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FGL\Residential\91_APP_SDK\04_IT\guosj\"/>
    </mc:Choice>
  </mc:AlternateContent>
  <xr:revisionPtr revIDLastSave="0" documentId="13_ncr:1_{54F9DE7E-383F-4515-A216-3FF17DCD9E88}" xr6:coauthVersionLast="47" xr6:coauthVersionMax="47" xr10:uidLastSave="{00000000-0000-0000-0000-000000000000}"/>
  <bookViews>
    <workbookView xWindow="-28920" yWindow="-120" windowWidth="29040" windowHeight="16440" firstSheet="42" activeTab="46" xr2:uid="{2E617D34-B610-4CE9-875F-CA72E2FDA918}"/>
  </bookViews>
  <sheets>
    <sheet name="SheetsInfo" sheetId="90" r:id="rId1"/>
    <sheet name="表紙&amp;改版履歴" sheetId="11" r:id="rId2"/>
    <sheet name="イメージ (2)" sheetId="43" state="hidden" r:id="rId3"/>
    <sheet name="イメージ(0406 rv前)" sheetId="44" state="hidden" r:id="rId4"/>
    <sheet name="一覧" sheetId="14" r:id="rId5"/>
    <sheet name="1) ユーザ新規登録" sheetId="4" r:id="rId6"/>
    <sheet name="2) ユーザ新規登録確認メール再送" sheetId="45" r:id="rId7"/>
    <sheet name="3) ユーザ削除" sheetId="46" r:id="rId8"/>
    <sheet name="4) ユーザ情報取得" sheetId="47" r:id="rId9"/>
    <sheet name="5) ユーザ情報更新" sheetId="48" r:id="rId10"/>
    <sheet name="6) サインイン" sheetId="49" r:id="rId11"/>
    <sheet name="7) キャッシュサインイン" sheetId="63" r:id="rId12"/>
    <sheet name="8) サインアウト" sheetId="64" r:id="rId13"/>
    <sheet name="9) パスワード変更" sheetId="65" r:id="rId14"/>
    <sheet name="10) パスワードリセット要求" sheetId="66" r:id="rId15"/>
    <sheet name="11) ウィークリータイマー取得" sheetId="67" r:id="rId16"/>
    <sheet name="12) タイマー作成" sheetId="68" r:id="rId17"/>
    <sheet name="13) タイマー更新" sheetId="69" r:id="rId18"/>
    <sheet name="14) タイマー削除" sheetId="70" r:id="rId19"/>
    <sheet name="15) 曜日によるタイマーコピー" sheetId="84" r:id="rId20"/>
    <sheet name="16) ウィークリータイマーアクティブ・インアクティ" sheetId="71" r:id="rId21"/>
    <sheet name="17） 室外機のスケジュール取得" sheetId="85" r:id="rId22"/>
    <sheet name="18) 室外機のスケジュール更新" sheetId="86" r:id="rId23"/>
    <sheet name="19) グループ一覧取得" sheetId="54" r:id="rId24"/>
    <sheet name="20) グループ作成" sheetId="55" r:id="rId25"/>
    <sheet name="21) グループ編集" sheetId="56" r:id="rId26"/>
    <sheet name="22) グループ削除" sheetId="57" r:id="rId27"/>
    <sheet name="23) グループにデバイスを追加" sheetId="59" r:id="rId28"/>
    <sheet name="24) グループからデバイスを削除" sheetId="60" r:id="rId29"/>
    <sheet name="25) グループ一括設定" sheetId="74" r:id="rId30"/>
    <sheet name="26) デバイスポーリング開始" sheetId="75" r:id="rId31"/>
    <sheet name="27) デバイス同期開始" sheetId="77" r:id="rId32"/>
    <sheet name="28) デバイス再同期" sheetId="78" r:id="rId33"/>
    <sheet name="29) デバイスタイムゾーン取得" sheetId="79" r:id="rId34"/>
    <sheet name="30) デバイスタイムゾーン更新" sheetId="80" r:id="rId35"/>
    <sheet name="31) エラー履歴取得" sheetId="81" r:id="rId36"/>
    <sheet name="32) デバイス名更新" sheetId="82" r:id="rId37"/>
    <sheet name="33) ファームウェアアップデート状態(進捗)取得" sheetId="83" r:id="rId38"/>
    <sheet name="34) ファームウェアアップデート実行" sheetId="87" r:id="rId39"/>
    <sheet name="35) 自動アップデート設定取得" sheetId="88" r:id="rId40"/>
    <sheet name="36) 自動アップデート設定更新" sheetId="89" r:id="rId41"/>
    <sheet name="37) プロパティ更新監視" sheetId="91" r:id="rId42"/>
    <sheet name="38) プロパティ更新" sheetId="94" r:id="rId43"/>
    <sheet name="39) クラウドプロパティ更新" sheetId="97" r:id="rId44"/>
    <sheet name="40) サブアカウント一覧取得" sheetId="98" r:id="rId45"/>
    <sheet name="41) サブアカウント登録" sheetId="99" r:id="rId46"/>
    <sheet name="42) サブアカウント解除" sheetId="100" r:id="rId47"/>
    <sheet name="入力用リスト" sheetId="15" state="hidden" r:id="rId48"/>
  </sheets>
  <externalReferences>
    <externalReference r:id="rId49"/>
    <externalReference r:id="rId50"/>
    <externalReference r:id="rId51"/>
  </externalReferences>
  <definedNames>
    <definedName name="Config情報操作カテゴリ">'1) ユーザ新規登録'!$E$20:$F$23</definedName>
    <definedName name="_xlnm.Print_Area" localSheetId="4">一覧!$A$1:$M$69</definedName>
    <definedName name="コード生産量">[1]シート一覧!$B$1</definedName>
    <definedName name="操作" localSheetId="14">'[2]1)ユーザ新規登録'!#REF!</definedName>
    <definedName name="操作" localSheetId="15">'[2]1)ユーザ新規登録'!#REF!</definedName>
    <definedName name="操作" localSheetId="16">'[2]1)ユーザ新規登録'!#REF!</definedName>
    <definedName name="操作" localSheetId="17">'[2]1)ユーザ新規登録'!#REF!</definedName>
    <definedName name="操作" localSheetId="18">'[2]1)ユーザ新規登録'!#REF!</definedName>
    <definedName name="操作" localSheetId="19">'[2]1)ユーザ新規登録'!#REF!</definedName>
    <definedName name="操作" localSheetId="20">'[2]1)ユーザ新規登録'!#REF!</definedName>
    <definedName name="操作" localSheetId="30">'[3]1)ユーザ新規登録'!#REF!</definedName>
    <definedName name="操作" localSheetId="31">'[3]1)ユーザ新規登録'!#REF!</definedName>
    <definedName name="操作" localSheetId="32">'[3]1)ユーザ新規登録'!#REF!</definedName>
    <definedName name="操作" localSheetId="33">'[3]1)ユーザ新規登録'!#REF!</definedName>
    <definedName name="操作" localSheetId="34">'[3]1)ユーザ新規登録'!#REF!</definedName>
    <definedName name="操作" localSheetId="35">'[3]1)ユーザ新規登録'!#REF!</definedName>
    <definedName name="操作" localSheetId="36">'[3]1)ユーザ新規登録'!#REF!</definedName>
    <definedName name="操作" localSheetId="37">'[3]1)ユーザ新規登録'!#REF!</definedName>
    <definedName name="操作" localSheetId="38">'[3]1)ユーザ新規登録'!#REF!</definedName>
    <definedName name="操作" localSheetId="39">'[3]1)ユーザ新規登録'!#REF!</definedName>
    <definedName name="操作" localSheetId="40">'[3]1)ユーザ新規登録'!#REF!</definedName>
    <definedName name="操作" localSheetId="11">'[2]1)ユーザ新規登録'!#REF!</definedName>
    <definedName name="操作" localSheetId="12">'[2]1)ユーザ新規登録'!#REF!</definedName>
    <definedName name="操作" localSheetId="13">'[2]1)ユーザ新規登録'!#REF!</definedName>
    <definedName name="操作">'1) ユーザ新規登録'!#REF!</definedName>
    <definedName name="面">'1) ユーザ新規登録'!$P$11:$S$12</definedName>
    <definedName name="要求仕様検索範囲">[1]シート一覧!$H$1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0" i="100" l="1"/>
  <c r="AH60" i="100"/>
  <c r="AI60" i="100"/>
  <c r="AG60" i="100"/>
  <c r="E60" i="100"/>
  <c r="T55" i="100"/>
  <c r="T73" i="100" s="1"/>
  <c r="T83" i="100" s="1"/>
  <c r="R55" i="100"/>
  <c r="R73" i="100" s="1"/>
  <c r="R83" i="100" s="1"/>
  <c r="P55" i="100"/>
  <c r="Z55" i="100" s="1"/>
  <c r="J85" i="100"/>
  <c r="J86" i="100" s="1"/>
  <c r="H85" i="100"/>
  <c r="H86" i="100" s="1"/>
  <c r="P86" i="100" s="1"/>
  <c r="J75" i="100"/>
  <c r="J76" i="100" s="1"/>
  <c r="H75" i="100"/>
  <c r="P75" i="100" s="1"/>
  <c r="J68" i="100"/>
  <c r="J69" i="100" s="1"/>
  <c r="H68" i="100"/>
  <c r="P68" i="100" s="1"/>
  <c r="J60" i="100"/>
  <c r="J61" i="100"/>
  <c r="H61" i="100"/>
  <c r="H59" i="100"/>
  <c r="H58" i="100"/>
  <c r="J57" i="100"/>
  <c r="J58" i="100" s="1"/>
  <c r="J59" i="100" s="1"/>
  <c r="J55" i="100"/>
  <c r="J73" i="100" s="1"/>
  <c r="J83" i="100" s="1"/>
  <c r="L90" i="99"/>
  <c r="N91" i="99"/>
  <c r="P91" i="99"/>
  <c r="R91" i="99"/>
  <c r="T91" i="99"/>
  <c r="V91" i="99"/>
  <c r="X91" i="99"/>
  <c r="L80" i="99"/>
  <c r="L81" i="99"/>
  <c r="AO63" i="99"/>
  <c r="L63" i="99"/>
  <c r="J63" i="99"/>
  <c r="J58" i="99"/>
  <c r="J59" i="99" s="1"/>
  <c r="J60" i="99" s="1"/>
  <c r="AF74" i="99"/>
  <c r="AD74" i="99"/>
  <c r="T74" i="99"/>
  <c r="R74" i="99"/>
  <c r="L73" i="99"/>
  <c r="L74" i="99" s="1"/>
  <c r="J73" i="99"/>
  <c r="J91" i="99" s="1"/>
  <c r="H73" i="99"/>
  <c r="H74" i="99" s="1"/>
  <c r="L65" i="99"/>
  <c r="L66" i="99"/>
  <c r="H65" i="99"/>
  <c r="H66" i="99" s="1"/>
  <c r="L64" i="99"/>
  <c r="J64" i="99"/>
  <c r="J65" i="99" s="1"/>
  <c r="J66" i="99" s="1"/>
  <c r="H64" i="99"/>
  <c r="J62" i="99"/>
  <c r="H62" i="99"/>
  <c r="H63" i="99" s="1"/>
  <c r="J61" i="99"/>
  <c r="H61" i="99"/>
  <c r="H59" i="99"/>
  <c r="H60" i="99"/>
  <c r="T56" i="99"/>
  <c r="T71" i="99" s="1"/>
  <c r="R56" i="99"/>
  <c r="R71" i="99" s="1"/>
  <c r="X56" i="99"/>
  <c r="AJ56" i="99" s="1"/>
  <c r="AJ78" i="99" s="1"/>
  <c r="AJ88" i="99" s="1"/>
  <c r="V56" i="99"/>
  <c r="V78" i="99" s="1"/>
  <c r="V88" i="99" s="1"/>
  <c r="L58" i="99"/>
  <c r="L59" i="99" s="1"/>
  <c r="L60" i="99" s="1"/>
  <c r="L61" i="99" s="1"/>
  <c r="L62" i="99" s="1"/>
  <c r="L56" i="99"/>
  <c r="L71" i="99" s="1"/>
  <c r="L78" i="99" s="1"/>
  <c r="L88" i="99" s="1"/>
  <c r="J56" i="99"/>
  <c r="J71" i="99" s="1"/>
  <c r="J78" i="99" s="1"/>
  <c r="J88" i="99" s="1"/>
  <c r="H56" i="99"/>
  <c r="H71" i="99" s="1"/>
  <c r="H78" i="99" s="1"/>
  <c r="H88" i="99" s="1"/>
  <c r="AP58" i="98"/>
  <c r="AP59" i="98" s="1"/>
  <c r="AP66" i="98" s="1"/>
  <c r="AP73" i="98" s="1"/>
  <c r="AP74" i="98" s="1"/>
  <c r="AK66" i="98"/>
  <c r="AK73" i="98" s="1"/>
  <c r="AJ59" i="98"/>
  <c r="AJ66" i="98" s="1"/>
  <c r="AK59" i="98"/>
  <c r="AJ58" i="98"/>
  <c r="AK58" i="98"/>
  <c r="AI58" i="98"/>
  <c r="AI59" i="98" s="1"/>
  <c r="AI66" i="98" s="1"/>
  <c r="T55" i="98"/>
  <c r="T81" i="98" s="1"/>
  <c r="R55" i="98"/>
  <c r="R64" i="98" s="1"/>
  <c r="P55" i="98"/>
  <c r="P71" i="98" s="1"/>
  <c r="AB71" i="98" s="1"/>
  <c r="H83" i="98"/>
  <c r="H84" i="98" s="1"/>
  <c r="N84" i="98" s="1"/>
  <c r="H73" i="98"/>
  <c r="H74" i="98" s="1"/>
  <c r="H66" i="98"/>
  <c r="H59" i="98"/>
  <c r="H58" i="98"/>
  <c r="Z75" i="100"/>
  <c r="N73" i="100"/>
  <c r="N83" i="100" s="1"/>
  <c r="X83" i="100" s="1"/>
  <c r="L73" i="100"/>
  <c r="V73" i="100" s="1"/>
  <c r="Z69" i="100"/>
  <c r="Z68" i="100"/>
  <c r="T66" i="100"/>
  <c r="N66" i="100"/>
  <c r="X66" i="100" s="1"/>
  <c r="L66" i="100"/>
  <c r="V66" i="100" s="1"/>
  <c r="J66" i="100"/>
  <c r="AI58" i="100"/>
  <c r="AI59" i="100" s="1"/>
  <c r="AI61" i="100" s="1"/>
  <c r="AH58" i="100"/>
  <c r="AH59" i="100" s="1"/>
  <c r="AG58" i="100"/>
  <c r="AG59" i="100" s="1"/>
  <c r="Z57" i="100"/>
  <c r="H57" i="100"/>
  <c r="E57" i="100"/>
  <c r="E58" i="100" s="1"/>
  <c r="E59" i="100" s="1"/>
  <c r="AD55" i="100"/>
  <c r="AD73" i="100" s="1"/>
  <c r="AD83" i="100" s="1"/>
  <c r="X55" i="100"/>
  <c r="V55" i="100"/>
  <c r="E19" i="100"/>
  <c r="H55" i="100" s="1"/>
  <c r="A1" i="100"/>
  <c r="P78" i="99"/>
  <c r="P88" i="99" s="1"/>
  <c r="AB88" i="99" s="1"/>
  <c r="N78" i="99"/>
  <c r="Z78" i="99" s="1"/>
  <c r="P71" i="99"/>
  <c r="AB71" i="99" s="1"/>
  <c r="N71" i="99"/>
  <c r="Z71" i="99" s="1"/>
  <c r="AO59" i="99"/>
  <c r="AO60" i="99" s="1"/>
  <c r="AO61" i="99" s="1"/>
  <c r="AO62" i="99" s="1"/>
  <c r="AO64" i="99" s="1"/>
  <c r="AO65" i="99" s="1"/>
  <c r="AO66" i="99" s="1"/>
  <c r="AN59" i="99"/>
  <c r="AN60" i="99" s="1"/>
  <c r="AN61" i="99" s="1"/>
  <c r="AN62" i="99" s="1"/>
  <c r="AN64" i="99" s="1"/>
  <c r="AN65" i="99" s="1"/>
  <c r="AN66" i="99" s="1"/>
  <c r="AM59" i="99"/>
  <c r="AM60" i="99" s="1"/>
  <c r="AM61" i="99" s="1"/>
  <c r="AM62" i="99" s="1"/>
  <c r="AM64" i="99" s="1"/>
  <c r="AM65" i="99" s="1"/>
  <c r="AM66" i="99" s="1"/>
  <c r="H58" i="99"/>
  <c r="E58" i="99"/>
  <c r="E59" i="99" s="1"/>
  <c r="E60" i="99" s="1"/>
  <c r="E61" i="99" s="1"/>
  <c r="E62" i="99" s="1"/>
  <c r="E63" i="99" s="1"/>
  <c r="E64" i="99" s="1"/>
  <c r="E65" i="99" s="1"/>
  <c r="E66" i="99" s="1"/>
  <c r="E73" i="99" s="1"/>
  <c r="E80" i="99" s="1"/>
  <c r="E81" i="99" s="1"/>
  <c r="E90" i="99" s="1"/>
  <c r="AB56" i="99"/>
  <c r="Z56" i="99"/>
  <c r="A1" i="99"/>
  <c r="E83" i="98"/>
  <c r="L71" i="98"/>
  <c r="L81" i="98" s="1"/>
  <c r="X81" i="98" s="1"/>
  <c r="J71" i="98"/>
  <c r="J81" i="98" s="1"/>
  <c r="V81" i="98" s="1"/>
  <c r="H71" i="98"/>
  <c r="H81" i="98" s="1"/>
  <c r="L64" i="98"/>
  <c r="X64" i="98" s="1"/>
  <c r="J64" i="98"/>
  <c r="V64" i="98" s="1"/>
  <c r="H64" i="98"/>
  <c r="E59" i="98"/>
  <c r="E58" i="98"/>
  <c r="H57" i="98"/>
  <c r="E57" i="98"/>
  <c r="AF55" i="98"/>
  <c r="AF71" i="98" s="1"/>
  <c r="AF81" i="98" s="1"/>
  <c r="AD55" i="98"/>
  <c r="AD71" i="98" s="1"/>
  <c r="AD81" i="98" s="1"/>
  <c r="AB55" i="98"/>
  <c r="X55" i="98"/>
  <c r="V55" i="98"/>
  <c r="N55" i="98"/>
  <c r="N71" i="98" s="1"/>
  <c r="A1" i="98"/>
  <c r="F69" i="14"/>
  <c r="F5" i="100"/>
  <c r="F5" i="98"/>
  <c r="F5" i="99"/>
  <c r="F4" i="100"/>
  <c r="F3" i="98"/>
  <c r="F3" i="99"/>
  <c r="AH61" i="100" l="1"/>
  <c r="AG61" i="100"/>
  <c r="E61" i="100"/>
  <c r="H76" i="100"/>
  <c r="P66" i="100"/>
  <c r="Z66" i="100" s="1"/>
  <c r="AB55" i="100"/>
  <c r="AB66" i="100" s="1"/>
  <c r="R66" i="100"/>
  <c r="H69" i="100"/>
  <c r="P69" i="100" s="1"/>
  <c r="H73" i="100"/>
  <c r="H83" i="100" s="1"/>
  <c r="H66" i="100"/>
  <c r="X73" i="100"/>
  <c r="P73" i="100"/>
  <c r="P83" i="100" s="1"/>
  <c r="Z83" i="100" s="1"/>
  <c r="H81" i="99"/>
  <c r="J90" i="99"/>
  <c r="V71" i="99"/>
  <c r="X78" i="99"/>
  <c r="X88" i="99" s="1"/>
  <c r="AN63" i="99"/>
  <c r="J81" i="99"/>
  <c r="H90" i="99"/>
  <c r="L91" i="99"/>
  <c r="H80" i="99"/>
  <c r="X71" i="99"/>
  <c r="J74" i="99"/>
  <c r="AM63" i="99"/>
  <c r="J80" i="99"/>
  <c r="H91" i="99"/>
  <c r="AF56" i="99"/>
  <c r="AH56" i="99"/>
  <c r="AH78" i="99" s="1"/>
  <c r="AH88" i="99" s="1"/>
  <c r="AD71" i="99"/>
  <c r="R78" i="99"/>
  <c r="R88" i="99" s="1"/>
  <c r="AD88" i="99" s="1"/>
  <c r="T78" i="99"/>
  <c r="AF71" i="99"/>
  <c r="AI74" i="98"/>
  <c r="AI73" i="98"/>
  <c r="AJ73" i="98"/>
  <c r="AJ74" i="98"/>
  <c r="AK74" i="98"/>
  <c r="N64" i="98"/>
  <c r="Z64" i="98" s="1"/>
  <c r="N81" i="98"/>
  <c r="Z81" i="98" s="1"/>
  <c r="R71" i="98"/>
  <c r="P64" i="98"/>
  <c r="AB64" i="98" s="1"/>
  <c r="P81" i="98"/>
  <c r="AB81" i="98" s="1"/>
  <c r="T71" i="98"/>
  <c r="R81" i="98"/>
  <c r="T64" i="98"/>
  <c r="H67" i="98"/>
  <c r="AB78" i="99"/>
  <c r="AF64" i="98"/>
  <c r="V71" i="98"/>
  <c r="AH68" i="100"/>
  <c r="AH76" i="100"/>
  <c r="AH75" i="100"/>
  <c r="AG76" i="100"/>
  <c r="AG75" i="100"/>
  <c r="AG68" i="100"/>
  <c r="AI68" i="100"/>
  <c r="AI75" i="100"/>
  <c r="AI76" i="100"/>
  <c r="L83" i="100"/>
  <c r="V83" i="100" s="1"/>
  <c r="AD66" i="100"/>
  <c r="AN81" i="99"/>
  <c r="AN73" i="99"/>
  <c r="AN80" i="99"/>
  <c r="AO73" i="99"/>
  <c r="AO80" i="99"/>
  <c r="AO81" i="99"/>
  <c r="AM81" i="99"/>
  <c r="AM80" i="99"/>
  <c r="AM73" i="99"/>
  <c r="AH71" i="99"/>
  <c r="AD56" i="99"/>
  <c r="AJ71" i="99"/>
  <c r="N88" i="99"/>
  <c r="Z88" i="99" s="1"/>
  <c r="Z71" i="98"/>
  <c r="X71" i="98"/>
  <c r="AD64" i="98"/>
  <c r="Z55" i="98"/>
  <c r="G56" i="90"/>
  <c r="J172" i="97"/>
  <c r="T172" i="97" s="1"/>
  <c r="AF172" i="97" s="1"/>
  <c r="L172" i="97"/>
  <c r="V172" i="97" s="1"/>
  <c r="AH172" i="97" s="1"/>
  <c r="AH67" i="97"/>
  <c r="AF67" i="97"/>
  <c r="AH162" i="97"/>
  <c r="AF162" i="97"/>
  <c r="X175" i="97"/>
  <c r="V175" i="97"/>
  <c r="T175" i="97"/>
  <c r="R175" i="97"/>
  <c r="P175" i="97"/>
  <c r="N175" i="97"/>
  <c r="L175" i="97"/>
  <c r="J175" i="97"/>
  <c r="H175" i="97"/>
  <c r="L174" i="97"/>
  <c r="J174" i="97"/>
  <c r="H174" i="97"/>
  <c r="E174" i="97"/>
  <c r="AJ172" i="97"/>
  <c r="AB172" i="97"/>
  <c r="Z172" i="97"/>
  <c r="AO157" i="97"/>
  <c r="AN157" i="97"/>
  <c r="AM157" i="97"/>
  <c r="AJ157" i="97"/>
  <c r="AH157" i="97"/>
  <c r="AF157" i="97"/>
  <c r="AD157" i="97"/>
  <c r="AB157" i="97"/>
  <c r="Z157" i="97"/>
  <c r="X157" i="97"/>
  <c r="V157" i="97"/>
  <c r="T157" i="97"/>
  <c r="R157" i="97"/>
  <c r="P157" i="97"/>
  <c r="N157" i="97"/>
  <c r="L157" i="97"/>
  <c r="AO156" i="97"/>
  <c r="AN156" i="97"/>
  <c r="AM156" i="97"/>
  <c r="L156" i="97"/>
  <c r="J156" i="97"/>
  <c r="J157" i="97" s="1"/>
  <c r="H156" i="97"/>
  <c r="H157" i="97" s="1"/>
  <c r="E156" i="97"/>
  <c r="AJ154" i="97"/>
  <c r="AB154" i="97"/>
  <c r="Z154" i="97"/>
  <c r="V154" i="97"/>
  <c r="AH154" i="97" s="1"/>
  <c r="L154" i="97"/>
  <c r="J154" i="97"/>
  <c r="T154" i="97" s="1"/>
  <c r="AF154" i="97" s="1"/>
  <c r="J175" i="94"/>
  <c r="L175" i="94"/>
  <c r="H175" i="94"/>
  <c r="P175" i="94"/>
  <c r="R175" i="94"/>
  <c r="T175" i="94"/>
  <c r="V175" i="94"/>
  <c r="X175" i="94"/>
  <c r="N175" i="94"/>
  <c r="J174" i="94"/>
  <c r="L174" i="94"/>
  <c r="H174" i="94"/>
  <c r="E174" i="94"/>
  <c r="AJ172" i="94"/>
  <c r="AB172" i="94"/>
  <c r="Z172" i="94"/>
  <c r="V172" i="94"/>
  <c r="AH172" i="94" s="1"/>
  <c r="T172" i="94"/>
  <c r="AF172" i="94" s="1"/>
  <c r="L172" i="94"/>
  <c r="J172" i="94"/>
  <c r="H172" i="94"/>
  <c r="R172" i="94" s="1"/>
  <c r="AD172" i="94" s="1"/>
  <c r="J157" i="94"/>
  <c r="L157" i="94"/>
  <c r="N157" i="94"/>
  <c r="P157" i="94"/>
  <c r="R157" i="94"/>
  <c r="T157" i="94"/>
  <c r="V157" i="94"/>
  <c r="X157" i="94"/>
  <c r="Z157" i="94"/>
  <c r="AB157" i="94"/>
  <c r="AD157" i="94"/>
  <c r="AF157" i="94"/>
  <c r="AH157" i="94"/>
  <c r="AJ157" i="94"/>
  <c r="H157" i="94"/>
  <c r="AM157" i="94"/>
  <c r="AN157" i="94"/>
  <c r="AO157" i="94"/>
  <c r="AJ162" i="94"/>
  <c r="AB162" i="94"/>
  <c r="Z162" i="94"/>
  <c r="AJ154" i="94"/>
  <c r="AB154" i="94"/>
  <c r="Z154" i="94"/>
  <c r="P152" i="91"/>
  <c r="R152" i="91"/>
  <c r="T152" i="91"/>
  <c r="V152" i="91"/>
  <c r="X152" i="91"/>
  <c r="N152" i="91"/>
  <c r="J151" i="91"/>
  <c r="J152" i="91" s="1"/>
  <c r="L151" i="91"/>
  <c r="H151" i="91"/>
  <c r="E151" i="91"/>
  <c r="H152" i="91"/>
  <c r="L152" i="91"/>
  <c r="AJ149" i="91"/>
  <c r="AB149" i="91"/>
  <c r="Z149" i="91"/>
  <c r="V149" i="91"/>
  <c r="AH149" i="91" s="1"/>
  <c r="T149" i="91"/>
  <c r="AF149" i="91" s="1"/>
  <c r="R149" i="91"/>
  <c r="AD149" i="91" s="1"/>
  <c r="L149" i="91"/>
  <c r="J149" i="91"/>
  <c r="H149" i="91"/>
  <c r="AN133" i="91"/>
  <c r="AO133" i="91"/>
  <c r="AN134" i="91"/>
  <c r="AO134" i="91"/>
  <c r="AM133" i="91"/>
  <c r="J134" i="91"/>
  <c r="L134" i="91"/>
  <c r="N134" i="91"/>
  <c r="P134" i="91"/>
  <c r="R134" i="91"/>
  <c r="T134" i="91"/>
  <c r="V134" i="91"/>
  <c r="X134" i="91"/>
  <c r="H134" i="91"/>
  <c r="AM134" i="91"/>
  <c r="AN84" i="89"/>
  <c r="AO84" i="89"/>
  <c r="AN85" i="89"/>
  <c r="AO85" i="89"/>
  <c r="AM85" i="89"/>
  <c r="AM84" i="89"/>
  <c r="AN76" i="89"/>
  <c r="AO76" i="89"/>
  <c r="AM76" i="89"/>
  <c r="AM58" i="89"/>
  <c r="AN58" i="89"/>
  <c r="AN59" i="89" s="1"/>
  <c r="AN60" i="89" s="1"/>
  <c r="AN61" i="89" s="1"/>
  <c r="AN62" i="89" s="1"/>
  <c r="AN63" i="89" s="1"/>
  <c r="AN64" i="89" s="1"/>
  <c r="AN65" i="89" s="1"/>
  <c r="AN66" i="89" s="1"/>
  <c r="AN67" i="89" s="1"/>
  <c r="AN68" i="89" s="1"/>
  <c r="AO58" i="89"/>
  <c r="AM59" i="89"/>
  <c r="AM60" i="89" s="1"/>
  <c r="AM61" i="89" s="1"/>
  <c r="AM62" i="89" s="1"/>
  <c r="AM63" i="89" s="1"/>
  <c r="AM64" i="89" s="1"/>
  <c r="AM65" i="89" s="1"/>
  <c r="AM66" i="89" s="1"/>
  <c r="AM67" i="89" s="1"/>
  <c r="AM68" i="89" s="1"/>
  <c r="AO59" i="89"/>
  <c r="AO60" i="89"/>
  <c r="AO61" i="89"/>
  <c r="AO62" i="89" s="1"/>
  <c r="AO63" i="89" s="1"/>
  <c r="AO64" i="89" s="1"/>
  <c r="AO65" i="89" s="1"/>
  <c r="AO66" i="89" s="1"/>
  <c r="AO67" i="89" s="1"/>
  <c r="AO68" i="89" s="1"/>
  <c r="AN57" i="89"/>
  <c r="AO57" i="89"/>
  <c r="AM57" i="89"/>
  <c r="AH92" i="89"/>
  <c r="AF92" i="89"/>
  <c r="AH82" i="89"/>
  <c r="AF82" i="89"/>
  <c r="AH74" i="89"/>
  <c r="AF74" i="89"/>
  <c r="J92" i="89"/>
  <c r="L92" i="89"/>
  <c r="V92" i="89" s="1"/>
  <c r="P95" i="89"/>
  <c r="R95" i="89"/>
  <c r="T95" i="89"/>
  <c r="V95" i="89"/>
  <c r="X95" i="89"/>
  <c r="N95" i="89"/>
  <c r="J94" i="89"/>
  <c r="J95" i="89" s="1"/>
  <c r="L94" i="89"/>
  <c r="H94" i="89"/>
  <c r="E94" i="89"/>
  <c r="L95" i="89"/>
  <c r="AJ92" i="89"/>
  <c r="AB92" i="89"/>
  <c r="Z92" i="89"/>
  <c r="T92" i="89"/>
  <c r="AJ77" i="89"/>
  <c r="AH77" i="89"/>
  <c r="AD77" i="89"/>
  <c r="AB77" i="89"/>
  <c r="Z77" i="89"/>
  <c r="AH76" i="89"/>
  <c r="AF76" i="89"/>
  <c r="AF77" i="89" s="1"/>
  <c r="AD76" i="89"/>
  <c r="J77" i="89"/>
  <c r="L77" i="89"/>
  <c r="N77" i="89"/>
  <c r="P77" i="89"/>
  <c r="R77" i="89"/>
  <c r="T77" i="89"/>
  <c r="V77" i="89"/>
  <c r="X77" i="89"/>
  <c r="H77" i="89"/>
  <c r="AH58" i="89"/>
  <c r="AF58" i="89"/>
  <c r="AD58" i="89"/>
  <c r="E82" i="88"/>
  <c r="AJ80" i="88"/>
  <c r="AH80" i="88"/>
  <c r="V80" i="88"/>
  <c r="T80" i="88"/>
  <c r="R80" i="88"/>
  <c r="AF80" i="88" s="1"/>
  <c r="AF64" i="88"/>
  <c r="AN55" i="88"/>
  <c r="AN63" i="88" s="1"/>
  <c r="AO55" i="88"/>
  <c r="AO73" i="88" s="1"/>
  <c r="AM55" i="88"/>
  <c r="AM73" i="88" s="1"/>
  <c r="AF77" i="87"/>
  <c r="AG77" i="87"/>
  <c r="AF79" i="87"/>
  <c r="AG79" i="87"/>
  <c r="AE79" i="87"/>
  <c r="AE77" i="87"/>
  <c r="AF67" i="87"/>
  <c r="AG67" i="87"/>
  <c r="AE67" i="87"/>
  <c r="AF58" i="87"/>
  <c r="AG58" i="87"/>
  <c r="AE58" i="87"/>
  <c r="P91" i="87"/>
  <c r="R91" i="87"/>
  <c r="P92" i="87"/>
  <c r="R92" i="87"/>
  <c r="N92" i="87"/>
  <c r="N91" i="87"/>
  <c r="J91" i="87"/>
  <c r="L91" i="87"/>
  <c r="H91" i="87"/>
  <c r="H89" i="87"/>
  <c r="E89" i="87"/>
  <c r="AB87" i="87"/>
  <c r="X87" i="87"/>
  <c r="V87" i="87"/>
  <c r="T87" i="87"/>
  <c r="N87" i="87"/>
  <c r="Z69" i="87"/>
  <c r="AB69" i="87"/>
  <c r="Z70" i="87"/>
  <c r="AB70" i="87"/>
  <c r="X70" i="87"/>
  <c r="X69" i="87"/>
  <c r="V69" i="87"/>
  <c r="T69" i="87"/>
  <c r="P69" i="87"/>
  <c r="R69" i="87"/>
  <c r="P70" i="87"/>
  <c r="R70" i="87"/>
  <c r="N70" i="87"/>
  <c r="N69" i="87"/>
  <c r="J69" i="87"/>
  <c r="L69" i="87"/>
  <c r="H69" i="87"/>
  <c r="X68" i="87"/>
  <c r="L83" i="83"/>
  <c r="N83" i="83"/>
  <c r="P83" i="83"/>
  <c r="R83" i="83"/>
  <c r="J83" i="83"/>
  <c r="H65" i="83"/>
  <c r="H83" i="83" s="1"/>
  <c r="H82" i="83"/>
  <c r="E82" i="83"/>
  <c r="AF73" i="83"/>
  <c r="AG73" i="83"/>
  <c r="AF74" i="83"/>
  <c r="AG74" i="83"/>
  <c r="AE74" i="83"/>
  <c r="AE73" i="83"/>
  <c r="AF64" i="83"/>
  <c r="AG64" i="83"/>
  <c r="AE64" i="83"/>
  <c r="AF56" i="83"/>
  <c r="AG56" i="83"/>
  <c r="AE56" i="83"/>
  <c r="T55" i="83"/>
  <c r="V55" i="83"/>
  <c r="X55" i="83"/>
  <c r="Z55" i="83"/>
  <c r="AB55" i="83"/>
  <c r="AL87" i="82"/>
  <c r="AM87" i="82"/>
  <c r="AL89" i="82"/>
  <c r="AM89" i="82"/>
  <c r="AK89" i="82"/>
  <c r="AK87" i="82"/>
  <c r="AL76" i="82"/>
  <c r="AM76" i="82"/>
  <c r="AK76" i="82"/>
  <c r="AK62" i="82"/>
  <c r="AL62" i="82"/>
  <c r="AL64" i="82" s="1"/>
  <c r="AL66" i="82" s="1"/>
  <c r="AL68" i="82" s="1"/>
  <c r="AM62" i="82"/>
  <c r="AM64" i="82" s="1"/>
  <c r="AM66" i="82" s="1"/>
  <c r="AM68" i="82" s="1"/>
  <c r="AK64" i="82"/>
  <c r="AK66" i="82" s="1"/>
  <c r="AK68" i="82" s="1"/>
  <c r="AL60" i="82"/>
  <c r="AM60" i="82"/>
  <c r="AK60" i="82"/>
  <c r="R101" i="82"/>
  <c r="T101" i="82"/>
  <c r="V101" i="82"/>
  <c r="R102" i="82"/>
  <c r="T102" i="82"/>
  <c r="V102" i="82"/>
  <c r="P102" i="82"/>
  <c r="P101" i="82"/>
  <c r="N101" i="82"/>
  <c r="L101" i="82"/>
  <c r="J99" i="82"/>
  <c r="J101" i="82" s="1"/>
  <c r="H99" i="82"/>
  <c r="H101" i="82" s="1"/>
  <c r="E99" i="82"/>
  <c r="AH97" i="82"/>
  <c r="AF97" i="82"/>
  <c r="AD97" i="82"/>
  <c r="AB97" i="82"/>
  <c r="Z97" i="82"/>
  <c r="X97" i="82"/>
  <c r="J78" i="82"/>
  <c r="T78" i="82" s="1"/>
  <c r="AB78" i="82" s="1"/>
  <c r="L78" i="82"/>
  <c r="N78" i="82"/>
  <c r="H78" i="82"/>
  <c r="P78" i="82"/>
  <c r="AF78" i="82"/>
  <c r="AD58" i="82"/>
  <c r="AH58" i="82"/>
  <c r="AD59" i="82"/>
  <c r="AF59" i="82"/>
  <c r="AH59" i="82"/>
  <c r="AB59" i="82"/>
  <c r="R83" i="81"/>
  <c r="AD83" i="81" s="1"/>
  <c r="P83" i="81"/>
  <c r="AB83" i="81" s="1"/>
  <c r="V83" i="81"/>
  <c r="X83" i="81"/>
  <c r="Z83" i="81"/>
  <c r="AF83" i="81"/>
  <c r="J83" i="81"/>
  <c r="L86" i="81"/>
  <c r="N86" i="81"/>
  <c r="P86" i="81"/>
  <c r="R86" i="81"/>
  <c r="T86" i="81"/>
  <c r="J86" i="81"/>
  <c r="H85" i="81"/>
  <c r="E85" i="81"/>
  <c r="AJ75" i="81"/>
  <c r="AK75" i="81"/>
  <c r="AJ76" i="81"/>
  <c r="AK76" i="81"/>
  <c r="AI76" i="81"/>
  <c r="AI75" i="81"/>
  <c r="AJ66" i="81"/>
  <c r="AK66" i="81"/>
  <c r="AI66" i="81"/>
  <c r="AJ59" i="81"/>
  <c r="AK59" i="81"/>
  <c r="AI59" i="81"/>
  <c r="L67" i="81"/>
  <c r="N67" i="81"/>
  <c r="P67" i="81"/>
  <c r="R67" i="81"/>
  <c r="T67" i="81"/>
  <c r="V67" i="81"/>
  <c r="X67" i="81"/>
  <c r="Z67" i="81"/>
  <c r="AB67" i="81"/>
  <c r="AD67" i="81"/>
  <c r="AF67" i="81"/>
  <c r="J67" i="81"/>
  <c r="AB58" i="81"/>
  <c r="AX68" i="80"/>
  <c r="AY68" i="80"/>
  <c r="AX77" i="80"/>
  <c r="AY77" i="80"/>
  <c r="AX79" i="80"/>
  <c r="AY79" i="80"/>
  <c r="AW79" i="80"/>
  <c r="AW77" i="80"/>
  <c r="AW68" i="80"/>
  <c r="AW60" i="80"/>
  <c r="AX60" i="80"/>
  <c r="AY60" i="80"/>
  <c r="AY58" i="80"/>
  <c r="AX58" i="80"/>
  <c r="AW58" i="80"/>
  <c r="R88" i="80"/>
  <c r="AJ88" i="80" s="1"/>
  <c r="T88" i="80"/>
  <c r="E90" i="80"/>
  <c r="P92" i="80"/>
  <c r="AL88" i="80"/>
  <c r="P70" i="80"/>
  <c r="AH70" i="80"/>
  <c r="AN77" i="80"/>
  <c r="AH77" i="80"/>
  <c r="AH68" i="80"/>
  <c r="AH56" i="80"/>
  <c r="AL75" i="80"/>
  <c r="AJ75" i="80"/>
  <c r="AL66" i="80"/>
  <c r="AJ66" i="80"/>
  <c r="AJ54" i="80"/>
  <c r="AL54" i="80"/>
  <c r="AN54" i="80"/>
  <c r="AP54" i="80"/>
  <c r="J79" i="79"/>
  <c r="L79" i="79"/>
  <c r="N79" i="79"/>
  <c r="P79" i="79"/>
  <c r="R79" i="79"/>
  <c r="E78" i="79"/>
  <c r="AJ76" i="79"/>
  <c r="AH76" i="79"/>
  <c r="AF76" i="79"/>
  <c r="P76" i="79"/>
  <c r="AD76" i="79" s="1"/>
  <c r="N76" i="79"/>
  <c r="AB76" i="79" s="1"/>
  <c r="L76" i="79"/>
  <c r="Z76" i="79" s="1"/>
  <c r="J76" i="79"/>
  <c r="X76" i="79" s="1"/>
  <c r="H76" i="79"/>
  <c r="AN61" i="79"/>
  <c r="AO61" i="79"/>
  <c r="AN68" i="79"/>
  <c r="AO68" i="79"/>
  <c r="AN69" i="79"/>
  <c r="AO69" i="79"/>
  <c r="AM69" i="79"/>
  <c r="AM68" i="79"/>
  <c r="AM61" i="79"/>
  <c r="AN54" i="79"/>
  <c r="AO54" i="79"/>
  <c r="AM54" i="79"/>
  <c r="AD53" i="79"/>
  <c r="BH81" i="78"/>
  <c r="BI81" i="78"/>
  <c r="BH83" i="78"/>
  <c r="BI83" i="78"/>
  <c r="BG83" i="78"/>
  <c r="BG81" i="78"/>
  <c r="BH71" i="78"/>
  <c r="BI71" i="78"/>
  <c r="BG71" i="78"/>
  <c r="E93" i="78"/>
  <c r="BB91" i="78"/>
  <c r="AX91" i="78"/>
  <c r="AT91" i="78"/>
  <c r="AP91" i="78"/>
  <c r="AJ91" i="78"/>
  <c r="AH91" i="78"/>
  <c r="AF91" i="78"/>
  <c r="BD91" i="78" s="1"/>
  <c r="AD91" i="78"/>
  <c r="AB91" i="78"/>
  <c r="AZ91" i="78" s="1"/>
  <c r="Z91" i="78"/>
  <c r="X91" i="78"/>
  <c r="AV91" i="78" s="1"/>
  <c r="V91" i="78"/>
  <c r="T91" i="78"/>
  <c r="AR91" i="78" s="1"/>
  <c r="R91" i="78"/>
  <c r="P91" i="78"/>
  <c r="AN91" i="78" s="1"/>
  <c r="AJ63" i="78"/>
  <c r="AH63" i="78"/>
  <c r="AL69" i="77"/>
  <c r="AM69" i="77"/>
  <c r="AK69" i="77"/>
  <c r="AK60" i="77"/>
  <c r="AL60" i="77"/>
  <c r="AM60" i="77"/>
  <c r="AM61" i="77" s="1"/>
  <c r="AM62" i="77" s="1"/>
  <c r="AK61" i="77"/>
  <c r="AK62" i="77" s="1"/>
  <c r="AL61" i="77"/>
  <c r="AL62" i="77"/>
  <c r="AL59" i="77"/>
  <c r="AM59" i="77"/>
  <c r="AK59" i="77"/>
  <c r="X75" i="77"/>
  <c r="Z75" i="77"/>
  <c r="AB75" i="77"/>
  <c r="AD75" i="77"/>
  <c r="V75" i="77"/>
  <c r="Q75" i="77"/>
  <c r="P75" i="77"/>
  <c r="N75" i="77"/>
  <c r="L75" i="77"/>
  <c r="J75" i="77"/>
  <c r="E77" i="77"/>
  <c r="H77" i="77"/>
  <c r="AR79" i="75"/>
  <c r="AS79" i="75"/>
  <c r="AR81" i="75"/>
  <c r="AS81" i="75"/>
  <c r="AQ81" i="75"/>
  <c r="AQ79" i="75"/>
  <c r="AR68" i="75"/>
  <c r="AS68" i="75"/>
  <c r="AQ68" i="75"/>
  <c r="P89" i="75"/>
  <c r="R89" i="75"/>
  <c r="T89" i="75"/>
  <c r="V89" i="75"/>
  <c r="X89" i="75"/>
  <c r="Z89" i="75"/>
  <c r="AB89" i="75"/>
  <c r="AF89" i="75"/>
  <c r="AH89" i="75"/>
  <c r="AJ89" i="75"/>
  <c r="AL89" i="75"/>
  <c r="AN89" i="75"/>
  <c r="E91" i="75"/>
  <c r="AX98" i="74"/>
  <c r="AY98" i="74"/>
  <c r="AX100" i="74"/>
  <c r="AY100" i="74"/>
  <c r="AX86" i="74"/>
  <c r="AY86" i="74"/>
  <c r="AW100" i="74"/>
  <c r="AW98" i="74"/>
  <c r="AW86" i="74"/>
  <c r="AW64" i="74"/>
  <c r="AW66" i="74" s="1"/>
  <c r="AW68" i="74" s="1"/>
  <c r="AW70" i="74" s="1"/>
  <c r="AW72" i="74" s="1"/>
  <c r="AW74" i="74" s="1"/>
  <c r="AW76" i="74" s="1"/>
  <c r="AW78" i="74" s="1"/>
  <c r="AX64" i="74"/>
  <c r="AX66" i="74" s="1"/>
  <c r="AX68" i="74" s="1"/>
  <c r="AX70" i="74" s="1"/>
  <c r="AX72" i="74" s="1"/>
  <c r="AX74" i="74" s="1"/>
  <c r="AX76" i="74" s="1"/>
  <c r="AX78" i="74" s="1"/>
  <c r="AY64" i="74"/>
  <c r="AY66" i="74"/>
  <c r="AY68" i="74" s="1"/>
  <c r="AY70" i="74" s="1"/>
  <c r="AY72" i="74" s="1"/>
  <c r="AY74" i="74" s="1"/>
  <c r="AY76" i="74" s="1"/>
  <c r="AY78" i="74" s="1"/>
  <c r="AX62" i="74"/>
  <c r="AY62" i="74"/>
  <c r="AW62" i="74"/>
  <c r="E110" i="74"/>
  <c r="AH74" i="60"/>
  <c r="AI74" i="60"/>
  <c r="AH75" i="60"/>
  <c r="AI75" i="60"/>
  <c r="AH67" i="60"/>
  <c r="AI67" i="60"/>
  <c r="AG75" i="60"/>
  <c r="AG74" i="60"/>
  <c r="AG67" i="60"/>
  <c r="AG56" i="60"/>
  <c r="AH56" i="60"/>
  <c r="AH57" i="60" s="1"/>
  <c r="AH58" i="60" s="1"/>
  <c r="AH59" i="60" s="1"/>
  <c r="AH60" i="60" s="1"/>
  <c r="AI56" i="60"/>
  <c r="AG57" i="60"/>
  <c r="AG58" i="60" s="1"/>
  <c r="AG59" i="60" s="1"/>
  <c r="AG60" i="60" s="1"/>
  <c r="AI57" i="60"/>
  <c r="AI58" i="60" s="1"/>
  <c r="AI59" i="60" s="1"/>
  <c r="AI60" i="60" s="1"/>
  <c r="AH55" i="60"/>
  <c r="AI55" i="60"/>
  <c r="AG55" i="60"/>
  <c r="E84" i="60"/>
  <c r="AI53" i="59"/>
  <c r="AI54" i="59" s="1"/>
  <c r="AI55" i="59" s="1"/>
  <c r="AI70" i="59" s="1"/>
  <c r="AH52" i="59"/>
  <c r="AH53" i="59" s="1"/>
  <c r="AH54" i="59" s="1"/>
  <c r="AH55" i="59" s="1"/>
  <c r="AI52" i="59"/>
  <c r="AG52" i="59"/>
  <c r="AG53" i="59" s="1"/>
  <c r="AG54" i="59" s="1"/>
  <c r="AG55" i="59" s="1"/>
  <c r="E79" i="59"/>
  <c r="AB52" i="57"/>
  <c r="AB67" i="57" s="1"/>
  <c r="AC52" i="57"/>
  <c r="AC67" i="57" s="1"/>
  <c r="AB51" i="57"/>
  <c r="AC51" i="57"/>
  <c r="AA51" i="57"/>
  <c r="AA52" i="57" s="1"/>
  <c r="E76" i="57"/>
  <c r="F4" i="98"/>
  <c r="E68" i="100" l="1"/>
  <c r="AB73" i="100"/>
  <c r="AB83" i="100" s="1"/>
  <c r="Z73" i="100"/>
  <c r="AD78" i="99"/>
  <c r="AF78" i="99"/>
  <c r="T88" i="99"/>
  <c r="AF88" i="99" s="1"/>
  <c r="H95" i="89"/>
  <c r="AN73" i="88"/>
  <c r="AM72" i="88"/>
  <c r="AO72" i="88"/>
  <c r="AM63" i="88"/>
  <c r="AN72" i="88"/>
  <c r="AO63" i="88"/>
  <c r="AH70" i="59"/>
  <c r="AH62" i="59"/>
  <c r="AH69" i="59"/>
  <c r="AC59" i="57"/>
  <c r="AC66" i="57"/>
  <c r="AB59" i="57"/>
  <c r="AB66" i="57"/>
  <c r="AA67" i="57"/>
  <c r="AA59" i="57"/>
  <c r="AA66" i="57"/>
  <c r="AI62" i="59"/>
  <c r="AI69" i="59"/>
  <c r="AG70" i="59"/>
  <c r="AG62" i="59"/>
  <c r="AG69" i="59"/>
  <c r="AI68" i="56"/>
  <c r="AI76" i="56"/>
  <c r="AI56" i="56"/>
  <c r="AI57" i="56"/>
  <c r="AI58" i="56" s="1"/>
  <c r="AI59" i="56" s="1"/>
  <c r="AI60" i="56" s="1"/>
  <c r="AI61" i="56" s="1"/>
  <c r="AI75" i="56" s="1"/>
  <c r="AH55" i="56"/>
  <c r="AH56" i="56" s="1"/>
  <c r="AH57" i="56" s="1"/>
  <c r="AH58" i="56" s="1"/>
  <c r="AH59" i="56" s="1"/>
  <c r="AH60" i="56" s="1"/>
  <c r="AH61" i="56" s="1"/>
  <c r="AI55" i="56"/>
  <c r="AG55" i="56"/>
  <c r="AG56" i="56" s="1"/>
  <c r="AG57" i="56" s="1"/>
  <c r="AG58" i="56" s="1"/>
  <c r="AG59" i="56" s="1"/>
  <c r="AG60" i="56" s="1"/>
  <c r="AG61" i="56" s="1"/>
  <c r="E85" i="56"/>
  <c r="V59" i="56"/>
  <c r="X57" i="56"/>
  <c r="X54" i="56"/>
  <c r="AO57" i="55"/>
  <c r="AO58" i="55" s="1"/>
  <c r="AO59" i="55" s="1"/>
  <c r="AO60" i="55" s="1"/>
  <c r="AO61" i="55" s="1"/>
  <c r="AO62" i="55" s="1"/>
  <c r="AO63" i="55" s="1"/>
  <c r="AO64" i="55" s="1"/>
  <c r="AP57" i="55"/>
  <c r="AP58" i="55" s="1"/>
  <c r="AP59" i="55" s="1"/>
  <c r="AP60" i="55" s="1"/>
  <c r="AP61" i="55" s="1"/>
  <c r="AP62" i="55" s="1"/>
  <c r="AP63" i="55" s="1"/>
  <c r="AP64" i="55" s="1"/>
  <c r="AP78" i="55" s="1"/>
  <c r="AQ57" i="55"/>
  <c r="AQ58" i="55" s="1"/>
  <c r="AQ59" i="55" s="1"/>
  <c r="AQ60" i="55" s="1"/>
  <c r="AQ61" i="55" s="1"/>
  <c r="AQ62" i="55" s="1"/>
  <c r="AQ63" i="55" s="1"/>
  <c r="AQ64" i="55" s="1"/>
  <c r="AP56" i="55"/>
  <c r="AQ56" i="55"/>
  <c r="AO56" i="55"/>
  <c r="P89" i="55"/>
  <c r="X89" i="55"/>
  <c r="E88" i="55"/>
  <c r="AB62" i="55"/>
  <c r="AD60" i="55"/>
  <c r="AB59" i="55"/>
  <c r="AD58" i="55"/>
  <c r="AY58" i="54"/>
  <c r="AY59" i="54" s="1"/>
  <c r="BA58" i="54"/>
  <c r="BA59" i="54" s="1"/>
  <c r="AZ57" i="54"/>
  <c r="AZ58" i="54" s="1"/>
  <c r="AZ59" i="54" s="1"/>
  <c r="BA57" i="54"/>
  <c r="AY57" i="54"/>
  <c r="AL81" i="54"/>
  <c r="AN81" i="54"/>
  <c r="AP81" i="54"/>
  <c r="AR81" i="54"/>
  <c r="AT81" i="54"/>
  <c r="AV81" i="54"/>
  <c r="AJ81" i="54"/>
  <c r="AL71" i="54"/>
  <c r="AN71" i="54"/>
  <c r="AP71" i="54"/>
  <c r="AR71" i="54"/>
  <c r="AT71" i="54"/>
  <c r="AJ71" i="54"/>
  <c r="AL64" i="54"/>
  <c r="AN64" i="54"/>
  <c r="AP64" i="54"/>
  <c r="AR64" i="54"/>
  <c r="AT64" i="54"/>
  <c r="AJ64" i="54"/>
  <c r="E83" i="54"/>
  <c r="AX61" i="86"/>
  <c r="AX63" i="86" s="1"/>
  <c r="AX65" i="86" s="1"/>
  <c r="AX67" i="86" s="1"/>
  <c r="AX69" i="86" s="1"/>
  <c r="AY61" i="86"/>
  <c r="AY63" i="86" s="1"/>
  <c r="AY65" i="86" s="1"/>
  <c r="AY67" i="86" s="1"/>
  <c r="AY69" i="86" s="1"/>
  <c r="AW61" i="86"/>
  <c r="AW63" i="86" s="1"/>
  <c r="AW65" i="86" s="1"/>
  <c r="AW67" i="86" s="1"/>
  <c r="AW69" i="86" s="1"/>
  <c r="E98" i="86"/>
  <c r="E84" i="85"/>
  <c r="AJ74" i="85"/>
  <c r="AK74" i="85"/>
  <c r="AJ75" i="85"/>
  <c r="AK75" i="85"/>
  <c r="AJ67" i="85"/>
  <c r="AK67" i="85"/>
  <c r="AJ59" i="85"/>
  <c r="AJ60" i="85" s="1"/>
  <c r="AK59" i="85"/>
  <c r="AK60" i="85"/>
  <c r="AJ58" i="85"/>
  <c r="AK58" i="85"/>
  <c r="AI58" i="85"/>
  <c r="AI59" i="85" s="1"/>
  <c r="AI60" i="85" s="1"/>
  <c r="BB101" i="71"/>
  <c r="BC101" i="71"/>
  <c r="BB103" i="71"/>
  <c r="BC103" i="71"/>
  <c r="BB92" i="71"/>
  <c r="BC92" i="71"/>
  <c r="BB64" i="71"/>
  <c r="BC64" i="71"/>
  <c r="BB66" i="71"/>
  <c r="BC66" i="71"/>
  <c r="BB68" i="71"/>
  <c r="BB70" i="71" s="1"/>
  <c r="BB72" i="71" s="1"/>
  <c r="BB74" i="71" s="1"/>
  <c r="BB76" i="71" s="1"/>
  <c r="BB78" i="71" s="1"/>
  <c r="BB80" i="71" s="1"/>
  <c r="BB82" i="71" s="1"/>
  <c r="BB84" i="71" s="1"/>
  <c r="BC68" i="71"/>
  <c r="BC70" i="71"/>
  <c r="BC72" i="71" s="1"/>
  <c r="BC74" i="71" s="1"/>
  <c r="BC76" i="71" s="1"/>
  <c r="BC78" i="71" s="1"/>
  <c r="BC80" i="71" s="1"/>
  <c r="BC82" i="71" s="1"/>
  <c r="BC84" i="71" s="1"/>
  <c r="BB62" i="71"/>
  <c r="BC62" i="71"/>
  <c r="BA62" i="71"/>
  <c r="BA64" i="71" s="1"/>
  <c r="BA66" i="71" s="1"/>
  <c r="BA68" i="71" s="1"/>
  <c r="BA70" i="71" s="1"/>
  <c r="BA72" i="71" s="1"/>
  <c r="BA74" i="71" s="1"/>
  <c r="BA76" i="71" s="1"/>
  <c r="BA78" i="71" s="1"/>
  <c r="BA80" i="71" s="1"/>
  <c r="BA82" i="71" s="1"/>
  <c r="BA84" i="71" s="1"/>
  <c r="E113" i="71"/>
  <c r="BP141" i="84"/>
  <c r="BQ141" i="84"/>
  <c r="BP145" i="84"/>
  <c r="BQ145" i="84"/>
  <c r="BP128" i="84"/>
  <c r="BQ128" i="84"/>
  <c r="BP74" i="84"/>
  <c r="BQ74" i="84"/>
  <c r="BQ78" i="84" s="1"/>
  <c r="BQ82" i="84" s="1"/>
  <c r="BQ86" i="84" s="1"/>
  <c r="BQ90" i="84" s="1"/>
  <c r="BQ94" i="84" s="1"/>
  <c r="BQ98" i="84" s="1"/>
  <c r="BQ102" i="84" s="1"/>
  <c r="BQ106" i="84" s="1"/>
  <c r="BQ110" i="84" s="1"/>
  <c r="BQ114" i="84" s="1"/>
  <c r="BQ118" i="84" s="1"/>
  <c r="BP78" i="84"/>
  <c r="BP82" i="84"/>
  <c r="BP86" i="84" s="1"/>
  <c r="BP90" i="84" s="1"/>
  <c r="BP94" i="84" s="1"/>
  <c r="BP98" i="84" s="1"/>
  <c r="BP102" i="84" s="1"/>
  <c r="BP106" i="84" s="1"/>
  <c r="BP110" i="84" s="1"/>
  <c r="BP114" i="84" s="1"/>
  <c r="BP118" i="84" s="1"/>
  <c r="BP70" i="84"/>
  <c r="BQ70" i="84"/>
  <c r="BO70" i="84"/>
  <c r="BO74" i="84" s="1"/>
  <c r="BO78" i="84" s="1"/>
  <c r="BO82" i="84" s="1"/>
  <c r="BO86" i="84" s="1"/>
  <c r="BO90" i="84" s="1"/>
  <c r="BO94" i="84" s="1"/>
  <c r="BO98" i="84" s="1"/>
  <c r="BO102" i="84" s="1"/>
  <c r="BO106" i="84" s="1"/>
  <c r="BO110" i="84" s="1"/>
  <c r="BO114" i="84" s="1"/>
  <c r="BO118" i="84" s="1"/>
  <c r="E157" i="84"/>
  <c r="BJ111" i="70"/>
  <c r="BK111" i="70"/>
  <c r="BJ114" i="70"/>
  <c r="BK114" i="70"/>
  <c r="BJ100" i="70"/>
  <c r="BK100" i="70"/>
  <c r="BJ67" i="70"/>
  <c r="BK67" i="70"/>
  <c r="BJ70" i="70"/>
  <c r="BK70" i="70"/>
  <c r="BJ73" i="70"/>
  <c r="BJ76" i="70" s="1"/>
  <c r="BJ79" i="70" s="1"/>
  <c r="BJ82" i="70" s="1"/>
  <c r="BJ85" i="70" s="1"/>
  <c r="BJ88" i="70" s="1"/>
  <c r="BJ91" i="70" s="1"/>
  <c r="BK73" i="70"/>
  <c r="BK76" i="70"/>
  <c r="BK79" i="70" s="1"/>
  <c r="BK82" i="70" s="1"/>
  <c r="BK85" i="70" s="1"/>
  <c r="BK88" i="70" s="1"/>
  <c r="BK91" i="70" s="1"/>
  <c r="BJ64" i="70"/>
  <c r="BK64" i="70"/>
  <c r="BI64" i="70"/>
  <c r="BI67" i="70" s="1"/>
  <c r="BI70" i="70" s="1"/>
  <c r="BI73" i="70" s="1"/>
  <c r="BI76" i="70" s="1"/>
  <c r="BI79" i="70" s="1"/>
  <c r="BI82" i="70" s="1"/>
  <c r="BI85" i="70" s="1"/>
  <c r="BI88" i="70" s="1"/>
  <c r="BI91" i="70" s="1"/>
  <c r="E125" i="70"/>
  <c r="BL137" i="69"/>
  <c r="BM137" i="69"/>
  <c r="BL140" i="69"/>
  <c r="BM140" i="69"/>
  <c r="BM121" i="69"/>
  <c r="BL121" i="69"/>
  <c r="BL67" i="69"/>
  <c r="BL70" i="69" s="1"/>
  <c r="BL73" i="69" s="1"/>
  <c r="BL76" i="69" s="1"/>
  <c r="BL79" i="69" s="1"/>
  <c r="BL82" i="69" s="1"/>
  <c r="BL85" i="69" s="1"/>
  <c r="BL88" i="69" s="1"/>
  <c r="BL91" i="69" s="1"/>
  <c r="BL94" i="69" s="1"/>
  <c r="BL97" i="69" s="1"/>
  <c r="BL100" i="69" s="1"/>
  <c r="BL103" i="69" s="1"/>
  <c r="BL106" i="69" s="1"/>
  <c r="BL109" i="69" s="1"/>
  <c r="BM67" i="69"/>
  <c r="BM70" i="69"/>
  <c r="BM73" i="69"/>
  <c r="BM76" i="69" s="1"/>
  <c r="BM79" i="69" s="1"/>
  <c r="BM82" i="69" s="1"/>
  <c r="BM85" i="69" s="1"/>
  <c r="BM88" i="69" s="1"/>
  <c r="BM91" i="69" s="1"/>
  <c r="BM94" i="69" s="1"/>
  <c r="BM97" i="69" s="1"/>
  <c r="BM100" i="69" s="1"/>
  <c r="BM103" i="69" s="1"/>
  <c r="BM106" i="69" s="1"/>
  <c r="BM109" i="69" s="1"/>
  <c r="BM64" i="69"/>
  <c r="BL64" i="69"/>
  <c r="BK64" i="69"/>
  <c r="BK67" i="69" s="1"/>
  <c r="BK70" i="69" s="1"/>
  <c r="BK73" i="69" s="1"/>
  <c r="BK76" i="69" s="1"/>
  <c r="BK79" i="69" s="1"/>
  <c r="BK82" i="69" s="1"/>
  <c r="BK85" i="69" s="1"/>
  <c r="BK88" i="69" s="1"/>
  <c r="BK91" i="69" s="1"/>
  <c r="BK94" i="69" s="1"/>
  <c r="BK97" i="69" s="1"/>
  <c r="BK100" i="69" s="1"/>
  <c r="BK103" i="69" s="1"/>
  <c r="BK106" i="69" s="1"/>
  <c r="BK109" i="69" s="1"/>
  <c r="E151" i="69"/>
  <c r="E149" i="68"/>
  <c r="BL133" i="68"/>
  <c r="BM133" i="68"/>
  <c r="BL137" i="68"/>
  <c r="BM137" i="68"/>
  <c r="BK137" i="68"/>
  <c r="BK133" i="68"/>
  <c r="BL120" i="68"/>
  <c r="BM120" i="68"/>
  <c r="BK120" i="68"/>
  <c r="BK89" i="68"/>
  <c r="BL89" i="68"/>
  <c r="BM89" i="68"/>
  <c r="BL86" i="68"/>
  <c r="BM86" i="68"/>
  <c r="BK86" i="68"/>
  <c r="BL79" i="68"/>
  <c r="BM79" i="68"/>
  <c r="BL76" i="68"/>
  <c r="BM76" i="68"/>
  <c r="BL73" i="68"/>
  <c r="BM73" i="68"/>
  <c r="BL70" i="68"/>
  <c r="BM70" i="68"/>
  <c r="BL66" i="68"/>
  <c r="BM66" i="68"/>
  <c r="BK66" i="68"/>
  <c r="BK70" i="68" s="1"/>
  <c r="BK73" i="68" s="1"/>
  <c r="BK76" i="68" s="1"/>
  <c r="BK79" i="68" s="1"/>
  <c r="BX81" i="67"/>
  <c r="BY81" i="67"/>
  <c r="BX82" i="67"/>
  <c r="BY82" i="67"/>
  <c r="BX74" i="67"/>
  <c r="BY74" i="67"/>
  <c r="BX61" i="67"/>
  <c r="BX62" i="67" s="1"/>
  <c r="BX63" i="67" s="1"/>
  <c r="BX64" i="67" s="1"/>
  <c r="BX65" i="67" s="1"/>
  <c r="BX66" i="67" s="1"/>
  <c r="BX67" i="67" s="1"/>
  <c r="BY61" i="67"/>
  <c r="BY62" i="67" s="1"/>
  <c r="BY63" i="67" s="1"/>
  <c r="BY64" i="67" s="1"/>
  <c r="BY65" i="67" s="1"/>
  <c r="BY66" i="67" s="1"/>
  <c r="BY67" i="67" s="1"/>
  <c r="BX60" i="67"/>
  <c r="BY60" i="67"/>
  <c r="BW60" i="67"/>
  <c r="BW61" i="67" s="1"/>
  <c r="BW62" i="67" s="1"/>
  <c r="BW63" i="67" s="1"/>
  <c r="BW64" i="67" s="1"/>
  <c r="BW65" i="67" s="1"/>
  <c r="BW66" i="67" s="1"/>
  <c r="BW67" i="67" s="1"/>
  <c r="E91" i="67"/>
  <c r="E85" i="66"/>
  <c r="H83" i="66"/>
  <c r="J86" i="65"/>
  <c r="E85" i="65"/>
  <c r="E74" i="64"/>
  <c r="W72" i="64"/>
  <c r="E83" i="63"/>
  <c r="AG81" i="63"/>
  <c r="AE81" i="63"/>
  <c r="AC81" i="63"/>
  <c r="AA81" i="63"/>
  <c r="AH95" i="49"/>
  <c r="E94" i="49"/>
  <c r="N92" i="49"/>
  <c r="L92" i="49"/>
  <c r="J92" i="49"/>
  <c r="H92" i="49"/>
  <c r="E117" i="48"/>
  <c r="CD115" i="48"/>
  <c r="CB115" i="48"/>
  <c r="BZ115" i="48"/>
  <c r="BL115" i="48"/>
  <c r="BJ115" i="48"/>
  <c r="BH115" i="48"/>
  <c r="BF115" i="48"/>
  <c r="AN115" i="48"/>
  <c r="AL115" i="48"/>
  <c r="AJ115" i="48"/>
  <c r="N115" i="48"/>
  <c r="V115" i="48" s="1"/>
  <c r="L115" i="48"/>
  <c r="T115" i="48" s="1"/>
  <c r="J115" i="48"/>
  <c r="R115" i="48" s="1"/>
  <c r="H115" i="48"/>
  <c r="P115" i="48" s="1"/>
  <c r="E86" i="47"/>
  <c r="E77" i="46"/>
  <c r="N75" i="46"/>
  <c r="E81" i="45"/>
  <c r="H79" i="45"/>
  <c r="E101" i="4"/>
  <c r="CP99" i="4"/>
  <c r="CN99" i="4"/>
  <c r="CL99" i="4"/>
  <c r="CJ99" i="4"/>
  <c r="CH99" i="4"/>
  <c r="BP99" i="4"/>
  <c r="BN99" i="4"/>
  <c r="BL99" i="4"/>
  <c r="BJ99" i="4"/>
  <c r="BH99" i="4"/>
  <c r="BB99" i="4"/>
  <c r="AZ99" i="4"/>
  <c r="AX99" i="4"/>
  <c r="AV99" i="4"/>
  <c r="AT99" i="4"/>
  <c r="AB99" i="4"/>
  <c r="V99" i="4"/>
  <c r="T99" i="4"/>
  <c r="R99" i="4"/>
  <c r="P99" i="4"/>
  <c r="N99" i="4"/>
  <c r="Z99" i="4" s="1"/>
  <c r="L99" i="4"/>
  <c r="X99" i="4" s="1"/>
  <c r="J99" i="4"/>
  <c r="H99" i="4"/>
  <c r="AB76" i="66"/>
  <c r="AC76" i="66"/>
  <c r="AA76" i="66"/>
  <c r="AB75" i="66"/>
  <c r="AC75" i="66"/>
  <c r="AA75" i="66"/>
  <c r="AB68" i="66"/>
  <c r="AC68" i="66"/>
  <c r="AA68" i="66"/>
  <c r="X58" i="66"/>
  <c r="T58" i="66"/>
  <c r="X57" i="66"/>
  <c r="T57" i="66"/>
  <c r="R57" i="66"/>
  <c r="AB76" i="65"/>
  <c r="AC76" i="65"/>
  <c r="AA76" i="65"/>
  <c r="AB75" i="65"/>
  <c r="AC75" i="65"/>
  <c r="AA75" i="65"/>
  <c r="AB68" i="65"/>
  <c r="AC68" i="65"/>
  <c r="AA68" i="65"/>
  <c r="R58" i="65"/>
  <c r="AA66" i="64"/>
  <c r="AB66" i="64"/>
  <c r="Z66" i="64"/>
  <c r="S59" i="64"/>
  <c r="Q59" i="64"/>
  <c r="AK73" i="63"/>
  <c r="AL73" i="63"/>
  <c r="AK74" i="63"/>
  <c r="AL74" i="63"/>
  <c r="AJ74" i="63"/>
  <c r="AJ73" i="63"/>
  <c r="AK66" i="63"/>
  <c r="AL66" i="63"/>
  <c r="AJ66" i="63"/>
  <c r="J68" i="65"/>
  <c r="AG59" i="63"/>
  <c r="W59" i="63"/>
  <c r="U59" i="63"/>
  <c r="AH77" i="49"/>
  <c r="BF85" i="49"/>
  <c r="BG85" i="49"/>
  <c r="BE85" i="49"/>
  <c r="BF84" i="49"/>
  <c r="BG84" i="49"/>
  <c r="BE84" i="49"/>
  <c r="BF77" i="49"/>
  <c r="BG77" i="49"/>
  <c r="BE77" i="49"/>
  <c r="BE61" i="49"/>
  <c r="BF61" i="49"/>
  <c r="BG61" i="49"/>
  <c r="BE62" i="49"/>
  <c r="BE63" i="49" s="1"/>
  <c r="BE64" i="49" s="1"/>
  <c r="BE65" i="49" s="1"/>
  <c r="BE66" i="49" s="1"/>
  <c r="BE67" i="49" s="1"/>
  <c r="BE68" i="49" s="1"/>
  <c r="BE69" i="49" s="1"/>
  <c r="BE70" i="49" s="1"/>
  <c r="BF62" i="49"/>
  <c r="BG62" i="49"/>
  <c r="BF63" i="49"/>
  <c r="BF64" i="49" s="1"/>
  <c r="BF65" i="49" s="1"/>
  <c r="BF66" i="49" s="1"/>
  <c r="BF67" i="49" s="1"/>
  <c r="BF68" i="49" s="1"/>
  <c r="BF69" i="49" s="1"/>
  <c r="BF70" i="49" s="1"/>
  <c r="BG63" i="49"/>
  <c r="BG64" i="49"/>
  <c r="BG65" i="49" s="1"/>
  <c r="BG66" i="49" s="1"/>
  <c r="BG67" i="49" s="1"/>
  <c r="BG68" i="49" s="1"/>
  <c r="BG69" i="49" s="1"/>
  <c r="BG70" i="49" s="1"/>
  <c r="BF60" i="49"/>
  <c r="BG60" i="49"/>
  <c r="BE60" i="49"/>
  <c r="BB66" i="49"/>
  <c r="AL66" i="49"/>
  <c r="AJ66" i="49"/>
  <c r="CX107" i="48"/>
  <c r="CY107" i="48"/>
  <c r="CZ107" i="48"/>
  <c r="DA107" i="48"/>
  <c r="DB107" i="48"/>
  <c r="DC107" i="48"/>
  <c r="CW107" i="48"/>
  <c r="CX105" i="48"/>
  <c r="CY105" i="48"/>
  <c r="CZ105" i="48"/>
  <c r="DA105" i="48"/>
  <c r="DB105" i="48"/>
  <c r="DC105" i="48"/>
  <c r="CW105" i="48"/>
  <c r="CX93" i="48"/>
  <c r="CY93" i="48"/>
  <c r="CZ93" i="48"/>
  <c r="DA93" i="48"/>
  <c r="DB93" i="48"/>
  <c r="DC93" i="48"/>
  <c r="CW93" i="48"/>
  <c r="CW67" i="48"/>
  <c r="CX67" i="48"/>
  <c r="CY67" i="48"/>
  <c r="CY69" i="48" s="1"/>
  <c r="CY71" i="48" s="1"/>
  <c r="CY73" i="48" s="1"/>
  <c r="CY75" i="48" s="1"/>
  <c r="CY77" i="48" s="1"/>
  <c r="CY79" i="48" s="1"/>
  <c r="CY81" i="48" s="1"/>
  <c r="CY83" i="48" s="1"/>
  <c r="CY85" i="48" s="1"/>
  <c r="CW69" i="48"/>
  <c r="CW71" i="48" s="1"/>
  <c r="CW73" i="48" s="1"/>
  <c r="CW75" i="48" s="1"/>
  <c r="CW77" i="48" s="1"/>
  <c r="CW79" i="48" s="1"/>
  <c r="CW81" i="48" s="1"/>
  <c r="CW83" i="48" s="1"/>
  <c r="CW85" i="48" s="1"/>
  <c r="CX69" i="48"/>
  <c r="CX71" i="48"/>
  <c r="CX73" i="48" s="1"/>
  <c r="CX75" i="48" s="1"/>
  <c r="CX77" i="48" s="1"/>
  <c r="CX79" i="48" s="1"/>
  <c r="CX81" i="48" s="1"/>
  <c r="CX83" i="48" s="1"/>
  <c r="CX85" i="48" s="1"/>
  <c r="CX65" i="48"/>
  <c r="CY65" i="48"/>
  <c r="CW65" i="48"/>
  <c r="BP85" i="48"/>
  <c r="BN85" i="48"/>
  <c r="BL85" i="48"/>
  <c r="BJ85" i="48"/>
  <c r="BH85" i="48"/>
  <c r="BF85" i="48"/>
  <c r="BP83" i="48"/>
  <c r="BN83" i="48"/>
  <c r="BL83" i="48"/>
  <c r="BJ83" i="48"/>
  <c r="BH83" i="48"/>
  <c r="BF83" i="48"/>
  <c r="BP81" i="48"/>
  <c r="BN81" i="48"/>
  <c r="BL81" i="48"/>
  <c r="BJ81" i="48"/>
  <c r="BH81" i="48"/>
  <c r="BF81" i="48"/>
  <c r="BP79" i="48"/>
  <c r="BN79" i="48"/>
  <c r="BL79" i="48"/>
  <c r="BJ79" i="48"/>
  <c r="BH79" i="48"/>
  <c r="BF79" i="48"/>
  <c r="BP77" i="48"/>
  <c r="BN77" i="48"/>
  <c r="BL77" i="48"/>
  <c r="BJ77" i="48"/>
  <c r="BH77" i="48"/>
  <c r="BN75" i="48"/>
  <c r="BL75" i="48"/>
  <c r="BJ75" i="48"/>
  <c r="BH75" i="48"/>
  <c r="BF75" i="48"/>
  <c r="BP73" i="48"/>
  <c r="BN73" i="48"/>
  <c r="BL73" i="48"/>
  <c r="BJ73" i="48"/>
  <c r="BH73" i="48"/>
  <c r="BP71" i="48"/>
  <c r="BN71" i="48"/>
  <c r="BL71" i="48"/>
  <c r="BJ71" i="48"/>
  <c r="BH71" i="48"/>
  <c r="BF71" i="48"/>
  <c r="BP69" i="48"/>
  <c r="BN69" i="48"/>
  <c r="BL69" i="48"/>
  <c r="BJ69" i="48"/>
  <c r="BN67" i="48"/>
  <c r="BL67" i="48"/>
  <c r="BJ67" i="48"/>
  <c r="BH67" i="48"/>
  <c r="BF67" i="48"/>
  <c r="BP65" i="48"/>
  <c r="BN65" i="48"/>
  <c r="BP63" i="48"/>
  <c r="BN63" i="48"/>
  <c r="DD77" i="47"/>
  <c r="DE77" i="47"/>
  <c r="DG77" i="47"/>
  <c r="DH77" i="47"/>
  <c r="DI77" i="47"/>
  <c r="DC77" i="47"/>
  <c r="DD76" i="47"/>
  <c r="DE76" i="47"/>
  <c r="DG76" i="47"/>
  <c r="DH76" i="47"/>
  <c r="DI76" i="47"/>
  <c r="DC76" i="47"/>
  <c r="DD69" i="47"/>
  <c r="DE69" i="47"/>
  <c r="DG69" i="47"/>
  <c r="DH69" i="47"/>
  <c r="DI69" i="47"/>
  <c r="DC69" i="47"/>
  <c r="F4" i="99"/>
  <c r="E75" i="100" l="1"/>
  <c r="BO145" i="84"/>
  <c r="BO128" i="84"/>
  <c r="BO141" i="84"/>
  <c r="BA103" i="71"/>
  <c r="BA92" i="71"/>
  <c r="BA101" i="71"/>
  <c r="BI114" i="70"/>
  <c r="BI100" i="70"/>
  <c r="BI111" i="70"/>
  <c r="BK137" i="69"/>
  <c r="BK140" i="69"/>
  <c r="BK121" i="69"/>
  <c r="AI75" i="85"/>
  <c r="AI67" i="85"/>
  <c r="AI74" i="85"/>
  <c r="BW74" i="67"/>
  <c r="BW82" i="67"/>
  <c r="BW81" i="67"/>
  <c r="AH75" i="56"/>
  <c r="AH68" i="56"/>
  <c r="AH76" i="56"/>
  <c r="AG75" i="56"/>
  <c r="AG68" i="56"/>
  <c r="AG76" i="56"/>
  <c r="AQ78" i="55"/>
  <c r="AQ71" i="55"/>
  <c r="AQ79" i="55"/>
  <c r="AP71" i="55"/>
  <c r="AP79" i="55"/>
  <c r="AO79" i="55"/>
  <c r="AO71" i="55"/>
  <c r="AO78" i="55"/>
  <c r="AZ73" i="54"/>
  <c r="AZ74" i="54"/>
  <c r="AZ66" i="54"/>
  <c r="BA73" i="54"/>
  <c r="BA66" i="54"/>
  <c r="BA74" i="54"/>
  <c r="AY74" i="54"/>
  <c r="AY66" i="54"/>
  <c r="AY73" i="54"/>
  <c r="AX88" i="86"/>
  <c r="AX86" i="86"/>
  <c r="AX77" i="86"/>
  <c r="AY77" i="86"/>
  <c r="AY88" i="86"/>
  <c r="AY86" i="86"/>
  <c r="AW88" i="86"/>
  <c r="AW86" i="86"/>
  <c r="AW77" i="86"/>
  <c r="AB68" i="46"/>
  <c r="AC68" i="46"/>
  <c r="AA68" i="46"/>
  <c r="AB67" i="46"/>
  <c r="AC67" i="46"/>
  <c r="AA67" i="46"/>
  <c r="AB60" i="46"/>
  <c r="AC60" i="46"/>
  <c r="AF60" i="46"/>
  <c r="AG60" i="46"/>
  <c r="AA60" i="46"/>
  <c r="N65" i="46"/>
  <c r="N58" i="46"/>
  <c r="X53" i="46"/>
  <c r="T53" i="46"/>
  <c r="R53" i="46"/>
  <c r="E76" i="100" l="1"/>
  <c r="AO80" i="97"/>
  <c r="AO81" i="97" s="1"/>
  <c r="AO82" i="97" s="1"/>
  <c r="AO83" i="97" s="1"/>
  <c r="AO84" i="97" s="1"/>
  <c r="AO85" i="97" s="1"/>
  <c r="AO86" i="97" s="1"/>
  <c r="AO87" i="97" s="1"/>
  <c r="AO88" i="97" s="1"/>
  <c r="AO89" i="97" s="1"/>
  <c r="AO90" i="97" s="1"/>
  <c r="AO91" i="97" s="1"/>
  <c r="AO93" i="97" s="1"/>
  <c r="AO94" i="97" s="1"/>
  <c r="AO95" i="97" s="1"/>
  <c r="AO96" i="97" s="1"/>
  <c r="AO97" i="97" s="1"/>
  <c r="AO98" i="97" s="1"/>
  <c r="AO99" i="97" s="1"/>
  <c r="AO100" i="97" s="1"/>
  <c r="AO101" i="97" s="1"/>
  <c r="AO102" i="97" s="1"/>
  <c r="AO103" i="97" s="1"/>
  <c r="AO104" i="97" s="1"/>
  <c r="AO105" i="97" s="1"/>
  <c r="AO106" i="97" s="1"/>
  <c r="AO107" i="97" s="1"/>
  <c r="AO108" i="97" s="1"/>
  <c r="AO109" i="97" s="1"/>
  <c r="AO110" i="97" s="1"/>
  <c r="AO111" i="97" s="1"/>
  <c r="AO113" i="97" s="1"/>
  <c r="AO114" i="97" s="1"/>
  <c r="AO115" i="97" s="1"/>
  <c r="AO116" i="97" s="1"/>
  <c r="AO117" i="97" s="1"/>
  <c r="AO118" i="97" s="1"/>
  <c r="AO119" i="97" s="1"/>
  <c r="AO120" i="97" s="1"/>
  <c r="AO121" i="97" s="1"/>
  <c r="AO122" i="97" s="1"/>
  <c r="AO123" i="97" s="1"/>
  <c r="AO124" i="97" s="1"/>
  <c r="AO125" i="97" s="1"/>
  <c r="AO126" i="97" s="1"/>
  <c r="AO127" i="97" s="1"/>
  <c r="AO128" i="97" s="1"/>
  <c r="AO129" i="97" s="1"/>
  <c r="AO130" i="97" s="1"/>
  <c r="AO131" i="97" s="1"/>
  <c r="AO133" i="97" s="1"/>
  <c r="AO134" i="97" s="1"/>
  <c r="AO135" i="97" s="1"/>
  <c r="AO136" i="97" s="1"/>
  <c r="AO137" i="97" s="1"/>
  <c r="AO138" i="97" s="1"/>
  <c r="AO139" i="97" s="1"/>
  <c r="AO140" i="97" s="1"/>
  <c r="AO141" i="97" s="1"/>
  <c r="AO142" i="97" s="1"/>
  <c r="AO143" i="97" s="1"/>
  <c r="AO144" i="97" s="1"/>
  <c r="AO145" i="97" s="1"/>
  <c r="AO146" i="97" s="1"/>
  <c r="AO147" i="97" s="1"/>
  <c r="AO148" i="97" s="1"/>
  <c r="AO164" i="97" s="1"/>
  <c r="AO165" i="97" s="1"/>
  <c r="AJ162" i="97"/>
  <c r="AB162" i="97"/>
  <c r="Z162" i="97"/>
  <c r="AJ148" i="97"/>
  <c r="AH148" i="97"/>
  <c r="AF148" i="97"/>
  <c r="AD148" i="97"/>
  <c r="AB148" i="97"/>
  <c r="Z148" i="97"/>
  <c r="L148" i="97"/>
  <c r="J148" i="97"/>
  <c r="AJ147" i="97"/>
  <c r="AH147" i="97"/>
  <c r="AF147" i="97"/>
  <c r="AD147" i="97"/>
  <c r="AB147" i="97"/>
  <c r="Z147" i="97"/>
  <c r="L147" i="97"/>
  <c r="J147" i="97"/>
  <c r="AJ146" i="97"/>
  <c r="AH146" i="97"/>
  <c r="AF146" i="97"/>
  <c r="AD146" i="97"/>
  <c r="Z146" i="97"/>
  <c r="P146" i="97"/>
  <c r="AB146" i="97" s="1"/>
  <c r="L146" i="97"/>
  <c r="J146" i="97"/>
  <c r="AJ145" i="97"/>
  <c r="AH145" i="97"/>
  <c r="AF145" i="97"/>
  <c r="AD145" i="97"/>
  <c r="Z145" i="97"/>
  <c r="P145" i="97"/>
  <c r="AB145" i="97" s="1"/>
  <c r="L145" i="97"/>
  <c r="J145" i="97"/>
  <c r="AJ144" i="97"/>
  <c r="AH144" i="97"/>
  <c r="AF144" i="97"/>
  <c r="AD144" i="97"/>
  <c r="Z144" i="97"/>
  <c r="P144" i="97"/>
  <c r="AB144" i="97" s="1"/>
  <c r="L144" i="97"/>
  <c r="AJ143" i="97"/>
  <c r="AH143" i="97"/>
  <c r="AF143" i="97"/>
  <c r="AD143" i="97"/>
  <c r="Z143" i="97"/>
  <c r="P143" i="97"/>
  <c r="AB143" i="97" s="1"/>
  <c r="L143" i="97"/>
  <c r="AJ142" i="97"/>
  <c r="AH142" i="97"/>
  <c r="AF142" i="97"/>
  <c r="AD142" i="97"/>
  <c r="Z142" i="97"/>
  <c r="P142" i="97"/>
  <c r="AB142" i="97" s="1"/>
  <c r="L142" i="97"/>
  <c r="AJ141" i="97"/>
  <c r="AH141" i="97"/>
  <c r="AF141" i="97"/>
  <c r="AD141" i="97"/>
  <c r="Z141" i="97"/>
  <c r="P141" i="97"/>
  <c r="AB141" i="97" s="1"/>
  <c r="L141" i="97"/>
  <c r="AJ140" i="97"/>
  <c r="AH140" i="97"/>
  <c r="AF140" i="97"/>
  <c r="AD140" i="97"/>
  <c r="Z140" i="97"/>
  <c r="P140" i="97"/>
  <c r="AB140" i="97" s="1"/>
  <c r="L140" i="97"/>
  <c r="J140" i="97"/>
  <c r="J141" i="97" s="1"/>
  <c r="J142" i="97" s="1"/>
  <c r="J143" i="97" s="1"/>
  <c r="J144" i="97" s="1"/>
  <c r="AJ139" i="97"/>
  <c r="AH139" i="97"/>
  <c r="AF139" i="97"/>
  <c r="AD139" i="97"/>
  <c r="Z139" i="97"/>
  <c r="P139" i="97"/>
  <c r="AB139" i="97" s="1"/>
  <c r="L139" i="97"/>
  <c r="J139" i="97"/>
  <c r="AJ138" i="97"/>
  <c r="AH138" i="97"/>
  <c r="AF138" i="97"/>
  <c r="AD138" i="97"/>
  <c r="Z138" i="97"/>
  <c r="P138" i="97"/>
  <c r="AB138" i="97" s="1"/>
  <c r="L138" i="97"/>
  <c r="J138" i="97"/>
  <c r="AJ137" i="97"/>
  <c r="AH137" i="97"/>
  <c r="AF137" i="97"/>
  <c r="AD137" i="97"/>
  <c r="Z137" i="97"/>
  <c r="P137" i="97"/>
  <c r="AB137" i="97" s="1"/>
  <c r="L137" i="97"/>
  <c r="J137" i="97"/>
  <c r="AJ136" i="97"/>
  <c r="AH136" i="97"/>
  <c r="AF136" i="97"/>
  <c r="AD136" i="97"/>
  <c r="AB136" i="97"/>
  <c r="Z136" i="97"/>
  <c r="P136" i="97"/>
  <c r="L136" i="97"/>
  <c r="AJ135" i="97"/>
  <c r="AH135" i="97"/>
  <c r="AF135" i="97"/>
  <c r="AD135" i="97"/>
  <c r="Z135" i="97"/>
  <c r="P135" i="97"/>
  <c r="AB135" i="97" s="1"/>
  <c r="L135" i="97"/>
  <c r="AJ134" i="97"/>
  <c r="AH134" i="97"/>
  <c r="AF134" i="97"/>
  <c r="AD134" i="97"/>
  <c r="Z134" i="97"/>
  <c r="P134" i="97"/>
  <c r="AB134" i="97" s="1"/>
  <c r="L134" i="97"/>
  <c r="AJ133" i="97"/>
  <c r="AH133" i="97"/>
  <c r="AF133" i="97"/>
  <c r="AD133" i="97"/>
  <c r="Z133" i="97"/>
  <c r="P133" i="97"/>
  <c r="AB133" i="97" s="1"/>
  <c r="L133" i="97"/>
  <c r="J133" i="97"/>
  <c r="J134" i="97" s="1"/>
  <c r="J135" i="97" s="1"/>
  <c r="J136" i="97" s="1"/>
  <c r="AJ132" i="97"/>
  <c r="AH132" i="97"/>
  <c r="AF132" i="97"/>
  <c r="AD132" i="97"/>
  <c r="AB132" i="97"/>
  <c r="Z132" i="97"/>
  <c r="P132" i="97"/>
  <c r="L132" i="97"/>
  <c r="J132" i="97"/>
  <c r="AJ131" i="97"/>
  <c r="AH131" i="97"/>
  <c r="AF131" i="97"/>
  <c r="AD131" i="97"/>
  <c r="Z131" i="97"/>
  <c r="P131" i="97"/>
  <c r="AB131" i="97" s="1"/>
  <c r="L131" i="97"/>
  <c r="AJ130" i="97"/>
  <c r="AH130" i="97"/>
  <c r="AF130" i="97"/>
  <c r="AD130" i="97"/>
  <c r="AB130" i="97"/>
  <c r="Z130" i="97"/>
  <c r="P130" i="97"/>
  <c r="L130" i="97"/>
  <c r="AJ129" i="97"/>
  <c r="AH129" i="97"/>
  <c r="AF129" i="97"/>
  <c r="AD129" i="97"/>
  <c r="Z129" i="97"/>
  <c r="P129" i="97"/>
  <c r="AB129" i="97" s="1"/>
  <c r="L129" i="97"/>
  <c r="AJ128" i="97"/>
  <c r="AH128" i="97"/>
  <c r="AF128" i="97"/>
  <c r="AD128" i="97"/>
  <c r="Z128" i="97"/>
  <c r="P128" i="97"/>
  <c r="AB128" i="97" s="1"/>
  <c r="L128" i="97"/>
  <c r="J128" i="97"/>
  <c r="J129" i="97" s="1"/>
  <c r="J130" i="97" s="1"/>
  <c r="J131" i="97" s="1"/>
  <c r="AJ127" i="97"/>
  <c r="AH127" i="97"/>
  <c r="AF127" i="97"/>
  <c r="AD127" i="97"/>
  <c r="Z127" i="97"/>
  <c r="P127" i="97"/>
  <c r="AB127" i="97" s="1"/>
  <c r="L127" i="97"/>
  <c r="AJ126" i="97"/>
  <c r="AH126" i="97"/>
  <c r="AF126" i="97"/>
  <c r="AD126" i="97"/>
  <c r="Z126" i="97"/>
  <c r="P126" i="97"/>
  <c r="AB126" i="97" s="1"/>
  <c r="L126" i="97"/>
  <c r="AJ125" i="97"/>
  <c r="AH125" i="97"/>
  <c r="AF125" i="97"/>
  <c r="AD125" i="97"/>
  <c r="Z125" i="97"/>
  <c r="P125" i="97"/>
  <c r="AB125" i="97" s="1"/>
  <c r="L125" i="97"/>
  <c r="AJ124" i="97"/>
  <c r="AH124" i="97"/>
  <c r="AF124" i="97"/>
  <c r="AD124" i="97"/>
  <c r="Z124" i="97"/>
  <c r="P124" i="97"/>
  <c r="AB124" i="97" s="1"/>
  <c r="L124" i="97"/>
  <c r="J124" i="97"/>
  <c r="J125" i="97" s="1"/>
  <c r="J126" i="97" s="1"/>
  <c r="J127" i="97" s="1"/>
  <c r="AJ123" i="97"/>
  <c r="AH123" i="97"/>
  <c r="AF123" i="97"/>
  <c r="AD123" i="97"/>
  <c r="Z123" i="97"/>
  <c r="P123" i="97"/>
  <c r="AB123" i="97" s="1"/>
  <c r="L123" i="97"/>
  <c r="AJ122" i="97"/>
  <c r="AH122" i="97"/>
  <c r="AF122" i="97"/>
  <c r="AD122" i="97"/>
  <c r="AB122" i="97"/>
  <c r="Z122" i="97"/>
  <c r="P122" i="97"/>
  <c r="L122" i="97"/>
  <c r="AJ121" i="97"/>
  <c r="AH121" i="97"/>
  <c r="AF121" i="97"/>
  <c r="AD121" i="97"/>
  <c r="Z121" i="97"/>
  <c r="P121" i="97"/>
  <c r="AB121" i="97" s="1"/>
  <c r="L121" i="97"/>
  <c r="AJ120" i="97"/>
  <c r="AH120" i="97"/>
  <c r="AF120" i="97"/>
  <c r="AD120" i="97"/>
  <c r="Z120" i="97"/>
  <c r="P120" i="97"/>
  <c r="AB120" i="97" s="1"/>
  <c r="L120" i="97"/>
  <c r="J120" i="97"/>
  <c r="J121" i="97" s="1"/>
  <c r="J122" i="97" s="1"/>
  <c r="J123" i="97" s="1"/>
  <c r="AJ119" i="97"/>
  <c r="AH119" i="97"/>
  <c r="AF119" i="97"/>
  <c r="AD119" i="97"/>
  <c r="Z119" i="97"/>
  <c r="P119" i="97"/>
  <c r="AB119" i="97" s="1"/>
  <c r="L119" i="97"/>
  <c r="AJ118" i="97"/>
  <c r="AH118" i="97"/>
  <c r="AF118" i="97"/>
  <c r="AD118" i="97"/>
  <c r="Z118" i="97"/>
  <c r="P118" i="97"/>
  <c r="AB118" i="97" s="1"/>
  <c r="L118" i="97"/>
  <c r="AJ117" i="97"/>
  <c r="AH117" i="97"/>
  <c r="AF117" i="97"/>
  <c r="AD117" i="97"/>
  <c r="Z117" i="97"/>
  <c r="P117" i="97"/>
  <c r="AB117" i="97" s="1"/>
  <c r="L117" i="97"/>
  <c r="AJ116" i="97"/>
  <c r="AH116" i="97"/>
  <c r="AF116" i="97"/>
  <c r="AD116" i="97"/>
  <c r="AB116" i="97"/>
  <c r="Z116" i="97"/>
  <c r="P116" i="97"/>
  <c r="L116" i="97"/>
  <c r="J116" i="97"/>
  <c r="J117" i="97" s="1"/>
  <c r="J118" i="97" s="1"/>
  <c r="J119" i="97" s="1"/>
  <c r="AJ115" i="97"/>
  <c r="AH115" i="97"/>
  <c r="AF115" i="97"/>
  <c r="AD115" i="97"/>
  <c r="Z115" i="97"/>
  <c r="P115" i="97"/>
  <c r="AB115" i="97" s="1"/>
  <c r="L115" i="97"/>
  <c r="AJ114" i="97"/>
  <c r="AH114" i="97"/>
  <c r="AF114" i="97"/>
  <c r="AD114" i="97"/>
  <c r="AB114" i="97"/>
  <c r="Z114" i="97"/>
  <c r="P114" i="97"/>
  <c r="L114" i="97"/>
  <c r="AJ113" i="97"/>
  <c r="AH113" i="97"/>
  <c r="AF113" i="97"/>
  <c r="AD113" i="97"/>
  <c r="Z113" i="97"/>
  <c r="P113" i="97"/>
  <c r="AB113" i="97" s="1"/>
  <c r="L113" i="97"/>
  <c r="AJ112" i="97"/>
  <c r="AH112" i="97"/>
  <c r="AF112" i="97"/>
  <c r="AD112" i="97"/>
  <c r="AB112" i="97"/>
  <c r="Z112" i="97"/>
  <c r="P112" i="97"/>
  <c r="L112" i="97"/>
  <c r="J112" i="97"/>
  <c r="J113" i="97" s="1"/>
  <c r="J114" i="97" s="1"/>
  <c r="J115" i="97" s="1"/>
  <c r="AJ111" i="97"/>
  <c r="AH111" i="97"/>
  <c r="AF111" i="97"/>
  <c r="AD111" i="97"/>
  <c r="Z111" i="97"/>
  <c r="P111" i="97"/>
  <c r="AB111" i="97" s="1"/>
  <c r="L111" i="97"/>
  <c r="AJ110" i="97"/>
  <c r="AH110" i="97"/>
  <c r="AF110" i="97"/>
  <c r="AD110" i="97"/>
  <c r="AB110" i="97"/>
  <c r="Z110" i="97"/>
  <c r="P110" i="97"/>
  <c r="L110" i="97"/>
  <c r="AJ109" i="97"/>
  <c r="AH109" i="97"/>
  <c r="AF109" i="97"/>
  <c r="AD109" i="97"/>
  <c r="Z109" i="97"/>
  <c r="P109" i="97"/>
  <c r="AB109" i="97" s="1"/>
  <c r="L109" i="97"/>
  <c r="AJ108" i="97"/>
  <c r="AH108" i="97"/>
  <c r="AF108" i="97"/>
  <c r="AD108" i="97"/>
  <c r="AB108" i="97"/>
  <c r="Z108" i="97"/>
  <c r="P108" i="97"/>
  <c r="L108" i="97"/>
  <c r="J108" i="97"/>
  <c r="J109" i="97" s="1"/>
  <c r="J110" i="97" s="1"/>
  <c r="J111" i="97" s="1"/>
  <c r="AJ107" i="97"/>
  <c r="AH107" i="97"/>
  <c r="AF107" i="97"/>
  <c r="AD107" i="97"/>
  <c r="Z107" i="97"/>
  <c r="P107" i="97"/>
  <c r="AB107" i="97" s="1"/>
  <c r="L107" i="97"/>
  <c r="AJ106" i="97"/>
  <c r="AH106" i="97"/>
  <c r="AF106" i="97"/>
  <c r="AD106" i="97"/>
  <c r="Z106" i="97"/>
  <c r="P106" i="97"/>
  <c r="AB106" i="97" s="1"/>
  <c r="L106" i="97"/>
  <c r="AJ105" i="97"/>
  <c r="AH105" i="97"/>
  <c r="AF105" i="97"/>
  <c r="AD105" i="97"/>
  <c r="Z105" i="97"/>
  <c r="P105" i="97"/>
  <c r="AB105" i="97" s="1"/>
  <c r="L105" i="97"/>
  <c r="AJ104" i="97"/>
  <c r="AH104" i="97"/>
  <c r="AF104" i="97"/>
  <c r="AD104" i="97"/>
  <c r="Z104" i="97"/>
  <c r="P104" i="97"/>
  <c r="AB104" i="97" s="1"/>
  <c r="L104" i="97"/>
  <c r="AJ103" i="97"/>
  <c r="AH103" i="97"/>
  <c r="AF103" i="97"/>
  <c r="AD103" i="97"/>
  <c r="Z103" i="97"/>
  <c r="P103" i="97"/>
  <c r="AB103" i="97" s="1"/>
  <c r="L103" i="97"/>
  <c r="J103" i="97"/>
  <c r="J104" i="97" s="1"/>
  <c r="J105" i="97" s="1"/>
  <c r="J106" i="97" s="1"/>
  <c r="J107" i="97" s="1"/>
  <c r="AJ102" i="97"/>
  <c r="AH102" i="97"/>
  <c r="AF102" i="97"/>
  <c r="AD102" i="97"/>
  <c r="Z102" i="97"/>
  <c r="P102" i="97"/>
  <c r="AB102" i="97" s="1"/>
  <c r="L102" i="97"/>
  <c r="AJ101" i="97"/>
  <c r="AH101" i="97"/>
  <c r="AF101" i="97"/>
  <c r="AD101" i="97"/>
  <c r="Z101" i="97"/>
  <c r="P101" i="97"/>
  <c r="AB101" i="97" s="1"/>
  <c r="L101" i="97"/>
  <c r="AJ100" i="97"/>
  <c r="AH100" i="97"/>
  <c r="AF100" i="97"/>
  <c r="AD100" i="97"/>
  <c r="Z100" i="97"/>
  <c r="P100" i="97"/>
  <c r="AB100" i="97" s="1"/>
  <c r="L100" i="97"/>
  <c r="AJ99" i="97"/>
  <c r="AH99" i="97"/>
  <c r="AF99" i="97"/>
  <c r="AD99" i="97"/>
  <c r="AB99" i="97"/>
  <c r="Z99" i="97"/>
  <c r="P99" i="97"/>
  <c r="L99" i="97"/>
  <c r="J99" i="97"/>
  <c r="J100" i="97" s="1"/>
  <c r="J101" i="97" s="1"/>
  <c r="J102" i="97" s="1"/>
  <c r="AJ98" i="97"/>
  <c r="AH98" i="97"/>
  <c r="AF98" i="97"/>
  <c r="AD98" i="97"/>
  <c r="Z98" i="97"/>
  <c r="P98" i="97"/>
  <c r="AB98" i="97" s="1"/>
  <c r="L98" i="97"/>
  <c r="AJ97" i="97"/>
  <c r="AH97" i="97"/>
  <c r="AF97" i="97"/>
  <c r="AD97" i="97"/>
  <c r="AB97" i="97"/>
  <c r="Z97" i="97"/>
  <c r="P97" i="97"/>
  <c r="L97" i="97"/>
  <c r="AJ96" i="97"/>
  <c r="AH96" i="97"/>
  <c r="AF96" i="97"/>
  <c r="AD96" i="97"/>
  <c r="Z96" i="97"/>
  <c r="P96" i="97"/>
  <c r="AB96" i="97" s="1"/>
  <c r="L96" i="97"/>
  <c r="AJ95" i="97"/>
  <c r="AH95" i="97"/>
  <c r="AF95" i="97"/>
  <c r="AD95" i="97"/>
  <c r="Z95" i="97"/>
  <c r="P95" i="97"/>
  <c r="AB95" i="97" s="1"/>
  <c r="L95" i="97"/>
  <c r="AJ94" i="97"/>
  <c r="AH94" i="97"/>
  <c r="AF94" i="97"/>
  <c r="AD94" i="97"/>
  <c r="Z94" i="97"/>
  <c r="P94" i="97"/>
  <c r="AB94" i="97" s="1"/>
  <c r="L94" i="97"/>
  <c r="J94" i="97"/>
  <c r="J95" i="97" s="1"/>
  <c r="J96" i="97" s="1"/>
  <c r="J97" i="97" s="1"/>
  <c r="J98" i="97" s="1"/>
  <c r="AJ93" i="97"/>
  <c r="AH93" i="97"/>
  <c r="AF93" i="97"/>
  <c r="AD93" i="97"/>
  <c r="AB93" i="97"/>
  <c r="Z93" i="97"/>
  <c r="P93" i="97"/>
  <c r="L93" i="97"/>
  <c r="AJ92" i="97"/>
  <c r="AH92" i="97"/>
  <c r="AF92" i="97"/>
  <c r="AD92" i="97"/>
  <c r="Z92" i="97"/>
  <c r="P92" i="97"/>
  <c r="AB92" i="97" s="1"/>
  <c r="L92" i="97"/>
  <c r="AJ91" i="97"/>
  <c r="AH91" i="97"/>
  <c r="AF91" i="97"/>
  <c r="AD91" i="97"/>
  <c r="AB91" i="97"/>
  <c r="Z91" i="97"/>
  <c r="P91" i="97"/>
  <c r="L91" i="97"/>
  <c r="AJ90" i="97"/>
  <c r="AH90" i="97"/>
  <c r="AF90" i="97"/>
  <c r="AD90" i="97"/>
  <c r="Z90" i="97"/>
  <c r="P90" i="97"/>
  <c r="AB90" i="97" s="1"/>
  <c r="L90" i="97"/>
  <c r="J90" i="97"/>
  <c r="J91" i="97" s="1"/>
  <c r="J92" i="97" s="1"/>
  <c r="J93" i="97" s="1"/>
  <c r="AJ89" i="97"/>
  <c r="AH89" i="97"/>
  <c r="AF89" i="97"/>
  <c r="AD89" i="97"/>
  <c r="Z89" i="97"/>
  <c r="P89" i="97"/>
  <c r="AB89" i="97" s="1"/>
  <c r="L89" i="97"/>
  <c r="AJ88" i="97"/>
  <c r="AH88" i="97"/>
  <c r="AF88" i="97"/>
  <c r="AD88" i="97"/>
  <c r="Z88" i="97"/>
  <c r="P88" i="97"/>
  <c r="AB88" i="97" s="1"/>
  <c r="L88" i="97"/>
  <c r="AJ87" i="97"/>
  <c r="AH87" i="97"/>
  <c r="AF87" i="97"/>
  <c r="AD87" i="97"/>
  <c r="Z87" i="97"/>
  <c r="P87" i="97"/>
  <c r="AB87" i="97" s="1"/>
  <c r="L87" i="97"/>
  <c r="AJ86" i="97"/>
  <c r="AH86" i="97"/>
  <c r="AF86" i="97"/>
  <c r="AD86" i="97"/>
  <c r="Z86" i="97"/>
  <c r="P86" i="97"/>
  <c r="AB86" i="97" s="1"/>
  <c r="L86" i="97"/>
  <c r="AJ85" i="97"/>
  <c r="AH85" i="97"/>
  <c r="AF85" i="97"/>
  <c r="AD85" i="97"/>
  <c r="Z85" i="97"/>
  <c r="P85" i="97"/>
  <c r="AB85" i="97" s="1"/>
  <c r="L85" i="97"/>
  <c r="J85" i="97"/>
  <c r="J86" i="97" s="1"/>
  <c r="J87" i="97" s="1"/>
  <c r="J88" i="97" s="1"/>
  <c r="J89" i="97" s="1"/>
  <c r="AJ84" i="97"/>
  <c r="AH84" i="97"/>
  <c r="AF84" i="97"/>
  <c r="AD84" i="97"/>
  <c r="AB84" i="97"/>
  <c r="Z84" i="97"/>
  <c r="L84" i="97"/>
  <c r="AJ83" i="97"/>
  <c r="AH83" i="97"/>
  <c r="AF83" i="97"/>
  <c r="AD83" i="97"/>
  <c r="Z83" i="97"/>
  <c r="P83" i="97"/>
  <c r="AB83" i="97" s="1"/>
  <c r="L83" i="97"/>
  <c r="AJ82" i="97"/>
  <c r="AH82" i="97"/>
  <c r="AF82" i="97"/>
  <c r="AD82" i="97"/>
  <c r="Z82" i="97"/>
  <c r="P82" i="97"/>
  <c r="AB82" i="97" s="1"/>
  <c r="L82" i="97"/>
  <c r="AJ81" i="97"/>
  <c r="AH81" i="97"/>
  <c r="AF81" i="97"/>
  <c r="AD81" i="97"/>
  <c r="AB81" i="97"/>
  <c r="Z81" i="97"/>
  <c r="P81" i="97"/>
  <c r="L81" i="97"/>
  <c r="AJ80" i="97"/>
  <c r="AH80" i="97"/>
  <c r="AF80" i="97"/>
  <c r="AD80" i="97"/>
  <c r="AB80" i="97"/>
  <c r="Z80" i="97"/>
  <c r="L80" i="97"/>
  <c r="J80" i="97"/>
  <c r="J81" i="97" s="1"/>
  <c r="J82" i="97" s="1"/>
  <c r="J83" i="97" s="1"/>
  <c r="J84" i="97" s="1"/>
  <c r="AJ79" i="97"/>
  <c r="AH79" i="97"/>
  <c r="AF79" i="97"/>
  <c r="AD79" i="97"/>
  <c r="Z79" i="97"/>
  <c r="P79" i="97"/>
  <c r="AB79" i="97" s="1"/>
  <c r="L79" i="97"/>
  <c r="AJ78" i="97"/>
  <c r="AH78" i="97"/>
  <c r="AF78" i="97"/>
  <c r="AD78" i="97"/>
  <c r="AB78" i="97"/>
  <c r="Z78" i="97"/>
  <c r="P78" i="97"/>
  <c r="L78" i="97"/>
  <c r="AJ77" i="97"/>
  <c r="AH77" i="97"/>
  <c r="AF77" i="97"/>
  <c r="AD77" i="97"/>
  <c r="AB77" i="97"/>
  <c r="Z77" i="97"/>
  <c r="P77" i="97"/>
  <c r="L77" i="97"/>
  <c r="AJ76" i="97"/>
  <c r="AH76" i="97"/>
  <c r="AF76" i="97"/>
  <c r="AD76" i="97"/>
  <c r="Z76" i="97"/>
  <c r="P76" i="97"/>
  <c r="AB76" i="97" s="1"/>
  <c r="L76" i="97"/>
  <c r="AJ75" i="97"/>
  <c r="AH75" i="97"/>
  <c r="AF75" i="97"/>
  <c r="AD75" i="97"/>
  <c r="Z75" i="97"/>
  <c r="P75" i="97"/>
  <c r="AB75" i="97" s="1"/>
  <c r="L75" i="97"/>
  <c r="J75" i="97"/>
  <c r="J76" i="97" s="1"/>
  <c r="J77" i="97" s="1"/>
  <c r="J78" i="97" s="1"/>
  <c r="J79" i="97" s="1"/>
  <c r="AJ74" i="97"/>
  <c r="AH74" i="97"/>
  <c r="AF74" i="97"/>
  <c r="AD74" i="97"/>
  <c r="Z74" i="97"/>
  <c r="P74" i="97"/>
  <c r="AB74" i="97" s="1"/>
  <c r="L74" i="97"/>
  <c r="AJ73" i="97"/>
  <c r="AH73" i="97"/>
  <c r="AF73" i="97"/>
  <c r="AD73" i="97"/>
  <c r="Z73" i="97"/>
  <c r="P73" i="97"/>
  <c r="AB73" i="97" s="1"/>
  <c r="L73" i="97"/>
  <c r="AN73" i="97"/>
  <c r="AN74" i="97" s="1"/>
  <c r="AN75" i="97" s="1"/>
  <c r="AN76" i="97" s="1"/>
  <c r="AN77" i="97" s="1"/>
  <c r="AN78" i="97" s="1"/>
  <c r="AN79" i="97" s="1"/>
  <c r="AN80" i="97" s="1"/>
  <c r="AN81" i="97" s="1"/>
  <c r="AN82" i="97" s="1"/>
  <c r="AN83" i="97" s="1"/>
  <c r="AN84" i="97" s="1"/>
  <c r="AN85" i="97" s="1"/>
  <c r="AN86" i="97" s="1"/>
  <c r="AN87" i="97" s="1"/>
  <c r="AN88" i="97" s="1"/>
  <c r="AN89" i="97" s="1"/>
  <c r="AN90" i="97" s="1"/>
  <c r="AN91" i="97" s="1"/>
  <c r="AN93" i="97" s="1"/>
  <c r="AN94" i="97" s="1"/>
  <c r="AN95" i="97" s="1"/>
  <c r="AN96" i="97" s="1"/>
  <c r="AN97" i="97" s="1"/>
  <c r="AN98" i="97" s="1"/>
  <c r="AN99" i="97" s="1"/>
  <c r="AN100" i="97" s="1"/>
  <c r="AN101" i="97" s="1"/>
  <c r="AN102" i="97" s="1"/>
  <c r="AN103" i="97" s="1"/>
  <c r="AN104" i="97" s="1"/>
  <c r="AN105" i="97" s="1"/>
  <c r="AN106" i="97" s="1"/>
  <c r="AN107" i="97" s="1"/>
  <c r="AN108" i="97" s="1"/>
  <c r="AN109" i="97" s="1"/>
  <c r="AN110" i="97" s="1"/>
  <c r="AN111" i="97" s="1"/>
  <c r="AN113" i="97" s="1"/>
  <c r="AN114" i="97" s="1"/>
  <c r="AN115" i="97" s="1"/>
  <c r="AN116" i="97" s="1"/>
  <c r="AN117" i="97" s="1"/>
  <c r="AN118" i="97" s="1"/>
  <c r="AN119" i="97" s="1"/>
  <c r="AN120" i="97" s="1"/>
  <c r="AN121" i="97" s="1"/>
  <c r="AN122" i="97" s="1"/>
  <c r="AN123" i="97" s="1"/>
  <c r="AN124" i="97" s="1"/>
  <c r="AN125" i="97" s="1"/>
  <c r="AN126" i="97" s="1"/>
  <c r="AN127" i="97" s="1"/>
  <c r="AN128" i="97" s="1"/>
  <c r="AN129" i="97" s="1"/>
  <c r="AN130" i="97" s="1"/>
  <c r="AN131" i="97" s="1"/>
  <c r="AN133" i="97" s="1"/>
  <c r="AN134" i="97" s="1"/>
  <c r="AN135" i="97" s="1"/>
  <c r="AN136" i="97" s="1"/>
  <c r="AN137" i="97" s="1"/>
  <c r="AN138" i="97" s="1"/>
  <c r="AN139" i="97" s="1"/>
  <c r="AN140" i="97" s="1"/>
  <c r="AN141" i="97" s="1"/>
  <c r="AN142" i="97" s="1"/>
  <c r="AN143" i="97" s="1"/>
  <c r="AN144" i="97" s="1"/>
  <c r="AN145" i="97" s="1"/>
  <c r="AN146" i="97" s="1"/>
  <c r="AN147" i="97" s="1"/>
  <c r="AN148" i="97" s="1"/>
  <c r="AN164" i="97" s="1"/>
  <c r="AN165" i="97" s="1"/>
  <c r="AJ72" i="97"/>
  <c r="AH72" i="97"/>
  <c r="AF72" i="97"/>
  <c r="AD72" i="97"/>
  <c r="Z72" i="97"/>
  <c r="P72" i="97"/>
  <c r="AB72" i="97" s="1"/>
  <c r="L72" i="97"/>
  <c r="AJ71" i="97"/>
  <c r="AH71" i="97"/>
  <c r="AF71" i="97"/>
  <c r="AD71" i="97"/>
  <c r="Z71" i="97"/>
  <c r="P71" i="97"/>
  <c r="AB71" i="97" s="1"/>
  <c r="L71" i="97"/>
  <c r="AR70" i="97"/>
  <c r="AR71" i="97" s="1"/>
  <c r="AR72" i="97" s="1"/>
  <c r="AR73" i="97" s="1"/>
  <c r="AR74" i="97" s="1"/>
  <c r="AR75" i="97" s="1"/>
  <c r="AR76" i="97" s="1"/>
  <c r="AR77" i="97" s="1"/>
  <c r="AR78" i="97" s="1"/>
  <c r="AR79" i="97" s="1"/>
  <c r="AR80" i="97" s="1"/>
  <c r="AR81" i="97" s="1"/>
  <c r="AR82" i="97" s="1"/>
  <c r="AR83" i="97" s="1"/>
  <c r="AR84" i="97" s="1"/>
  <c r="AR85" i="97" s="1"/>
  <c r="AR86" i="97" s="1"/>
  <c r="AR87" i="97" s="1"/>
  <c r="AR88" i="97" s="1"/>
  <c r="AO70" i="97"/>
  <c r="AO71" i="97" s="1"/>
  <c r="AO73" i="97" s="1"/>
  <c r="AO74" i="97" s="1"/>
  <c r="AO75" i="97" s="1"/>
  <c r="AO76" i="97" s="1"/>
  <c r="AO77" i="97" s="1"/>
  <c r="AO78" i="97" s="1"/>
  <c r="AO79" i="97" s="1"/>
  <c r="AN70" i="97"/>
  <c r="AN71" i="97" s="1"/>
  <c r="AM70" i="97"/>
  <c r="AM71" i="97" s="1"/>
  <c r="AM73" i="97" s="1"/>
  <c r="AM74" i="97" s="1"/>
  <c r="AM75" i="97" s="1"/>
  <c r="AM76" i="97" s="1"/>
  <c r="AM77" i="97" s="1"/>
  <c r="AM78" i="97" s="1"/>
  <c r="AM79" i="97" s="1"/>
  <c r="AM80" i="97" s="1"/>
  <c r="AM81" i="97" s="1"/>
  <c r="AM82" i="97" s="1"/>
  <c r="AM83" i="97" s="1"/>
  <c r="AM84" i="97" s="1"/>
  <c r="AM85" i="97" s="1"/>
  <c r="AM86" i="97" s="1"/>
  <c r="AM87" i="97" s="1"/>
  <c r="AM88" i="97" s="1"/>
  <c r="AM89" i="97" s="1"/>
  <c r="AM90" i="97" s="1"/>
  <c r="AM91" i="97" s="1"/>
  <c r="AM93" i="97" s="1"/>
  <c r="AM94" i="97" s="1"/>
  <c r="AM95" i="97" s="1"/>
  <c r="AM96" i="97" s="1"/>
  <c r="AM97" i="97" s="1"/>
  <c r="AM98" i="97" s="1"/>
  <c r="AM99" i="97" s="1"/>
  <c r="AM100" i="97" s="1"/>
  <c r="AM101" i="97" s="1"/>
  <c r="AM102" i="97" s="1"/>
  <c r="AM103" i="97" s="1"/>
  <c r="AM104" i="97" s="1"/>
  <c r="AM105" i="97" s="1"/>
  <c r="AM106" i="97" s="1"/>
  <c r="AM107" i="97" s="1"/>
  <c r="AM108" i="97" s="1"/>
  <c r="AM109" i="97" s="1"/>
  <c r="AM110" i="97" s="1"/>
  <c r="AM111" i="97" s="1"/>
  <c r="AM113" i="97" s="1"/>
  <c r="AM114" i="97" s="1"/>
  <c r="AM115" i="97" s="1"/>
  <c r="AM116" i="97" s="1"/>
  <c r="AM117" i="97" s="1"/>
  <c r="AM118" i="97" s="1"/>
  <c r="AM119" i="97" s="1"/>
  <c r="AM120" i="97" s="1"/>
  <c r="AM121" i="97" s="1"/>
  <c r="AM122" i="97" s="1"/>
  <c r="AM123" i="97" s="1"/>
  <c r="AM124" i="97" s="1"/>
  <c r="AM125" i="97" s="1"/>
  <c r="AM126" i="97" s="1"/>
  <c r="AM127" i="97" s="1"/>
  <c r="AM128" i="97" s="1"/>
  <c r="AM129" i="97" s="1"/>
  <c r="AM130" i="97" s="1"/>
  <c r="AM131" i="97" s="1"/>
  <c r="AM133" i="97" s="1"/>
  <c r="AM134" i="97" s="1"/>
  <c r="AM135" i="97" s="1"/>
  <c r="AM136" i="97" s="1"/>
  <c r="AM137" i="97" s="1"/>
  <c r="AM138" i="97" s="1"/>
  <c r="AM139" i="97" s="1"/>
  <c r="AM140" i="97" s="1"/>
  <c r="AM141" i="97" s="1"/>
  <c r="AM142" i="97" s="1"/>
  <c r="AM143" i="97" s="1"/>
  <c r="AM144" i="97" s="1"/>
  <c r="AM145" i="97" s="1"/>
  <c r="AM146" i="97" s="1"/>
  <c r="AM147" i="97" s="1"/>
  <c r="AM148" i="97" s="1"/>
  <c r="AM164" i="97" s="1"/>
  <c r="AM165" i="97" s="1"/>
  <c r="AJ70" i="97"/>
  <c r="AH70" i="97"/>
  <c r="AF70" i="97"/>
  <c r="AD70" i="97"/>
  <c r="AB70" i="97"/>
  <c r="Z70" i="97"/>
  <c r="H70" i="97"/>
  <c r="E70" i="97"/>
  <c r="E71" i="97" s="1"/>
  <c r="E72" i="97" s="1"/>
  <c r="E73" i="97" s="1"/>
  <c r="E74" i="97" s="1"/>
  <c r="E75" i="97" s="1"/>
  <c r="E76" i="97" s="1"/>
  <c r="E77" i="97" s="1"/>
  <c r="E78" i="97" s="1"/>
  <c r="E79" i="97" s="1"/>
  <c r="E80" i="97" s="1"/>
  <c r="E81" i="97" s="1"/>
  <c r="E82" i="97" s="1"/>
  <c r="E83" i="97" s="1"/>
  <c r="E84" i="97" s="1"/>
  <c r="E85" i="97" s="1"/>
  <c r="E86" i="97" s="1"/>
  <c r="E87" i="97" s="1"/>
  <c r="E88" i="97" s="1"/>
  <c r="E89" i="97" s="1"/>
  <c r="E90" i="97" s="1"/>
  <c r="E91" i="97" s="1"/>
  <c r="E92" i="97" s="1"/>
  <c r="E93" i="97" s="1"/>
  <c r="E94" i="97" s="1"/>
  <c r="E95" i="97" s="1"/>
  <c r="E96" i="97" s="1"/>
  <c r="E97" i="97" s="1"/>
  <c r="E98" i="97" s="1"/>
  <c r="E99" i="97" s="1"/>
  <c r="E100" i="97" s="1"/>
  <c r="E101" i="97" s="1"/>
  <c r="E102" i="97" s="1"/>
  <c r="E103" i="97" s="1"/>
  <c r="E104" i="97" s="1"/>
  <c r="E105" i="97" s="1"/>
  <c r="E106" i="97" s="1"/>
  <c r="E107" i="97" s="1"/>
  <c r="E108" i="97" s="1"/>
  <c r="E109" i="97" s="1"/>
  <c r="E110" i="97" s="1"/>
  <c r="E111" i="97" s="1"/>
  <c r="E112" i="97" s="1"/>
  <c r="E113" i="97" s="1"/>
  <c r="E114" i="97" s="1"/>
  <c r="E115" i="97" s="1"/>
  <c r="E116" i="97" s="1"/>
  <c r="E117" i="97" s="1"/>
  <c r="E118" i="97" s="1"/>
  <c r="E119" i="97" s="1"/>
  <c r="E120" i="97" s="1"/>
  <c r="E121" i="97" s="1"/>
  <c r="E122" i="97" s="1"/>
  <c r="E123" i="97" s="1"/>
  <c r="E124" i="97" s="1"/>
  <c r="E125" i="97" s="1"/>
  <c r="E126" i="97" s="1"/>
  <c r="E127" i="97" s="1"/>
  <c r="E128" i="97" s="1"/>
  <c r="E129" i="97" s="1"/>
  <c r="E130" i="97" s="1"/>
  <c r="E131" i="97" s="1"/>
  <c r="E132" i="97" s="1"/>
  <c r="E133" i="97" s="1"/>
  <c r="E134" i="97" s="1"/>
  <c r="E135" i="97" s="1"/>
  <c r="E136" i="97" s="1"/>
  <c r="E137" i="97" s="1"/>
  <c r="E138" i="97" s="1"/>
  <c r="E139" i="97" s="1"/>
  <c r="E140" i="97" s="1"/>
  <c r="E141" i="97" s="1"/>
  <c r="E142" i="97" s="1"/>
  <c r="E143" i="97" s="1"/>
  <c r="E144" i="97" s="1"/>
  <c r="E145" i="97" s="1"/>
  <c r="E146" i="97" s="1"/>
  <c r="E147" i="97" s="1"/>
  <c r="E148" i="97" s="1"/>
  <c r="E164" i="97" s="1"/>
  <c r="E165" i="97" s="1"/>
  <c r="AJ69" i="97"/>
  <c r="AH69" i="97"/>
  <c r="AF69" i="97"/>
  <c r="AD69" i="97"/>
  <c r="Z69" i="97"/>
  <c r="P69" i="97"/>
  <c r="AB69" i="97" s="1"/>
  <c r="L69" i="97"/>
  <c r="L164" i="97" s="1"/>
  <c r="L165" i="97" s="1"/>
  <c r="J69" i="97"/>
  <c r="J164" i="97" s="1"/>
  <c r="J165" i="97" s="1"/>
  <c r="H69" i="97"/>
  <c r="H164" i="97" s="1"/>
  <c r="H165" i="97" s="1"/>
  <c r="AJ67" i="97"/>
  <c r="AB67" i="97"/>
  <c r="Z67" i="97"/>
  <c r="I19" i="97"/>
  <c r="G19" i="97"/>
  <c r="J162" i="97" s="1"/>
  <c r="T162" i="97" s="1"/>
  <c r="E19" i="97"/>
  <c r="H67" i="97" s="1"/>
  <c r="A1" i="97"/>
  <c r="Z80" i="94"/>
  <c r="AB80" i="94"/>
  <c r="AD80" i="94"/>
  <c r="AF80" i="94"/>
  <c r="AH80" i="94"/>
  <c r="AJ80" i="94"/>
  <c r="Z81" i="94"/>
  <c r="AD81" i="94"/>
  <c r="AF81" i="94"/>
  <c r="AH81" i="94"/>
  <c r="AJ81" i="94"/>
  <c r="Z82" i="94"/>
  <c r="AD82" i="94"/>
  <c r="AF82" i="94"/>
  <c r="AH82" i="94"/>
  <c r="AJ82" i="94"/>
  <c r="Z83" i="94"/>
  <c r="AD83" i="94"/>
  <c r="AF83" i="94"/>
  <c r="AH83" i="94"/>
  <c r="AJ83" i="94"/>
  <c r="Z84" i="94"/>
  <c r="AB84" i="94"/>
  <c r="AD84" i="94"/>
  <c r="AF84" i="94"/>
  <c r="AH84" i="94"/>
  <c r="AJ84" i="94"/>
  <c r="F5" i="97"/>
  <c r="F3" i="97"/>
  <c r="E85" i="100" l="1"/>
  <c r="R67" i="97"/>
  <c r="AD67" i="97" s="1"/>
  <c r="H154" i="97"/>
  <c r="R154" i="97" s="1"/>
  <c r="AD154" i="97" s="1"/>
  <c r="J67" i="97"/>
  <c r="T67" i="97" s="1"/>
  <c r="L162" i="97"/>
  <c r="V162" i="97" s="1"/>
  <c r="L67" i="97"/>
  <c r="V67" i="97" s="1"/>
  <c r="H162" i="97"/>
  <c r="J70" i="97"/>
  <c r="J71" i="97" s="1"/>
  <c r="J72" i="97" s="1"/>
  <c r="J73" i="97" s="1"/>
  <c r="J74" i="97" s="1"/>
  <c r="L70" i="97"/>
  <c r="H71" i="97"/>
  <c r="H72" i="97" s="1"/>
  <c r="H73" i="97" s="1"/>
  <c r="H74" i="97" s="1"/>
  <c r="H75" i="97" s="1"/>
  <c r="H76" i="97" s="1"/>
  <c r="H77" i="97" s="1"/>
  <c r="H78" i="97" s="1"/>
  <c r="H79" i="97" s="1"/>
  <c r="H80" i="97" s="1"/>
  <c r="H81" i="97" s="1"/>
  <c r="H82" i="97" s="1"/>
  <c r="H83" i="97" s="1"/>
  <c r="H84" i="97" s="1"/>
  <c r="H85" i="97" s="1"/>
  <c r="H86" i="97" s="1"/>
  <c r="H87" i="97" s="1"/>
  <c r="H88" i="97" s="1"/>
  <c r="H89" i="97" s="1"/>
  <c r="H90" i="97" s="1"/>
  <c r="H91" i="97" s="1"/>
  <c r="H92" i="97" s="1"/>
  <c r="H93" i="97" s="1"/>
  <c r="H94" i="97" s="1"/>
  <c r="H95" i="97" s="1"/>
  <c r="H96" i="97" s="1"/>
  <c r="H97" i="97" s="1"/>
  <c r="H98" i="97" s="1"/>
  <c r="H99" i="97" s="1"/>
  <c r="H100" i="97" s="1"/>
  <c r="H101" i="97" s="1"/>
  <c r="H102" i="97" s="1"/>
  <c r="H103" i="97" s="1"/>
  <c r="H104" i="97" s="1"/>
  <c r="H105" i="97" s="1"/>
  <c r="H106" i="97" s="1"/>
  <c r="H107" i="97" s="1"/>
  <c r="H108" i="97" s="1"/>
  <c r="H109" i="97" s="1"/>
  <c r="H110" i="97" s="1"/>
  <c r="H111" i="97" s="1"/>
  <c r="H112" i="97" s="1"/>
  <c r="H113" i="97" s="1"/>
  <c r="H114" i="97" s="1"/>
  <c r="H115" i="97" s="1"/>
  <c r="H116" i="97" s="1"/>
  <c r="H117" i="97" s="1"/>
  <c r="H118" i="97" s="1"/>
  <c r="H119" i="97" s="1"/>
  <c r="H120" i="97" s="1"/>
  <c r="H121" i="97" s="1"/>
  <c r="H122" i="97" s="1"/>
  <c r="H123" i="97" s="1"/>
  <c r="H124" i="97" s="1"/>
  <c r="H125" i="97" s="1"/>
  <c r="H126" i="97" s="1"/>
  <c r="H127" i="97" s="1"/>
  <c r="H128" i="97" s="1"/>
  <c r="H129" i="97" s="1"/>
  <c r="H130" i="97" s="1"/>
  <c r="H131" i="97" s="1"/>
  <c r="H132" i="97" s="1"/>
  <c r="H133" i="97" s="1"/>
  <c r="H134" i="97" s="1"/>
  <c r="H135" i="97" s="1"/>
  <c r="H136" i="97" s="1"/>
  <c r="H137" i="97" s="1"/>
  <c r="H138" i="97" s="1"/>
  <c r="H139" i="97" s="1"/>
  <c r="H140" i="97" s="1"/>
  <c r="H141" i="97" s="1"/>
  <c r="H142" i="97" s="1"/>
  <c r="H143" i="97" s="1"/>
  <c r="H144" i="97" s="1"/>
  <c r="H145" i="97" s="1"/>
  <c r="H146" i="97" s="1"/>
  <c r="H147" i="97" s="1"/>
  <c r="H148" i="97" s="1"/>
  <c r="Z132" i="94"/>
  <c r="AD132" i="94"/>
  <c r="AF132" i="94"/>
  <c r="AH132" i="94"/>
  <c r="AJ132" i="94"/>
  <c r="Z133" i="94"/>
  <c r="AD133" i="94"/>
  <c r="AF133" i="94"/>
  <c r="AH133" i="94"/>
  <c r="AJ133" i="94"/>
  <c r="Z134" i="94"/>
  <c r="AD134" i="94"/>
  <c r="AF134" i="94"/>
  <c r="AH134" i="94"/>
  <c r="AJ134" i="94"/>
  <c r="Z135" i="94"/>
  <c r="AD135" i="94"/>
  <c r="AF135" i="94"/>
  <c r="AH135" i="94"/>
  <c r="AJ135" i="94"/>
  <c r="Z136" i="94"/>
  <c r="AD136" i="94"/>
  <c r="AF136" i="94"/>
  <c r="AH136" i="94"/>
  <c r="AJ136" i="94"/>
  <c r="Z137" i="94"/>
  <c r="AD137" i="94"/>
  <c r="AF137" i="94"/>
  <c r="AH137" i="94"/>
  <c r="AJ137" i="94"/>
  <c r="Z138" i="94"/>
  <c r="AD138" i="94"/>
  <c r="AF138" i="94"/>
  <c r="AH138" i="94"/>
  <c r="AJ138" i="94"/>
  <c r="Z139" i="94"/>
  <c r="AD139" i="94"/>
  <c r="AF139" i="94"/>
  <c r="AH139" i="94"/>
  <c r="AJ139" i="94"/>
  <c r="Z140" i="94"/>
  <c r="AD140" i="94"/>
  <c r="AF140" i="94"/>
  <c r="AH140" i="94"/>
  <c r="AJ140" i="94"/>
  <c r="Z141" i="94"/>
  <c r="AD141" i="94"/>
  <c r="AF141" i="94"/>
  <c r="AH141" i="94"/>
  <c r="AJ141" i="94"/>
  <c r="Z142" i="94"/>
  <c r="AD142" i="94"/>
  <c r="AF142" i="94"/>
  <c r="AH142" i="94"/>
  <c r="AJ142" i="94"/>
  <c r="Z143" i="94"/>
  <c r="AD143" i="94"/>
  <c r="AF143" i="94"/>
  <c r="AH143" i="94"/>
  <c r="AJ143" i="94"/>
  <c r="Z144" i="94"/>
  <c r="AD144" i="94"/>
  <c r="AF144" i="94"/>
  <c r="AH144" i="94"/>
  <c r="AJ144" i="94"/>
  <c r="Z145" i="94"/>
  <c r="AD145" i="94"/>
  <c r="AF145" i="94"/>
  <c r="AH145" i="94"/>
  <c r="AJ145" i="94"/>
  <c r="Z146" i="94"/>
  <c r="AD146" i="94"/>
  <c r="AF146" i="94"/>
  <c r="AH146" i="94"/>
  <c r="AJ146" i="94"/>
  <c r="Z147" i="94"/>
  <c r="AB147" i="94"/>
  <c r="AD147" i="94"/>
  <c r="AF147" i="94"/>
  <c r="AH147" i="94"/>
  <c r="AJ147" i="94"/>
  <c r="Z148" i="94"/>
  <c r="AB148" i="94"/>
  <c r="AD148" i="94"/>
  <c r="AF148" i="94"/>
  <c r="AH148" i="94"/>
  <c r="AJ148" i="94"/>
  <c r="P146" i="94"/>
  <c r="AB146" i="94" s="1"/>
  <c r="AJ70" i="94"/>
  <c r="Z70" i="94"/>
  <c r="AB70" i="94"/>
  <c r="AD70" i="94"/>
  <c r="AF70" i="94"/>
  <c r="AH70" i="94"/>
  <c r="F3" i="100"/>
  <c r="F4" i="97"/>
  <c r="R162" i="97" l="1"/>
  <c r="AD162" i="97" s="1"/>
  <c r="H172" i="97"/>
  <c r="R172" i="97" s="1"/>
  <c r="AD172" i="97" s="1"/>
  <c r="E70" i="94"/>
  <c r="E71" i="94" s="1"/>
  <c r="E72" i="94" s="1"/>
  <c r="E73" i="94" s="1"/>
  <c r="E74" i="94" s="1"/>
  <c r="E75" i="94" s="1"/>
  <c r="E76" i="94" s="1"/>
  <c r="E77" i="94" s="1"/>
  <c r="E78" i="94" s="1"/>
  <c r="E79" i="94" s="1"/>
  <c r="E80" i="94" s="1"/>
  <c r="E81" i="94" s="1"/>
  <c r="E82" i="94" s="1"/>
  <c r="E83" i="94" s="1"/>
  <c r="E84" i="94" s="1"/>
  <c r="E85" i="94" s="1"/>
  <c r="E86" i="94" s="1"/>
  <c r="E87" i="94" s="1"/>
  <c r="E88" i="94" s="1"/>
  <c r="E89" i="94" s="1"/>
  <c r="E90" i="94" s="1"/>
  <c r="E91" i="94" s="1"/>
  <c r="E92" i="94" s="1"/>
  <c r="E93" i="94" s="1"/>
  <c r="E94" i="94" s="1"/>
  <c r="E95" i="94" s="1"/>
  <c r="E96" i="94" s="1"/>
  <c r="E97" i="94" s="1"/>
  <c r="E98" i="94" s="1"/>
  <c r="E99" i="94" s="1"/>
  <c r="E100" i="94" s="1"/>
  <c r="E101" i="94" s="1"/>
  <c r="E102" i="94" s="1"/>
  <c r="E103" i="94" s="1"/>
  <c r="E104" i="94" s="1"/>
  <c r="E105" i="94" s="1"/>
  <c r="E106" i="94" s="1"/>
  <c r="E107" i="94" s="1"/>
  <c r="E108" i="94" s="1"/>
  <c r="E109" i="94" s="1"/>
  <c r="E110" i="94" s="1"/>
  <c r="E111" i="94" s="1"/>
  <c r="E112" i="94" s="1"/>
  <c r="E113" i="94" s="1"/>
  <c r="E114" i="94" s="1"/>
  <c r="E115" i="94" s="1"/>
  <c r="E116" i="94" s="1"/>
  <c r="E117" i="94" s="1"/>
  <c r="E118" i="94" s="1"/>
  <c r="E119" i="94" s="1"/>
  <c r="E120" i="94" s="1"/>
  <c r="E121" i="94" s="1"/>
  <c r="E122" i="94" s="1"/>
  <c r="E123" i="94" s="1"/>
  <c r="E124" i="94" s="1"/>
  <c r="E125" i="94" s="1"/>
  <c r="E126" i="94" s="1"/>
  <c r="E127" i="94" s="1"/>
  <c r="E128" i="94" s="1"/>
  <c r="E129" i="94" s="1"/>
  <c r="E130" i="94" s="1"/>
  <c r="E131" i="94" s="1"/>
  <c r="E132" i="94" s="1"/>
  <c r="AN128" i="94"/>
  <c r="AN129" i="94" s="1"/>
  <c r="AN130" i="94" s="1"/>
  <c r="AN131" i="94" s="1"/>
  <c r="AN132" i="94" s="1"/>
  <c r="AN133" i="94" s="1"/>
  <c r="AN134" i="94" s="1"/>
  <c r="AN135" i="94" s="1"/>
  <c r="AN136" i="94" s="1"/>
  <c r="AN137" i="94" s="1"/>
  <c r="AN138" i="94" s="1"/>
  <c r="AN139" i="94" s="1"/>
  <c r="AN140" i="94" s="1"/>
  <c r="AN141" i="94" s="1"/>
  <c r="AN143" i="94" s="1"/>
  <c r="AN144" i="94" s="1"/>
  <c r="AN145" i="94" s="1"/>
  <c r="AN146" i="94" s="1"/>
  <c r="AN147" i="94" s="1"/>
  <c r="AN148" i="94" s="1"/>
  <c r="AN156" i="94" s="1"/>
  <c r="AO128" i="94"/>
  <c r="AO129" i="94" s="1"/>
  <c r="AO130" i="94" s="1"/>
  <c r="AO131" i="94" s="1"/>
  <c r="AO132" i="94" s="1"/>
  <c r="AO133" i="94" s="1"/>
  <c r="AO134" i="94" s="1"/>
  <c r="AO135" i="94" s="1"/>
  <c r="AO136" i="94" s="1"/>
  <c r="AO137" i="94" s="1"/>
  <c r="AO138" i="94" s="1"/>
  <c r="AO139" i="94" s="1"/>
  <c r="AO140" i="94" s="1"/>
  <c r="AO141" i="94" s="1"/>
  <c r="AO143" i="94" s="1"/>
  <c r="AO144" i="94" s="1"/>
  <c r="AO145" i="94" s="1"/>
  <c r="AO146" i="94" s="1"/>
  <c r="AO147" i="94" s="1"/>
  <c r="AO148" i="94" s="1"/>
  <c r="AO156" i="94" s="1"/>
  <c r="AM128" i="94"/>
  <c r="AM129" i="94" s="1"/>
  <c r="AM130" i="94" s="1"/>
  <c r="AM131" i="94" s="1"/>
  <c r="AM132" i="94" s="1"/>
  <c r="AM133" i="94" s="1"/>
  <c r="AM134" i="94" s="1"/>
  <c r="AM135" i="94" s="1"/>
  <c r="AM136" i="94" s="1"/>
  <c r="AM137" i="94" s="1"/>
  <c r="AM138" i="94" s="1"/>
  <c r="AM139" i="94" s="1"/>
  <c r="AM140" i="94" s="1"/>
  <c r="AM141" i="94" s="1"/>
  <c r="AM143" i="94" s="1"/>
  <c r="AM144" i="94" s="1"/>
  <c r="AM145" i="94" s="1"/>
  <c r="AM146" i="94" s="1"/>
  <c r="AM147" i="94" s="1"/>
  <c r="AM148" i="94" s="1"/>
  <c r="AM156" i="94" s="1"/>
  <c r="Z127" i="94"/>
  <c r="AD127" i="94"/>
  <c r="AF127" i="94"/>
  <c r="AH127" i="94"/>
  <c r="AJ127" i="94"/>
  <c r="Z128" i="94"/>
  <c r="AD128" i="94"/>
  <c r="AF128" i="94"/>
  <c r="AH128" i="94"/>
  <c r="AJ128" i="94"/>
  <c r="Z129" i="94"/>
  <c r="AD129" i="94"/>
  <c r="AF129" i="94"/>
  <c r="AH129" i="94"/>
  <c r="AJ129" i="94"/>
  <c r="Z130" i="94"/>
  <c r="AD130" i="94"/>
  <c r="AF130" i="94"/>
  <c r="AH130" i="94"/>
  <c r="AJ130" i="94"/>
  <c r="Z131" i="94"/>
  <c r="AD131" i="94"/>
  <c r="AF131" i="94"/>
  <c r="AH131" i="94"/>
  <c r="AJ131" i="94"/>
  <c r="Z106" i="94"/>
  <c r="AD106" i="94"/>
  <c r="AF106" i="94"/>
  <c r="AH106" i="94"/>
  <c r="AJ106" i="94"/>
  <c r="Z107" i="94"/>
  <c r="AD107" i="94"/>
  <c r="AF107" i="94"/>
  <c r="AH107" i="94"/>
  <c r="AJ107" i="94"/>
  <c r="Z108" i="94"/>
  <c r="AD108" i="94"/>
  <c r="AF108" i="94"/>
  <c r="AH108" i="94"/>
  <c r="AJ108" i="94"/>
  <c r="Z109" i="94"/>
  <c r="AD109" i="94"/>
  <c r="AF109" i="94"/>
  <c r="AH109" i="94"/>
  <c r="AJ109" i="94"/>
  <c r="Z110" i="94"/>
  <c r="AD110" i="94"/>
  <c r="AF110" i="94"/>
  <c r="AH110" i="94"/>
  <c r="AJ110" i="94"/>
  <c r="Z111" i="94"/>
  <c r="AD111" i="94"/>
  <c r="AF111" i="94"/>
  <c r="AH111" i="94"/>
  <c r="AJ111" i="94"/>
  <c r="Z112" i="94"/>
  <c r="AD112" i="94"/>
  <c r="AF112" i="94"/>
  <c r="AH112" i="94"/>
  <c r="AJ112" i="94"/>
  <c r="Z113" i="94"/>
  <c r="AD113" i="94"/>
  <c r="AF113" i="94"/>
  <c r="AH113" i="94"/>
  <c r="AJ113" i="94"/>
  <c r="Z114" i="94"/>
  <c r="AD114" i="94"/>
  <c r="AF114" i="94"/>
  <c r="AH114" i="94"/>
  <c r="AJ114" i="94"/>
  <c r="Z115" i="94"/>
  <c r="AD115" i="94"/>
  <c r="AF115" i="94"/>
  <c r="AH115" i="94"/>
  <c r="AJ115" i="94"/>
  <c r="Z116" i="94"/>
  <c r="AD116" i="94"/>
  <c r="AF116" i="94"/>
  <c r="AH116" i="94"/>
  <c r="AJ116" i="94"/>
  <c r="Z117" i="94"/>
  <c r="AD117" i="94"/>
  <c r="AF117" i="94"/>
  <c r="AH117" i="94"/>
  <c r="AJ117" i="94"/>
  <c r="Z118" i="94"/>
  <c r="AD118" i="94"/>
  <c r="AF118" i="94"/>
  <c r="AH118" i="94"/>
  <c r="AJ118" i="94"/>
  <c r="Z119" i="94"/>
  <c r="AD119" i="94"/>
  <c r="AF119" i="94"/>
  <c r="AH119" i="94"/>
  <c r="AJ119" i="94"/>
  <c r="Z120" i="94"/>
  <c r="AD120" i="94"/>
  <c r="AF120" i="94"/>
  <c r="AH120" i="94"/>
  <c r="AJ120" i="94"/>
  <c r="Z121" i="94"/>
  <c r="AD121" i="94"/>
  <c r="AF121" i="94"/>
  <c r="AH121" i="94"/>
  <c r="AJ121" i="94"/>
  <c r="Z122" i="94"/>
  <c r="AD122" i="94"/>
  <c r="AF122" i="94"/>
  <c r="AH122" i="94"/>
  <c r="AJ122" i="94"/>
  <c r="Z123" i="94"/>
  <c r="AD123" i="94"/>
  <c r="AF123" i="94"/>
  <c r="AH123" i="94"/>
  <c r="AJ123" i="94"/>
  <c r="Z124" i="94"/>
  <c r="AD124" i="94"/>
  <c r="AF124" i="94"/>
  <c r="AH124" i="94"/>
  <c r="AJ124" i="94"/>
  <c r="Z125" i="94"/>
  <c r="AD125" i="94"/>
  <c r="AF125" i="94"/>
  <c r="AH125" i="94"/>
  <c r="AJ125" i="94"/>
  <c r="Z126" i="94"/>
  <c r="AD126" i="94"/>
  <c r="AF126" i="94"/>
  <c r="AH126" i="94"/>
  <c r="AJ126" i="94"/>
  <c r="J103" i="94"/>
  <c r="Z87" i="94"/>
  <c r="AD87" i="94"/>
  <c r="AF87" i="94"/>
  <c r="AH87" i="94"/>
  <c r="AJ87" i="94"/>
  <c r="Z88" i="94"/>
  <c r="AD88" i="94"/>
  <c r="AF88" i="94"/>
  <c r="AH88" i="94"/>
  <c r="AJ88" i="94"/>
  <c r="Z89" i="94"/>
  <c r="AD89" i="94"/>
  <c r="AF89" i="94"/>
  <c r="AH89" i="94"/>
  <c r="AJ89" i="94"/>
  <c r="Z90" i="94"/>
  <c r="AD90" i="94"/>
  <c r="AF90" i="94"/>
  <c r="AH90" i="94"/>
  <c r="AJ90" i="94"/>
  <c r="Z91" i="94"/>
  <c r="AD91" i="94"/>
  <c r="AF91" i="94"/>
  <c r="AH91" i="94"/>
  <c r="AJ91" i="94"/>
  <c r="Z92" i="94"/>
  <c r="AD92" i="94"/>
  <c r="AF92" i="94"/>
  <c r="AH92" i="94"/>
  <c r="AJ92" i="94"/>
  <c r="Z93" i="94"/>
  <c r="AD93" i="94"/>
  <c r="AF93" i="94"/>
  <c r="AH93" i="94"/>
  <c r="AJ93" i="94"/>
  <c r="Z94" i="94"/>
  <c r="AD94" i="94"/>
  <c r="AF94" i="94"/>
  <c r="AH94" i="94"/>
  <c r="AJ94" i="94"/>
  <c r="Z95" i="94"/>
  <c r="AD95" i="94"/>
  <c r="AF95" i="94"/>
  <c r="AH95" i="94"/>
  <c r="AJ95" i="94"/>
  <c r="Z96" i="94"/>
  <c r="AD96" i="94"/>
  <c r="AF96" i="94"/>
  <c r="AH96" i="94"/>
  <c r="AJ96" i="94"/>
  <c r="Z97" i="94"/>
  <c r="AD97" i="94"/>
  <c r="AF97" i="94"/>
  <c r="AH97" i="94"/>
  <c r="AJ97" i="94"/>
  <c r="Z98" i="94"/>
  <c r="AD98" i="94"/>
  <c r="AF98" i="94"/>
  <c r="AH98" i="94"/>
  <c r="AJ98" i="94"/>
  <c r="Z99" i="94"/>
  <c r="AD99" i="94"/>
  <c r="AF99" i="94"/>
  <c r="AH99" i="94"/>
  <c r="AJ99" i="94"/>
  <c r="Z100" i="94"/>
  <c r="AD100" i="94"/>
  <c r="AF100" i="94"/>
  <c r="AH100" i="94"/>
  <c r="AJ100" i="94"/>
  <c r="Z101" i="94"/>
  <c r="AD101" i="94"/>
  <c r="AF101" i="94"/>
  <c r="AH101" i="94"/>
  <c r="AJ101" i="94"/>
  <c r="Z102" i="94"/>
  <c r="AD102" i="94"/>
  <c r="AF102" i="94"/>
  <c r="AH102" i="94"/>
  <c r="AJ102" i="94"/>
  <c r="Z103" i="94"/>
  <c r="AD103" i="94"/>
  <c r="AF103" i="94"/>
  <c r="AH103" i="94"/>
  <c r="AJ103" i="94"/>
  <c r="Z104" i="94"/>
  <c r="AD104" i="94"/>
  <c r="AF104" i="94"/>
  <c r="AH104" i="94"/>
  <c r="AJ104" i="94"/>
  <c r="Z105" i="94"/>
  <c r="AD105" i="94"/>
  <c r="AF105" i="94"/>
  <c r="AH105" i="94"/>
  <c r="AJ105" i="94"/>
  <c r="Z86" i="94"/>
  <c r="AD86" i="94"/>
  <c r="AF86" i="94"/>
  <c r="AH86" i="94"/>
  <c r="AJ86" i="94"/>
  <c r="AD85" i="94"/>
  <c r="AF85" i="94"/>
  <c r="AH85" i="94"/>
  <c r="AJ85" i="94"/>
  <c r="Z85" i="94"/>
  <c r="Z75" i="94"/>
  <c r="AD75" i="94"/>
  <c r="AF75" i="94"/>
  <c r="AH75" i="94"/>
  <c r="AJ75" i="94"/>
  <c r="Z76" i="94"/>
  <c r="AD76" i="94"/>
  <c r="AF76" i="94"/>
  <c r="AH76" i="94"/>
  <c r="AJ76" i="94"/>
  <c r="Z77" i="94"/>
  <c r="AD77" i="94"/>
  <c r="AF77" i="94"/>
  <c r="AH77" i="94"/>
  <c r="AJ77" i="94"/>
  <c r="Z78" i="94"/>
  <c r="AD78" i="94"/>
  <c r="AF78" i="94"/>
  <c r="AH78" i="94"/>
  <c r="AJ78" i="94"/>
  <c r="Z79" i="94"/>
  <c r="AD79" i="94"/>
  <c r="AF79" i="94"/>
  <c r="AH79" i="94"/>
  <c r="AJ79" i="94"/>
  <c r="E133" i="94" l="1"/>
  <c r="E134" i="94" s="1"/>
  <c r="E135" i="94" s="1"/>
  <c r="E136" i="94" s="1"/>
  <c r="E137" i="94" s="1"/>
  <c r="E138" i="94" s="1"/>
  <c r="E139" i="94" s="1"/>
  <c r="Z73" i="94"/>
  <c r="AD73" i="94"/>
  <c r="AF73" i="94"/>
  <c r="AH73" i="94"/>
  <c r="AJ73" i="94"/>
  <c r="Z74" i="94"/>
  <c r="AD74" i="94"/>
  <c r="AF74" i="94"/>
  <c r="AH74" i="94"/>
  <c r="AJ74" i="94"/>
  <c r="Z72" i="94"/>
  <c r="AD72" i="94"/>
  <c r="AF72" i="94"/>
  <c r="AH72" i="94"/>
  <c r="AJ72" i="94"/>
  <c r="AD71" i="94"/>
  <c r="AF71" i="94"/>
  <c r="AH71" i="94"/>
  <c r="AJ71" i="94"/>
  <c r="Z71" i="94"/>
  <c r="P71" i="94"/>
  <c r="AB71" i="94" s="1"/>
  <c r="P72" i="94"/>
  <c r="AB72" i="94" s="1"/>
  <c r="P73" i="94"/>
  <c r="AB73" i="94" s="1"/>
  <c r="P74" i="94"/>
  <c r="AB74" i="94" s="1"/>
  <c r="P75" i="94"/>
  <c r="AB75" i="94" s="1"/>
  <c r="P76" i="94"/>
  <c r="AB76" i="94" s="1"/>
  <c r="P77" i="94"/>
  <c r="AB77" i="94" s="1"/>
  <c r="P78" i="94"/>
  <c r="AB78" i="94" s="1"/>
  <c r="P79" i="94"/>
  <c r="AB79" i="94" s="1"/>
  <c r="P81" i="94"/>
  <c r="AB81" i="94" s="1"/>
  <c r="P82" i="94"/>
  <c r="AB82" i="94" s="1"/>
  <c r="P83" i="94"/>
  <c r="AB83" i="94" s="1"/>
  <c r="P85" i="94"/>
  <c r="AB85" i="94" s="1"/>
  <c r="P86" i="94"/>
  <c r="AB86" i="94" s="1"/>
  <c r="P87" i="94"/>
  <c r="AB87" i="94" s="1"/>
  <c r="P88" i="94"/>
  <c r="AB88" i="94" s="1"/>
  <c r="P89" i="94"/>
  <c r="AB89" i="94" s="1"/>
  <c r="P90" i="94"/>
  <c r="AB90" i="94" s="1"/>
  <c r="P91" i="94"/>
  <c r="AB91" i="94" s="1"/>
  <c r="P92" i="94"/>
  <c r="AB92" i="94" s="1"/>
  <c r="P93" i="94"/>
  <c r="AB93" i="94" s="1"/>
  <c r="P94" i="94"/>
  <c r="AB94" i="94" s="1"/>
  <c r="P95" i="94"/>
  <c r="AB95" i="94" s="1"/>
  <c r="P96" i="94"/>
  <c r="AB96" i="94" s="1"/>
  <c r="P97" i="94"/>
  <c r="AB97" i="94" s="1"/>
  <c r="P98" i="94"/>
  <c r="AB98" i="94" s="1"/>
  <c r="P99" i="94"/>
  <c r="AB99" i="94" s="1"/>
  <c r="P100" i="94"/>
  <c r="AB100" i="94" s="1"/>
  <c r="P101" i="94"/>
  <c r="AB101" i="94" s="1"/>
  <c r="P102" i="94"/>
  <c r="AB102" i="94" s="1"/>
  <c r="P103" i="94"/>
  <c r="AB103" i="94" s="1"/>
  <c r="P104" i="94"/>
  <c r="AB104" i="94" s="1"/>
  <c r="P105" i="94"/>
  <c r="AB105" i="94" s="1"/>
  <c r="P106" i="94"/>
  <c r="AB106" i="94" s="1"/>
  <c r="P107" i="94"/>
  <c r="AB107" i="94" s="1"/>
  <c r="P108" i="94"/>
  <c r="AB108" i="94" s="1"/>
  <c r="P109" i="94"/>
  <c r="AB109" i="94" s="1"/>
  <c r="P110" i="94"/>
  <c r="AB110" i="94" s="1"/>
  <c r="P111" i="94"/>
  <c r="AB111" i="94" s="1"/>
  <c r="P112" i="94"/>
  <c r="AB112" i="94" s="1"/>
  <c r="P113" i="94"/>
  <c r="AB113" i="94" s="1"/>
  <c r="P114" i="94"/>
  <c r="AB114" i="94" s="1"/>
  <c r="P115" i="94"/>
  <c r="AB115" i="94" s="1"/>
  <c r="P116" i="94"/>
  <c r="AB116" i="94" s="1"/>
  <c r="P117" i="94"/>
  <c r="AB117" i="94" s="1"/>
  <c r="P118" i="94"/>
  <c r="AB118" i="94" s="1"/>
  <c r="P119" i="94"/>
  <c r="AB119" i="94" s="1"/>
  <c r="P120" i="94"/>
  <c r="AB120" i="94" s="1"/>
  <c r="P121" i="94"/>
  <c r="AB121" i="94" s="1"/>
  <c r="P122" i="94"/>
  <c r="AB122" i="94" s="1"/>
  <c r="P123" i="94"/>
  <c r="AB123" i="94" s="1"/>
  <c r="P124" i="94"/>
  <c r="AB124" i="94" s="1"/>
  <c r="P125" i="94"/>
  <c r="AB125" i="94" s="1"/>
  <c r="P126" i="94"/>
  <c r="AB126" i="94" s="1"/>
  <c r="P127" i="94"/>
  <c r="AB127" i="94" s="1"/>
  <c r="P128" i="94"/>
  <c r="AB128" i="94" s="1"/>
  <c r="P129" i="94"/>
  <c r="AB129" i="94" s="1"/>
  <c r="P130" i="94"/>
  <c r="AB130" i="94" s="1"/>
  <c r="P131" i="94"/>
  <c r="AB131" i="94" s="1"/>
  <c r="P132" i="94"/>
  <c r="AB132" i="94" s="1"/>
  <c r="P133" i="94"/>
  <c r="AB133" i="94" s="1"/>
  <c r="P134" i="94"/>
  <c r="AB134" i="94" s="1"/>
  <c r="P135" i="94"/>
  <c r="AB135" i="94" s="1"/>
  <c r="P136" i="94"/>
  <c r="AB136" i="94" s="1"/>
  <c r="P137" i="94"/>
  <c r="AB137" i="94" s="1"/>
  <c r="P138" i="94"/>
  <c r="AB138" i="94" s="1"/>
  <c r="P139" i="94"/>
  <c r="AB139" i="94" s="1"/>
  <c r="P140" i="94"/>
  <c r="AB140" i="94" s="1"/>
  <c r="P141" i="94"/>
  <c r="AB141" i="94" s="1"/>
  <c r="P142" i="94"/>
  <c r="AB142" i="94" s="1"/>
  <c r="P143" i="94"/>
  <c r="AB143" i="94" s="1"/>
  <c r="P144" i="94"/>
  <c r="AB144" i="94" s="1"/>
  <c r="P145" i="94"/>
  <c r="AB145" i="94" s="1"/>
  <c r="AD69" i="94"/>
  <c r="AF69" i="94"/>
  <c r="AH69" i="94"/>
  <c r="AJ69" i="94"/>
  <c r="Z69" i="94"/>
  <c r="P69" i="94"/>
  <c r="AB69" i="94" s="1"/>
  <c r="E140" i="94" l="1"/>
  <c r="E141" i="94" s="1"/>
  <c r="E142" i="94" s="1"/>
  <c r="E143" i="94" s="1"/>
  <c r="E144" i="94" s="1"/>
  <c r="E145" i="94" s="1"/>
  <c r="E146" i="94" s="1"/>
  <c r="E147" i="94" s="1"/>
  <c r="E148" i="94" s="1"/>
  <c r="E156" i="94" s="1"/>
  <c r="AN164" i="94"/>
  <c r="AN165" i="94" s="1"/>
  <c r="AO164" i="94"/>
  <c r="AO165" i="94" s="1"/>
  <c r="AM164" i="94"/>
  <c r="AM165" i="94" s="1"/>
  <c r="L148" i="94"/>
  <c r="J148" i="94"/>
  <c r="L147" i="94"/>
  <c r="J147" i="94"/>
  <c r="L146" i="94"/>
  <c r="J146" i="94"/>
  <c r="L145" i="94"/>
  <c r="J145" i="94"/>
  <c r="L144" i="94"/>
  <c r="L143" i="94"/>
  <c r="L142" i="94"/>
  <c r="L141" i="94"/>
  <c r="L140" i="94"/>
  <c r="J140" i="94"/>
  <c r="J141" i="94" s="1"/>
  <c r="J142" i="94" s="1"/>
  <c r="J143" i="94" s="1"/>
  <c r="J144" i="94" s="1"/>
  <c r="L139" i="94" l="1"/>
  <c r="J139" i="94"/>
  <c r="L138" i="94"/>
  <c r="J138" i="94"/>
  <c r="L137" i="94"/>
  <c r="J137" i="94"/>
  <c r="L136" i="94"/>
  <c r="L135" i="94"/>
  <c r="L134" i="94"/>
  <c r="L133" i="94"/>
  <c r="J133" i="94"/>
  <c r="J134" i="94" s="1"/>
  <c r="J135" i="94" s="1"/>
  <c r="J136" i="94" s="1"/>
  <c r="L132" i="94"/>
  <c r="J132" i="94"/>
  <c r="L131" i="94"/>
  <c r="L130" i="94"/>
  <c r="L129" i="94"/>
  <c r="L128" i="94"/>
  <c r="J128" i="94"/>
  <c r="J129" i="94" s="1"/>
  <c r="J130" i="94" s="1"/>
  <c r="J131" i="94" s="1"/>
  <c r="L127" i="94"/>
  <c r="L126" i="94"/>
  <c r="L125" i="94"/>
  <c r="L124" i="94"/>
  <c r="J124" i="94"/>
  <c r="J125" i="94" s="1"/>
  <c r="J126" i="94" s="1"/>
  <c r="J127" i="94" s="1"/>
  <c r="L123" i="94"/>
  <c r="L122" i="94"/>
  <c r="L121" i="94"/>
  <c r="L120" i="94"/>
  <c r="J120" i="94"/>
  <c r="J121" i="94" s="1"/>
  <c r="J122" i="94" s="1"/>
  <c r="J123" i="94" s="1"/>
  <c r="L119" i="94"/>
  <c r="L118" i="94"/>
  <c r="L117" i="94"/>
  <c r="L116" i="94"/>
  <c r="J116" i="94"/>
  <c r="J117" i="94" s="1"/>
  <c r="J118" i="94" s="1"/>
  <c r="J119" i="94" s="1"/>
  <c r="L115" i="94"/>
  <c r="L114" i="94"/>
  <c r="L113" i="94"/>
  <c r="L112" i="94"/>
  <c r="J112" i="94"/>
  <c r="J113" i="94" s="1"/>
  <c r="J114" i="94" s="1"/>
  <c r="J115" i="94" s="1"/>
  <c r="L111" i="94"/>
  <c r="L110" i="94"/>
  <c r="L109" i="94"/>
  <c r="L108" i="94"/>
  <c r="J108" i="94"/>
  <c r="J109" i="94" s="1"/>
  <c r="J110" i="94" s="1"/>
  <c r="J111" i="94" s="1"/>
  <c r="L107" i="94"/>
  <c r="L106" i="94"/>
  <c r="L105" i="94"/>
  <c r="L104" i="94"/>
  <c r="L103" i="94"/>
  <c r="J104" i="94"/>
  <c r="J105" i="94" s="1"/>
  <c r="J106" i="94" s="1"/>
  <c r="J107" i="94" s="1"/>
  <c r="L102" i="94"/>
  <c r="L101" i="94"/>
  <c r="L100" i="94"/>
  <c r="L99" i="94"/>
  <c r="J99" i="94"/>
  <c r="J100" i="94" s="1"/>
  <c r="J101" i="94" s="1"/>
  <c r="J102" i="94" s="1"/>
  <c r="L98" i="94"/>
  <c r="L97" i="94"/>
  <c r="L96" i="94"/>
  <c r="L95" i="94"/>
  <c r="L94" i="94"/>
  <c r="J94" i="94"/>
  <c r="J95" i="94" s="1"/>
  <c r="J96" i="94" s="1"/>
  <c r="J97" i="94" s="1"/>
  <c r="J98" i="94" s="1"/>
  <c r="L93" i="94"/>
  <c r="L92" i="94"/>
  <c r="L91" i="94"/>
  <c r="L90" i="94"/>
  <c r="J90" i="94"/>
  <c r="J91" i="94" s="1"/>
  <c r="J92" i="94" s="1"/>
  <c r="J93" i="94" s="1"/>
  <c r="L89" i="94"/>
  <c r="L88" i="94"/>
  <c r="L87" i="94"/>
  <c r="L86" i="94"/>
  <c r="L85" i="94"/>
  <c r="J85" i="94"/>
  <c r="J86" i="94" s="1"/>
  <c r="J87" i="94" s="1"/>
  <c r="J88" i="94" s="1"/>
  <c r="J89" i="94" s="1"/>
  <c r="L84" i="94"/>
  <c r="L83" i="94"/>
  <c r="L82" i="94"/>
  <c r="L81" i="94"/>
  <c r="L80" i="94"/>
  <c r="J80" i="94"/>
  <c r="J81" i="94" s="1"/>
  <c r="J82" i="94" s="1"/>
  <c r="J83" i="94" s="1"/>
  <c r="J84" i="94" s="1"/>
  <c r="L79" i="94"/>
  <c r="L78" i="94"/>
  <c r="L77" i="94"/>
  <c r="L76" i="94"/>
  <c r="L75" i="94"/>
  <c r="J75" i="94"/>
  <c r="J76" i="94" s="1"/>
  <c r="J77" i="94" s="1"/>
  <c r="J78" i="94" s="1"/>
  <c r="J79" i="94" s="1"/>
  <c r="L74" i="94"/>
  <c r="L73" i="94"/>
  <c r="L72" i="94"/>
  <c r="L71" i="94"/>
  <c r="L69" i="94"/>
  <c r="H70" i="94"/>
  <c r="J69" i="94"/>
  <c r="H69" i="94"/>
  <c r="L92" i="91"/>
  <c r="L91" i="91"/>
  <c r="H88" i="91"/>
  <c r="J88" i="91"/>
  <c r="L88" i="91"/>
  <c r="H89" i="91"/>
  <c r="J89" i="91"/>
  <c r="L89" i="91"/>
  <c r="H90" i="91"/>
  <c r="J90" i="91"/>
  <c r="L90" i="91"/>
  <c r="H91" i="91"/>
  <c r="J91" i="91"/>
  <c r="H92" i="91"/>
  <c r="H93" i="91" s="1"/>
  <c r="H94" i="91" s="1"/>
  <c r="H95" i="91" s="1"/>
  <c r="H96" i="91" s="1"/>
  <c r="H97" i="91" s="1"/>
  <c r="H98" i="91" s="1"/>
  <c r="H99" i="91" s="1"/>
  <c r="H100" i="91" s="1"/>
  <c r="H101" i="91" s="1"/>
  <c r="H102" i="91" s="1"/>
  <c r="H103" i="91" s="1"/>
  <c r="H104" i="91" s="1"/>
  <c r="H105" i="91" s="1"/>
  <c r="H106" i="91" s="1"/>
  <c r="H107" i="91" s="1"/>
  <c r="H108" i="91" s="1"/>
  <c r="H109" i="91" s="1"/>
  <c r="H110" i="91" s="1"/>
  <c r="H111" i="91" s="1"/>
  <c r="H112" i="91" s="1"/>
  <c r="H113" i="91" s="1"/>
  <c r="H114" i="91" s="1"/>
  <c r="H115" i="91" s="1"/>
  <c r="H116" i="91" s="1"/>
  <c r="H117" i="91" s="1"/>
  <c r="H118" i="91" s="1"/>
  <c r="H119" i="91" s="1"/>
  <c r="H120" i="91" s="1"/>
  <c r="H121" i="91" s="1"/>
  <c r="H122" i="91" s="1"/>
  <c r="H123" i="91" s="1"/>
  <c r="H124" i="91" s="1"/>
  <c r="H125" i="91" s="1"/>
  <c r="J92" i="91"/>
  <c r="J93" i="91"/>
  <c r="L93" i="91"/>
  <c r="L94" i="91" s="1"/>
  <c r="L95" i="91" s="1"/>
  <c r="L96" i="91" s="1"/>
  <c r="L97" i="91" s="1"/>
  <c r="L98" i="91" s="1"/>
  <c r="L99" i="91" s="1"/>
  <c r="L100" i="91" s="1"/>
  <c r="L101" i="91" s="1"/>
  <c r="L102" i="91" s="1"/>
  <c r="L103" i="91" s="1"/>
  <c r="L104" i="91" s="1"/>
  <c r="L105" i="91" s="1"/>
  <c r="L106" i="91" s="1"/>
  <c r="L107" i="91" s="1"/>
  <c r="L108" i="91" s="1"/>
  <c r="L109" i="91" s="1"/>
  <c r="L110" i="91" s="1"/>
  <c r="L111" i="91" s="1"/>
  <c r="L112" i="91" s="1"/>
  <c r="L113" i="91" s="1"/>
  <c r="L114" i="91" s="1"/>
  <c r="L115" i="91" s="1"/>
  <c r="L116" i="91" s="1"/>
  <c r="L117" i="91" s="1"/>
  <c r="L118" i="91" s="1"/>
  <c r="L119" i="91" s="1"/>
  <c r="L120" i="91" s="1"/>
  <c r="L121" i="91" s="1"/>
  <c r="L122" i="91" s="1"/>
  <c r="L123" i="91" s="1"/>
  <c r="L124" i="91" s="1"/>
  <c r="J94" i="91"/>
  <c r="J95" i="91"/>
  <c r="J96" i="91"/>
  <c r="J97" i="91"/>
  <c r="J98" i="91"/>
  <c r="J99" i="91"/>
  <c r="J100" i="91"/>
  <c r="J101" i="91"/>
  <c r="J102" i="91"/>
  <c r="J103" i="91"/>
  <c r="J104" i="91"/>
  <c r="J105" i="91"/>
  <c r="J106" i="91"/>
  <c r="J107" i="91"/>
  <c r="J108" i="91"/>
  <c r="J109" i="91"/>
  <c r="J110" i="91"/>
  <c r="J111" i="91"/>
  <c r="J112" i="91"/>
  <c r="J113" i="91"/>
  <c r="J114" i="91"/>
  <c r="J115" i="91"/>
  <c r="J116" i="91"/>
  <c r="J117" i="91"/>
  <c r="J118" i="91"/>
  <c r="J119" i="91"/>
  <c r="J120" i="91"/>
  <c r="J121" i="91"/>
  <c r="J122" i="91"/>
  <c r="J123" i="91"/>
  <c r="J124" i="91"/>
  <c r="J125" i="91"/>
  <c r="L125" i="91"/>
  <c r="H133" i="91"/>
  <c r="J133" i="91"/>
  <c r="L133" i="91"/>
  <c r="H141" i="91"/>
  <c r="J141" i="91"/>
  <c r="L141" i="91"/>
  <c r="H142" i="91"/>
  <c r="J142" i="91"/>
  <c r="L142" i="91"/>
  <c r="E164" i="94"/>
  <c r="E165" i="94" s="1"/>
  <c r="AR70" i="94"/>
  <c r="AR71" i="94" s="1"/>
  <c r="AR72" i="94" s="1"/>
  <c r="AR73" i="94" s="1"/>
  <c r="AR74" i="94" s="1"/>
  <c r="AR75" i="94" s="1"/>
  <c r="AR76" i="94" s="1"/>
  <c r="AR77" i="94" s="1"/>
  <c r="AR78" i="94" s="1"/>
  <c r="AR79" i="94" s="1"/>
  <c r="AR80" i="94" s="1"/>
  <c r="AR81" i="94" s="1"/>
  <c r="AR82" i="94" s="1"/>
  <c r="AR83" i="94" s="1"/>
  <c r="AR84" i="94" s="1"/>
  <c r="AR85" i="94" s="1"/>
  <c r="AR86" i="94" s="1"/>
  <c r="AR87" i="94" s="1"/>
  <c r="AR88" i="94" s="1"/>
  <c r="AO70" i="94"/>
  <c r="AO71" i="94" s="1"/>
  <c r="AO72" i="94" s="1"/>
  <c r="AO73" i="94" s="1"/>
  <c r="AO74" i="94" s="1"/>
  <c r="AO75" i="94" s="1"/>
  <c r="AO76" i="94" s="1"/>
  <c r="AO77" i="94" s="1"/>
  <c r="AO78" i="94" s="1"/>
  <c r="AO79" i="94" s="1"/>
  <c r="AO81" i="94" s="1"/>
  <c r="AO82" i="94" s="1"/>
  <c r="AO83" i="94" s="1"/>
  <c r="AO84" i="94" s="1"/>
  <c r="AO85" i="94" s="1"/>
  <c r="AO86" i="94" s="1"/>
  <c r="AO87" i="94" s="1"/>
  <c r="AO88" i="94" s="1"/>
  <c r="AN70" i="94"/>
  <c r="AN71" i="94" s="1"/>
  <c r="AN72" i="94" s="1"/>
  <c r="AN73" i="94" s="1"/>
  <c r="AN74" i="94" s="1"/>
  <c r="AN75" i="94" s="1"/>
  <c r="AN76" i="94" s="1"/>
  <c r="AN77" i="94" s="1"/>
  <c r="AN78" i="94" s="1"/>
  <c r="AN79" i="94" s="1"/>
  <c r="AN81" i="94" s="1"/>
  <c r="AN82" i="94" s="1"/>
  <c r="AN83" i="94" s="1"/>
  <c r="AN84" i="94" s="1"/>
  <c r="AN85" i="94" s="1"/>
  <c r="AN86" i="94" s="1"/>
  <c r="AN87" i="94" s="1"/>
  <c r="AN88" i="94" s="1"/>
  <c r="AM70" i="94"/>
  <c r="AM71" i="94" s="1"/>
  <c r="AM72" i="94" s="1"/>
  <c r="AM73" i="94" s="1"/>
  <c r="AM74" i="94" s="1"/>
  <c r="AM75" i="94" s="1"/>
  <c r="AM76" i="94" s="1"/>
  <c r="AM77" i="94" s="1"/>
  <c r="AM78" i="94" s="1"/>
  <c r="AM79" i="94" s="1"/>
  <c r="AM81" i="94" s="1"/>
  <c r="AM82" i="94" s="1"/>
  <c r="AM83" i="94" s="1"/>
  <c r="AM84" i="94" s="1"/>
  <c r="AM85" i="94" s="1"/>
  <c r="AM86" i="94" s="1"/>
  <c r="AM87" i="94" s="1"/>
  <c r="AM88" i="94" s="1"/>
  <c r="AJ67" i="94"/>
  <c r="AB67" i="94"/>
  <c r="Z67" i="94"/>
  <c r="I19" i="94"/>
  <c r="G19" i="94"/>
  <c r="E19" i="94"/>
  <c r="A1" i="94"/>
  <c r="AR89" i="91"/>
  <c r="AR90" i="91" s="1"/>
  <c r="AR91" i="91" s="1"/>
  <c r="AR92" i="91" s="1"/>
  <c r="AR93" i="91" s="1"/>
  <c r="AR94" i="91" s="1"/>
  <c r="AR95" i="91" s="1"/>
  <c r="AR96" i="91" s="1"/>
  <c r="AR97" i="91" s="1"/>
  <c r="AR98" i="91" s="1"/>
  <c r="AR99" i="91" s="1"/>
  <c r="AR100" i="91" s="1"/>
  <c r="AR101" i="91" s="1"/>
  <c r="AR102" i="91" s="1"/>
  <c r="AR103" i="91" s="1"/>
  <c r="AR104" i="91" s="1"/>
  <c r="AR105" i="91" s="1"/>
  <c r="AR106" i="91" s="1"/>
  <c r="AR107" i="91" s="1"/>
  <c r="AO89" i="91"/>
  <c r="AO90" i="91" s="1"/>
  <c r="AO91" i="91" s="1"/>
  <c r="AO92" i="91" s="1"/>
  <c r="AO93" i="91" s="1"/>
  <c r="AO94" i="91" s="1"/>
  <c r="AO95" i="91" s="1"/>
  <c r="AO96" i="91" s="1"/>
  <c r="AO97" i="91" s="1"/>
  <c r="AO98" i="91" s="1"/>
  <c r="AO99" i="91" s="1"/>
  <c r="AO100" i="91" s="1"/>
  <c r="AO101" i="91" s="1"/>
  <c r="AO102" i="91" s="1"/>
  <c r="AO103" i="91" s="1"/>
  <c r="AO104" i="91" s="1"/>
  <c r="AO105" i="91" s="1"/>
  <c r="AO106" i="91" s="1"/>
  <c r="AO107" i="91" s="1"/>
  <c r="AO108" i="91" s="1"/>
  <c r="AO109" i="91" s="1"/>
  <c r="AO110" i="91" s="1"/>
  <c r="AO111" i="91" s="1"/>
  <c r="AO112" i="91" s="1"/>
  <c r="AO113" i="91" s="1"/>
  <c r="AO114" i="91" s="1"/>
  <c r="AO115" i="91" s="1"/>
  <c r="AO116" i="91" s="1"/>
  <c r="AO117" i="91" s="1"/>
  <c r="AO118" i="91" s="1"/>
  <c r="AO119" i="91" s="1"/>
  <c r="AO120" i="91" s="1"/>
  <c r="AO121" i="91" s="1"/>
  <c r="AN89" i="91"/>
  <c r="AN90" i="91" s="1"/>
  <c r="AN91" i="91" s="1"/>
  <c r="AN92" i="91" s="1"/>
  <c r="AN93" i="91" s="1"/>
  <c r="AN94" i="91" s="1"/>
  <c r="AN95" i="91" s="1"/>
  <c r="AN96" i="91" s="1"/>
  <c r="AN97" i="91" s="1"/>
  <c r="AN98" i="91" s="1"/>
  <c r="AN99" i="91" s="1"/>
  <c r="AN100" i="91" s="1"/>
  <c r="AN101" i="91" s="1"/>
  <c r="AN102" i="91" s="1"/>
  <c r="AN103" i="91" s="1"/>
  <c r="AN104" i="91" s="1"/>
  <c r="AN105" i="91" s="1"/>
  <c r="AN106" i="91" s="1"/>
  <c r="AN107" i="91" s="1"/>
  <c r="AN108" i="91" s="1"/>
  <c r="AN109" i="91" s="1"/>
  <c r="AN110" i="91" s="1"/>
  <c r="AN111" i="91" s="1"/>
  <c r="AN112" i="91" s="1"/>
  <c r="AN113" i="91" s="1"/>
  <c r="AN114" i="91" s="1"/>
  <c r="AN115" i="91" s="1"/>
  <c r="AN116" i="91" s="1"/>
  <c r="AN117" i="91" s="1"/>
  <c r="AN118" i="91" s="1"/>
  <c r="AN119" i="91" s="1"/>
  <c r="AN120" i="91" s="1"/>
  <c r="AN121" i="91" s="1"/>
  <c r="AM89" i="91"/>
  <c r="AM90" i="91" s="1"/>
  <c r="AM91" i="91" s="1"/>
  <c r="AM92" i="91" s="1"/>
  <c r="AM93" i="91" s="1"/>
  <c r="AM94" i="91" s="1"/>
  <c r="AM95" i="91" s="1"/>
  <c r="AM96" i="91" s="1"/>
  <c r="AM97" i="91" s="1"/>
  <c r="AM98" i="91" s="1"/>
  <c r="AM99" i="91" s="1"/>
  <c r="AM100" i="91" s="1"/>
  <c r="AM101" i="91" s="1"/>
  <c r="AM102" i="91" s="1"/>
  <c r="AM103" i="91" s="1"/>
  <c r="AM104" i="91" s="1"/>
  <c r="AM105" i="91" s="1"/>
  <c r="AM106" i="91" s="1"/>
  <c r="AM107" i="91" s="1"/>
  <c r="AM108" i="91" s="1"/>
  <c r="AM109" i="91" s="1"/>
  <c r="AM110" i="91" s="1"/>
  <c r="AM111" i="91" s="1"/>
  <c r="AM112" i="91" s="1"/>
  <c r="AM113" i="91" s="1"/>
  <c r="AM114" i="91" s="1"/>
  <c r="AM115" i="91" s="1"/>
  <c r="AM116" i="91" s="1"/>
  <c r="AM117" i="91" s="1"/>
  <c r="AM118" i="91" s="1"/>
  <c r="AM119" i="91" s="1"/>
  <c r="AM120" i="91" s="1"/>
  <c r="AM121" i="91" s="1"/>
  <c r="F5" i="94"/>
  <c r="F3" i="94"/>
  <c r="AM122" i="91" l="1"/>
  <c r="AM123" i="91" s="1"/>
  <c r="AM124" i="91" s="1"/>
  <c r="AM125" i="91" s="1"/>
  <c r="AM141" i="91" s="1"/>
  <c r="AM142" i="91" s="1"/>
  <c r="AN122" i="91"/>
  <c r="AN123" i="91" s="1"/>
  <c r="AN124" i="91" s="1"/>
  <c r="AN125" i="91" s="1"/>
  <c r="AN141" i="91" s="1"/>
  <c r="AN142" i="91" s="1"/>
  <c r="AO122" i="91"/>
  <c r="AO123" i="91" s="1"/>
  <c r="AO124" i="91" s="1"/>
  <c r="AO125" i="91" s="1"/>
  <c r="AO141" i="91" s="1"/>
  <c r="AO142" i="91" s="1"/>
  <c r="L70" i="94"/>
  <c r="L156" i="94"/>
  <c r="L164" i="94" s="1"/>
  <c r="L165" i="94" s="1"/>
  <c r="AN89" i="94"/>
  <c r="AN90" i="94" s="1"/>
  <c r="AN91" i="94" s="1"/>
  <c r="AN92" i="94" s="1"/>
  <c r="AN93" i="94" s="1"/>
  <c r="AN94" i="94" s="1"/>
  <c r="AN95" i="94" s="1"/>
  <c r="AN96" i="94" s="1"/>
  <c r="AN97" i="94" s="1"/>
  <c r="AN98" i="94" s="1"/>
  <c r="AN99" i="94" s="1"/>
  <c r="AN100" i="94" s="1"/>
  <c r="AN101" i="94" s="1"/>
  <c r="AN102" i="94" s="1"/>
  <c r="AN103" i="94" s="1"/>
  <c r="AN104" i="94" s="1"/>
  <c r="AN105" i="94" s="1"/>
  <c r="AN107" i="94" s="1"/>
  <c r="AN108" i="94" s="1"/>
  <c r="AN109" i="94" s="1"/>
  <c r="AN110" i="94" s="1"/>
  <c r="AN111" i="94" s="1"/>
  <c r="AN112" i="94" s="1"/>
  <c r="AN113" i="94" s="1"/>
  <c r="AN114" i="94" s="1"/>
  <c r="AN115" i="94" s="1"/>
  <c r="AN116" i="94" s="1"/>
  <c r="AN117" i="94" s="1"/>
  <c r="AN118" i="94" s="1"/>
  <c r="AN119" i="94" s="1"/>
  <c r="AN120" i="94" s="1"/>
  <c r="AN121" i="94" s="1"/>
  <c r="AN122" i="94" s="1"/>
  <c r="AN123" i="94" s="1"/>
  <c r="AN124" i="94" s="1"/>
  <c r="AN125" i="94" s="1"/>
  <c r="AN126" i="94" s="1"/>
  <c r="H71" i="94"/>
  <c r="H72" i="94" s="1"/>
  <c r="H73" i="94" s="1"/>
  <c r="H74" i="94" s="1"/>
  <c r="H75" i="94" s="1"/>
  <c r="H76" i="94" s="1"/>
  <c r="H77" i="94" s="1"/>
  <c r="H78" i="94" s="1"/>
  <c r="H79" i="94" s="1"/>
  <c r="H80" i="94" s="1"/>
  <c r="H81" i="94" s="1"/>
  <c r="H82" i="94" s="1"/>
  <c r="H83" i="94" s="1"/>
  <c r="H84" i="94" s="1"/>
  <c r="H85" i="94" s="1"/>
  <c r="H86" i="94" s="1"/>
  <c r="H87" i="94" s="1"/>
  <c r="H88" i="94" s="1"/>
  <c r="H89" i="94" s="1"/>
  <c r="H90" i="94" s="1"/>
  <c r="H91" i="94" s="1"/>
  <c r="H92" i="94" s="1"/>
  <c r="H93" i="94" s="1"/>
  <c r="H94" i="94" s="1"/>
  <c r="H95" i="94" s="1"/>
  <c r="H96" i="94" s="1"/>
  <c r="H97" i="94" s="1"/>
  <c r="H98" i="94" s="1"/>
  <c r="H99" i="94" s="1"/>
  <c r="H100" i="94" s="1"/>
  <c r="H101" i="94" s="1"/>
  <c r="H102" i="94" s="1"/>
  <c r="H103" i="94" s="1"/>
  <c r="H104" i="94" s="1"/>
  <c r="H105" i="94" s="1"/>
  <c r="H106" i="94" s="1"/>
  <c r="H107" i="94" s="1"/>
  <c r="H108" i="94" s="1"/>
  <c r="H109" i="94" s="1"/>
  <c r="H110" i="94" s="1"/>
  <c r="H111" i="94" s="1"/>
  <c r="H112" i="94" s="1"/>
  <c r="H113" i="94" s="1"/>
  <c r="H114" i="94" s="1"/>
  <c r="H115" i="94" s="1"/>
  <c r="H116" i="94" s="1"/>
  <c r="H117" i="94" s="1"/>
  <c r="H118" i="94" s="1"/>
  <c r="H119" i="94" s="1"/>
  <c r="H120" i="94" s="1"/>
  <c r="H121" i="94" s="1"/>
  <c r="H122" i="94" s="1"/>
  <c r="H123" i="94" s="1"/>
  <c r="H124" i="94" s="1"/>
  <c r="H125" i="94" s="1"/>
  <c r="H126" i="94" s="1"/>
  <c r="H127" i="94" s="1"/>
  <c r="H128" i="94" s="1"/>
  <c r="H129" i="94" s="1"/>
  <c r="H130" i="94" s="1"/>
  <c r="H131" i="94" s="1"/>
  <c r="H156" i="94"/>
  <c r="H164" i="94" s="1"/>
  <c r="H165" i="94" s="1"/>
  <c r="AO89" i="94"/>
  <c r="AO90" i="94" s="1"/>
  <c r="AO91" i="94" s="1"/>
  <c r="AO92" i="94" s="1"/>
  <c r="AO93" i="94" s="1"/>
  <c r="AO94" i="94" s="1"/>
  <c r="AO95" i="94" s="1"/>
  <c r="AO96" i="94" s="1"/>
  <c r="AO97" i="94" s="1"/>
  <c r="AO98" i="94" s="1"/>
  <c r="AO99" i="94" s="1"/>
  <c r="AO100" i="94" s="1"/>
  <c r="AO101" i="94" s="1"/>
  <c r="AO102" i="94" s="1"/>
  <c r="AO103" i="94" s="1"/>
  <c r="AO104" i="94" s="1"/>
  <c r="AO105" i="94" s="1"/>
  <c r="AO107" i="94" s="1"/>
  <c r="AO108" i="94" s="1"/>
  <c r="AO109" i="94" s="1"/>
  <c r="AO110" i="94" s="1"/>
  <c r="AO111" i="94" s="1"/>
  <c r="AO112" i="94" s="1"/>
  <c r="AO113" i="94" s="1"/>
  <c r="AO114" i="94" s="1"/>
  <c r="AO115" i="94" s="1"/>
  <c r="AO116" i="94" s="1"/>
  <c r="AO117" i="94" s="1"/>
  <c r="AO118" i="94" s="1"/>
  <c r="AO119" i="94" s="1"/>
  <c r="AO120" i="94" s="1"/>
  <c r="AO121" i="94" s="1"/>
  <c r="AO122" i="94" s="1"/>
  <c r="AO123" i="94" s="1"/>
  <c r="AO124" i="94" s="1"/>
  <c r="AO125" i="94" s="1"/>
  <c r="AO126" i="94" s="1"/>
  <c r="AM89" i="94"/>
  <c r="AM90" i="94" s="1"/>
  <c r="AM91" i="94" s="1"/>
  <c r="AM92" i="94" s="1"/>
  <c r="AM93" i="94" s="1"/>
  <c r="AM94" i="94" s="1"/>
  <c r="AM95" i="94" s="1"/>
  <c r="AM96" i="94" s="1"/>
  <c r="AM97" i="94" s="1"/>
  <c r="AM98" i="94" s="1"/>
  <c r="AM99" i="94" s="1"/>
  <c r="AM100" i="94" s="1"/>
  <c r="AM101" i="94" s="1"/>
  <c r="AM102" i="94" s="1"/>
  <c r="AM103" i="94" s="1"/>
  <c r="AM104" i="94" s="1"/>
  <c r="AM105" i="94" s="1"/>
  <c r="AM107" i="94" s="1"/>
  <c r="AM108" i="94" s="1"/>
  <c r="AM109" i="94" s="1"/>
  <c r="AM110" i="94" s="1"/>
  <c r="AM111" i="94" s="1"/>
  <c r="AM112" i="94" s="1"/>
  <c r="AM113" i="94" s="1"/>
  <c r="AM114" i="94" s="1"/>
  <c r="AM115" i="94" s="1"/>
  <c r="AM116" i="94" s="1"/>
  <c r="AM117" i="94" s="1"/>
  <c r="AM118" i="94" s="1"/>
  <c r="AM119" i="94" s="1"/>
  <c r="AM120" i="94" s="1"/>
  <c r="AM121" i="94" s="1"/>
  <c r="AM122" i="94" s="1"/>
  <c r="AM123" i="94" s="1"/>
  <c r="AM124" i="94" s="1"/>
  <c r="AM125" i="94" s="1"/>
  <c r="AM126" i="94" s="1"/>
  <c r="J70" i="94"/>
  <c r="J71" i="94" s="1"/>
  <c r="J72" i="94" s="1"/>
  <c r="J73" i="94" s="1"/>
  <c r="J74" i="94" s="1"/>
  <c r="J156" i="94"/>
  <c r="J164" i="94" s="1"/>
  <c r="J165" i="94" s="1"/>
  <c r="J67" i="94"/>
  <c r="H67" i="94"/>
  <c r="L67" i="94"/>
  <c r="V67" i="94" l="1"/>
  <c r="AH67" i="94" s="1"/>
  <c r="L154" i="94"/>
  <c r="R67" i="94"/>
  <c r="AD67" i="94" s="1"/>
  <c r="H154" i="94"/>
  <c r="T67" i="94"/>
  <c r="J154" i="94"/>
  <c r="H132" i="94"/>
  <c r="H133" i="94" s="1"/>
  <c r="H134" i="94" s="1"/>
  <c r="H135" i="94" s="1"/>
  <c r="H136" i="94" s="1"/>
  <c r="H137" i="94" s="1"/>
  <c r="H138" i="94" s="1"/>
  <c r="H139" i="94" s="1"/>
  <c r="E133" i="91"/>
  <c r="E141" i="91" s="1"/>
  <c r="E142" i="91" s="1"/>
  <c r="R154" i="94" l="1"/>
  <c r="AD154" i="94" s="1"/>
  <c r="H162" i="94"/>
  <c r="R162" i="94" s="1"/>
  <c r="AD162" i="94" s="1"/>
  <c r="J162" i="94"/>
  <c r="T162" i="94" s="1"/>
  <c r="AF162" i="94" s="1"/>
  <c r="T154" i="94"/>
  <c r="L162" i="94"/>
  <c r="V162" i="94" s="1"/>
  <c r="AH162" i="94" s="1"/>
  <c r="V154" i="94"/>
  <c r="AH154" i="94" s="1"/>
  <c r="AF67" i="94"/>
  <c r="H140" i="94"/>
  <c r="H141" i="94" s="1"/>
  <c r="H142" i="94" s="1"/>
  <c r="H143" i="94" s="1"/>
  <c r="H144" i="94" s="1"/>
  <c r="H145" i="94" s="1"/>
  <c r="H146" i="94" s="1"/>
  <c r="H147" i="94" s="1"/>
  <c r="H148" i="94" s="1"/>
  <c r="AJ139" i="91"/>
  <c r="AB139" i="91"/>
  <c r="Z139" i="91"/>
  <c r="G19" i="91"/>
  <c r="J139" i="91" s="1"/>
  <c r="T139" i="91" s="1"/>
  <c r="AF139" i="91" s="1"/>
  <c r="F4" i="94"/>
  <c r="AF154" i="94" l="1"/>
  <c r="X56" i="87"/>
  <c r="X75" i="87"/>
  <c r="X65" i="87"/>
  <c r="X54" i="87"/>
  <c r="BB60" i="49" l="1"/>
  <c r="AL60" i="49"/>
  <c r="AJ60" i="49"/>
  <c r="BB59" i="49"/>
  <c r="AL59" i="49"/>
  <c r="AJ59" i="49"/>
  <c r="I18" i="90"/>
  <c r="I19" i="90"/>
  <c r="I20" i="90"/>
  <c r="I21" i="90"/>
  <c r="I22" i="90"/>
  <c r="I23" i="90"/>
  <c r="I24" i="90"/>
  <c r="I25" i="90"/>
  <c r="I26" i="90"/>
  <c r="I27" i="90"/>
  <c r="I28" i="90"/>
  <c r="I29" i="90"/>
  <c r="I30" i="90"/>
  <c r="I31" i="90"/>
  <c r="I32" i="90"/>
  <c r="I33" i="90"/>
  <c r="I34" i="90"/>
  <c r="I35" i="90"/>
  <c r="I36" i="90"/>
  <c r="I37" i="90"/>
  <c r="I38" i="90"/>
  <c r="I39" i="90"/>
  <c r="I40" i="90"/>
  <c r="I41" i="90"/>
  <c r="I42" i="90"/>
  <c r="I43" i="90"/>
  <c r="I44" i="90"/>
  <c r="I45" i="90"/>
  <c r="I46" i="90"/>
  <c r="I47" i="90"/>
  <c r="I48" i="90"/>
  <c r="I49" i="90"/>
  <c r="I50" i="90"/>
  <c r="I51" i="90"/>
  <c r="I52" i="90"/>
  <c r="I53" i="90"/>
  <c r="I54" i="90"/>
  <c r="I55" i="90"/>
  <c r="I17" i="90"/>
  <c r="X54" i="60" l="1"/>
  <c r="X51" i="59"/>
  <c r="T50" i="57"/>
  <c r="AB72" i="55" l="1"/>
  <c r="AL71" i="55"/>
  <c r="AD71" i="55"/>
  <c r="AD55" i="55"/>
  <c r="AV58" i="54"/>
  <c r="AF58" i="54"/>
  <c r="AV57" i="54"/>
  <c r="AF57" i="54"/>
  <c r="CZ62" i="47"/>
  <c r="CB62" i="47"/>
  <c r="BZ62" i="47"/>
  <c r="AB55" i="88"/>
  <c r="AF54" i="88"/>
  <c r="AD54" i="88"/>
  <c r="AB54" i="88"/>
  <c r="AF73" i="88"/>
  <c r="AF72" i="88"/>
  <c r="AF63" i="88"/>
  <c r="AJ70" i="88"/>
  <c r="AH70" i="88"/>
  <c r="AJ61" i="88"/>
  <c r="AH61" i="88"/>
  <c r="AJ52" i="88"/>
  <c r="AH52" i="88"/>
  <c r="X54" i="45" l="1"/>
  <c r="T54" i="45"/>
  <c r="R54" i="45"/>
  <c r="X53" i="45"/>
  <c r="T53" i="45"/>
  <c r="R53" i="45"/>
  <c r="CT74" i="4" l="1"/>
  <c r="CR74" i="4"/>
  <c r="CP74" i="4"/>
  <c r="CL74" i="4"/>
  <c r="CJ74" i="4"/>
  <c r="CH74" i="4"/>
  <c r="BT74" i="4"/>
  <c r="BR74" i="4"/>
  <c r="BP74" i="4"/>
  <c r="BN74" i="4"/>
  <c r="BL74" i="4"/>
  <c r="BJ74" i="4"/>
  <c r="BH74" i="4"/>
  <c r="CT72" i="4"/>
  <c r="CR72" i="4"/>
  <c r="CP72" i="4"/>
  <c r="CN72" i="4"/>
  <c r="CL72" i="4"/>
  <c r="CJ72" i="4"/>
  <c r="CH72" i="4"/>
  <c r="BT72" i="4"/>
  <c r="BR72" i="4"/>
  <c r="BP72" i="4"/>
  <c r="BN72" i="4"/>
  <c r="BL72" i="4"/>
  <c r="BJ72" i="4"/>
  <c r="BH72" i="4"/>
  <c r="CT70" i="4"/>
  <c r="CR70" i="4"/>
  <c r="CP70" i="4"/>
  <c r="CN70" i="4"/>
  <c r="CJ70" i="4"/>
  <c r="CH70" i="4"/>
  <c r="BT70" i="4"/>
  <c r="BR70" i="4"/>
  <c r="BP70" i="4"/>
  <c r="BN70" i="4"/>
  <c r="BL70" i="4"/>
  <c r="BJ70" i="4"/>
  <c r="BH70" i="4"/>
  <c r="CT68" i="4"/>
  <c r="CR68" i="4"/>
  <c r="CP68" i="4"/>
  <c r="CN68" i="4"/>
  <c r="CL68" i="4"/>
  <c r="CJ68" i="4"/>
  <c r="CH68" i="4"/>
  <c r="BT68" i="4"/>
  <c r="BR68" i="4"/>
  <c r="BP68" i="4"/>
  <c r="BN68" i="4"/>
  <c r="BL68" i="4"/>
  <c r="BJ68" i="4"/>
  <c r="BH68" i="4"/>
  <c r="CT65" i="4"/>
  <c r="CR65" i="4"/>
  <c r="CP65" i="4"/>
  <c r="CN65" i="4"/>
  <c r="CL65" i="4"/>
  <c r="CJ65" i="4"/>
  <c r="CH65" i="4"/>
  <c r="BT65" i="4"/>
  <c r="BR65" i="4"/>
  <c r="BP65" i="4"/>
  <c r="BN65" i="4"/>
  <c r="BL65" i="4"/>
  <c r="BJ65" i="4"/>
  <c r="BH65" i="4"/>
  <c r="CT59" i="4"/>
  <c r="BT59" i="4"/>
  <c r="BR59" i="4"/>
  <c r="CT58" i="4"/>
  <c r="BT58" i="4"/>
  <c r="BR58" i="4"/>
  <c r="AJ131" i="91" l="1"/>
  <c r="AB131" i="91"/>
  <c r="Z131" i="91"/>
  <c r="AJ86" i="91"/>
  <c r="AB86" i="91"/>
  <c r="Z86" i="91"/>
  <c r="I19" i="91"/>
  <c r="J86" i="91"/>
  <c r="T86" i="91" s="1"/>
  <c r="AF86" i="91" s="1"/>
  <c r="E19" i="91"/>
  <c r="A1" i="91"/>
  <c r="AH84" i="89"/>
  <c r="AF84" i="89"/>
  <c r="AF89" i="82"/>
  <c r="AB89" i="82"/>
  <c r="AF87" i="82"/>
  <c r="AF76" i="82"/>
  <c r="AB66" i="81"/>
  <c r="AB75" i="81"/>
  <c r="AF61" i="79"/>
  <c r="AD61" i="79"/>
  <c r="AB61" i="79"/>
  <c r="Z61" i="79"/>
  <c r="X61" i="79"/>
  <c r="Z81" i="75"/>
  <c r="Z79" i="75"/>
  <c r="R68" i="65"/>
  <c r="BB85" i="49"/>
  <c r="BB84" i="49"/>
  <c r="BB78" i="49"/>
  <c r="BB77" i="49"/>
  <c r="AH60" i="89"/>
  <c r="AH56" i="89"/>
  <c r="V56" i="83"/>
  <c r="E51" i="57"/>
  <c r="E52" i="57"/>
  <c r="AV56" i="54"/>
  <c r="L84" i="89"/>
  <c r="V84" i="89" s="1"/>
  <c r="J84" i="89"/>
  <c r="T84" i="89" s="1"/>
  <c r="AD84" i="89" s="1"/>
  <c r="H84" i="89"/>
  <c r="R84" i="89" s="1"/>
  <c r="AJ82" i="89"/>
  <c r="AB82" i="89"/>
  <c r="Z82" i="89"/>
  <c r="L76" i="89"/>
  <c r="V76" i="89" s="1"/>
  <c r="J76" i="89"/>
  <c r="T76" i="89" s="1"/>
  <c r="H76" i="89"/>
  <c r="R76" i="89" s="1"/>
  <c r="AJ74" i="89"/>
  <c r="AB74" i="89"/>
  <c r="Z74" i="89"/>
  <c r="L68" i="89"/>
  <c r="J68" i="89"/>
  <c r="H68" i="89"/>
  <c r="L67" i="89"/>
  <c r="J67" i="89"/>
  <c r="H67" i="89"/>
  <c r="L66" i="89"/>
  <c r="J66" i="89"/>
  <c r="H66" i="89"/>
  <c r="L65" i="89"/>
  <c r="J65" i="89"/>
  <c r="H65" i="89"/>
  <c r="L64" i="89"/>
  <c r="J64" i="89"/>
  <c r="H64" i="89"/>
  <c r="L63" i="89"/>
  <c r="J63" i="89"/>
  <c r="H63" i="89"/>
  <c r="L62" i="89"/>
  <c r="J62" i="89"/>
  <c r="H62" i="89"/>
  <c r="L61" i="89"/>
  <c r="J61" i="89"/>
  <c r="H61" i="89"/>
  <c r="L60" i="89"/>
  <c r="V60" i="89" s="1"/>
  <c r="AF60" i="89" s="1"/>
  <c r="J60" i="89"/>
  <c r="T60" i="89" s="1"/>
  <c r="AD60" i="89" s="1"/>
  <c r="H60" i="89"/>
  <c r="R60" i="89" s="1"/>
  <c r="L59" i="89"/>
  <c r="J59" i="89"/>
  <c r="H59" i="89"/>
  <c r="L58" i="89"/>
  <c r="V58" i="89" s="1"/>
  <c r="J58" i="89"/>
  <c r="T58" i="89" s="1"/>
  <c r="H58" i="89"/>
  <c r="R58" i="89" s="1"/>
  <c r="L57" i="89"/>
  <c r="J57" i="89"/>
  <c r="H57" i="89"/>
  <c r="L56" i="89"/>
  <c r="V56" i="89" s="1"/>
  <c r="AF56" i="89" s="1"/>
  <c r="J56" i="89"/>
  <c r="T56" i="89" s="1"/>
  <c r="AD56" i="89" s="1"/>
  <c r="H56" i="89"/>
  <c r="R56" i="89" s="1"/>
  <c r="AJ54" i="89"/>
  <c r="AB54" i="89"/>
  <c r="Z54" i="89"/>
  <c r="I19" i="89"/>
  <c r="L54" i="89" s="1"/>
  <c r="V54" i="89" s="1"/>
  <c r="AH54" i="89" s="1"/>
  <c r="G19" i="89"/>
  <c r="J54" i="89" s="1"/>
  <c r="T54" i="89" s="1"/>
  <c r="AF54" i="89" s="1"/>
  <c r="E19" i="89"/>
  <c r="H54" i="89" s="1"/>
  <c r="R54" i="89" s="1"/>
  <c r="AD54" i="89" s="1"/>
  <c r="A1" i="89"/>
  <c r="R73" i="88"/>
  <c r="H73" i="88"/>
  <c r="R72" i="88"/>
  <c r="H72" i="88"/>
  <c r="V70" i="88"/>
  <c r="T70" i="88"/>
  <c r="R70" i="88"/>
  <c r="AF70" i="88" s="1"/>
  <c r="H63" i="88"/>
  <c r="V61" i="88"/>
  <c r="T61" i="88"/>
  <c r="R61" i="88"/>
  <c r="AF61" i="88" s="1"/>
  <c r="N55" i="88"/>
  <c r="H55" i="88"/>
  <c r="E55" i="88"/>
  <c r="R54" i="88"/>
  <c r="P54" i="88"/>
  <c r="N54" i="88"/>
  <c r="H54" i="88"/>
  <c r="E54" i="88"/>
  <c r="AF52" i="88"/>
  <c r="V52" i="88"/>
  <c r="T52" i="88"/>
  <c r="R52" i="88"/>
  <c r="G44" i="88"/>
  <c r="A1" i="88"/>
  <c r="H79" i="87"/>
  <c r="H77" i="87"/>
  <c r="N77" i="87" s="1"/>
  <c r="AB75" i="87"/>
  <c r="V75" i="87"/>
  <c r="T75" i="87"/>
  <c r="N75" i="87"/>
  <c r="H67" i="87"/>
  <c r="N67" i="87" s="1"/>
  <c r="X67" i="87" s="1"/>
  <c r="AB65" i="87"/>
  <c r="V65" i="87"/>
  <c r="T65" i="87"/>
  <c r="N65" i="87"/>
  <c r="H58" i="87"/>
  <c r="E58" i="87"/>
  <c r="H56" i="87"/>
  <c r="N56" i="87" s="1"/>
  <c r="E56" i="87"/>
  <c r="AB54" i="87"/>
  <c r="V54" i="87"/>
  <c r="T54" i="87"/>
  <c r="N54" i="87"/>
  <c r="A1" i="87"/>
  <c r="F5" i="88"/>
  <c r="F4" i="88"/>
  <c r="F3" i="91"/>
  <c r="F3" i="89"/>
  <c r="F4" i="87"/>
  <c r="F5" i="89"/>
  <c r="F5" i="91"/>
  <c r="F5" i="87"/>
  <c r="F3" i="88"/>
  <c r="F3" i="87"/>
  <c r="R63" i="88" l="1"/>
  <c r="H64" i="88"/>
  <c r="R64" i="88" s="1"/>
  <c r="H82" i="88"/>
  <c r="H83" i="88" s="1"/>
  <c r="R83" i="88" s="1"/>
  <c r="H86" i="91"/>
  <c r="R86" i="91" s="1"/>
  <c r="AD86" i="91" s="1"/>
  <c r="H139" i="91"/>
  <c r="R139" i="91" s="1"/>
  <c r="AD139" i="91" s="1"/>
  <c r="L86" i="91"/>
  <c r="V86" i="91" s="1"/>
  <c r="AH86" i="91" s="1"/>
  <c r="L139" i="91"/>
  <c r="V139" i="91" s="1"/>
  <c r="AH139" i="91" s="1"/>
  <c r="X77" i="87"/>
  <c r="H131" i="91"/>
  <c r="R131" i="91" s="1"/>
  <c r="AD131" i="91" s="1"/>
  <c r="J131" i="91"/>
  <c r="T131" i="91" s="1"/>
  <c r="AF131" i="91" s="1"/>
  <c r="L131" i="91"/>
  <c r="V131" i="91" s="1"/>
  <c r="AH131" i="91" s="1"/>
  <c r="H74" i="89"/>
  <c r="R74" i="89" s="1"/>
  <c r="AD74" i="89" s="1"/>
  <c r="H82" i="89"/>
  <c r="J74" i="89"/>
  <c r="T74" i="89" s="1"/>
  <c r="J82" i="89"/>
  <c r="T82" i="89" s="1"/>
  <c r="L74" i="89"/>
  <c r="V74" i="89" s="1"/>
  <c r="L82" i="89"/>
  <c r="V82" i="89" s="1"/>
  <c r="F4" i="89"/>
  <c r="F4" i="91"/>
  <c r="R82" i="89" l="1"/>
  <c r="AD82" i="89" s="1"/>
  <c r="H92" i="89"/>
  <c r="R92" i="89" s="1"/>
  <c r="AD92" i="89" s="1"/>
  <c r="R59" i="66"/>
  <c r="AJ70" i="49"/>
  <c r="AJ69" i="49"/>
  <c r="AJ68" i="49"/>
  <c r="AJ67" i="49"/>
  <c r="AJ65" i="49"/>
  <c r="AJ64" i="49"/>
  <c r="AJ63" i="49"/>
  <c r="AJ62" i="49"/>
  <c r="AJ61" i="49"/>
  <c r="Z85" i="48"/>
  <c r="Z79" i="48"/>
  <c r="Z81" i="48"/>
  <c r="Z83" i="48"/>
  <c r="Z71" i="48"/>
  <c r="Z73" i="48"/>
  <c r="X71" i="48"/>
  <c r="X83" i="48"/>
  <c r="V83" i="48"/>
  <c r="T83" i="48"/>
  <c r="R83" i="48"/>
  <c r="P83" i="48"/>
  <c r="E83" i="48"/>
  <c r="R57" i="45"/>
  <c r="R56" i="45"/>
  <c r="R55" i="45"/>
  <c r="BR77" i="4"/>
  <c r="BP77" i="4"/>
  <c r="BN77" i="4"/>
  <c r="BL77" i="4"/>
  <c r="BJ77" i="4"/>
  <c r="BH77" i="4"/>
  <c r="BR76" i="4"/>
  <c r="BP76" i="4"/>
  <c r="BN76" i="4"/>
  <c r="BL76" i="4"/>
  <c r="BJ76" i="4"/>
  <c r="BH76" i="4"/>
  <c r="BR75" i="4"/>
  <c r="BP75" i="4"/>
  <c r="BN75" i="4"/>
  <c r="BL75" i="4"/>
  <c r="BJ75" i="4"/>
  <c r="BH75" i="4"/>
  <c r="BR73" i="4"/>
  <c r="BP73" i="4"/>
  <c r="BN73" i="4"/>
  <c r="BL73" i="4"/>
  <c r="BJ73" i="4"/>
  <c r="BH73" i="4"/>
  <c r="BR71" i="4"/>
  <c r="BP71" i="4"/>
  <c r="BN71" i="4"/>
  <c r="BL71" i="4"/>
  <c r="BJ71" i="4"/>
  <c r="BH71" i="4"/>
  <c r="BR69" i="4"/>
  <c r="BP69" i="4"/>
  <c r="BN69" i="4"/>
  <c r="BL69" i="4"/>
  <c r="BJ69" i="4"/>
  <c r="BH69" i="4"/>
  <c r="BR67" i="4"/>
  <c r="BP67" i="4"/>
  <c r="BN67" i="4"/>
  <c r="BL67" i="4"/>
  <c r="BJ67" i="4"/>
  <c r="BH67" i="4"/>
  <c r="BR66" i="4"/>
  <c r="BP66" i="4"/>
  <c r="BN66" i="4"/>
  <c r="BL66" i="4"/>
  <c r="BJ66" i="4"/>
  <c r="BH66" i="4"/>
  <c r="BR60" i="4"/>
  <c r="BP60" i="4"/>
  <c r="BN60" i="4"/>
  <c r="BL60" i="4"/>
  <c r="BJ60" i="4"/>
  <c r="BH60" i="4"/>
  <c r="BR64" i="4"/>
  <c r="BP64" i="4"/>
  <c r="BN64" i="4"/>
  <c r="BL64" i="4"/>
  <c r="BJ64" i="4"/>
  <c r="BH64" i="4"/>
  <c r="BR63" i="4"/>
  <c r="BP63" i="4"/>
  <c r="BN63" i="4"/>
  <c r="BL63" i="4"/>
  <c r="BJ63" i="4"/>
  <c r="BH63" i="4"/>
  <c r="BR61" i="4"/>
  <c r="BP61" i="4"/>
  <c r="BN61" i="4"/>
  <c r="BL61" i="4"/>
  <c r="BJ61" i="4"/>
  <c r="BH61" i="4"/>
  <c r="BR62" i="4"/>
  <c r="BP62" i="4"/>
  <c r="BN62" i="4"/>
  <c r="BL62" i="4"/>
  <c r="BJ62" i="4"/>
  <c r="BH62" i="4"/>
  <c r="A1" i="86"/>
  <c r="A1" i="85"/>
  <c r="A1" i="84"/>
  <c r="F3" i="84"/>
  <c r="F5" i="86"/>
  <c r="F4" i="86"/>
  <c r="F3" i="85"/>
  <c r="F4" i="85"/>
  <c r="F5" i="84"/>
  <c r="F4" i="84"/>
  <c r="F3" i="86"/>
  <c r="F5" i="85"/>
  <c r="X59" i="75" l="1"/>
  <c r="A1" i="83"/>
  <c r="G44" i="83"/>
  <c r="P53" i="83"/>
  <c r="Z53" i="83" s="1"/>
  <c r="T53" i="83"/>
  <c r="V53" i="83"/>
  <c r="X53" i="83"/>
  <c r="AB53" i="83"/>
  <c r="E55" i="83"/>
  <c r="H55" i="83"/>
  <c r="L55" i="83"/>
  <c r="N55" i="83"/>
  <c r="E56" i="83"/>
  <c r="H56" i="83"/>
  <c r="L56" i="83"/>
  <c r="H64" i="83"/>
  <c r="A1" i="82"/>
  <c r="X56" i="82"/>
  <c r="Z56" i="82"/>
  <c r="AB56" i="82"/>
  <c r="AD56" i="82"/>
  <c r="AF56" i="82"/>
  <c r="AH56" i="82"/>
  <c r="H58" i="82"/>
  <c r="J58" i="82"/>
  <c r="T58" i="82" s="1"/>
  <c r="AF58" i="82" s="1"/>
  <c r="P58" i="82"/>
  <c r="AB58" i="82" s="1"/>
  <c r="H60" i="82"/>
  <c r="J60" i="82"/>
  <c r="H62" i="82"/>
  <c r="J62" i="82"/>
  <c r="H64" i="82"/>
  <c r="H66" i="82"/>
  <c r="H68" i="82"/>
  <c r="X74" i="82"/>
  <c r="Z74" i="82"/>
  <c r="AB74" i="82"/>
  <c r="AD74" i="82"/>
  <c r="AF74" i="82"/>
  <c r="AH74" i="82"/>
  <c r="H76" i="82"/>
  <c r="P76" i="82" s="1"/>
  <c r="J76" i="82"/>
  <c r="T76" i="82"/>
  <c r="AB76" i="82" s="1"/>
  <c r="X85" i="82"/>
  <c r="Z85" i="82"/>
  <c r="AB85" i="82"/>
  <c r="AD85" i="82"/>
  <c r="AF85" i="82"/>
  <c r="AH85" i="82"/>
  <c r="H87" i="82"/>
  <c r="P87" i="82" s="1"/>
  <c r="J87" i="82"/>
  <c r="T87" i="82" s="1"/>
  <c r="AB87" i="82" s="1"/>
  <c r="P89" i="82"/>
  <c r="A1" i="81"/>
  <c r="F5" i="81"/>
  <c r="F3" i="83"/>
  <c r="F5" i="83"/>
  <c r="F4" i="83"/>
  <c r="F5" i="82"/>
  <c r="F3" i="82"/>
  <c r="F4" i="81"/>
  <c r="T89" i="82" l="1"/>
  <c r="E19" i="81"/>
  <c r="P56" i="81"/>
  <c r="AB56" i="81" s="1"/>
  <c r="R56" i="81"/>
  <c r="AD56" i="81" s="1"/>
  <c r="V56" i="81"/>
  <c r="X56" i="81"/>
  <c r="Z56" i="81"/>
  <c r="AF56" i="81"/>
  <c r="E58" i="81"/>
  <c r="H58" i="81"/>
  <c r="P58" i="81" s="1"/>
  <c r="E59" i="81"/>
  <c r="P64" i="81"/>
  <c r="AB64" i="81" s="1"/>
  <c r="R64" i="81"/>
  <c r="AD64" i="81" s="1"/>
  <c r="V64" i="81"/>
  <c r="X64" i="81"/>
  <c r="Z64" i="81"/>
  <c r="AF64" i="81"/>
  <c r="H66" i="81"/>
  <c r="P66" i="81" s="1"/>
  <c r="P73" i="81"/>
  <c r="AB73" i="81" s="1"/>
  <c r="R73" i="81"/>
  <c r="AD73" i="81" s="1"/>
  <c r="V73" i="81"/>
  <c r="X73" i="81"/>
  <c r="Z73" i="81"/>
  <c r="AF73" i="81"/>
  <c r="H75" i="81"/>
  <c r="P75" i="81"/>
  <c r="A1" i="80"/>
  <c r="E19" i="80"/>
  <c r="G19" i="80"/>
  <c r="P54" i="80"/>
  <c r="AH54" i="80" s="1"/>
  <c r="AD54" i="80"/>
  <c r="AF54" i="80"/>
  <c r="AR54" i="80"/>
  <c r="AR66" i="80" s="1"/>
  <c r="AT54" i="80"/>
  <c r="AT66" i="80" s="1"/>
  <c r="E56" i="80"/>
  <c r="H56" i="80"/>
  <c r="P56" i="80" s="1"/>
  <c r="E58" i="80"/>
  <c r="E60" i="80"/>
  <c r="H66" i="80"/>
  <c r="J66" i="80"/>
  <c r="L66" i="80"/>
  <c r="N66" i="80"/>
  <c r="AF66" i="80" s="1"/>
  <c r="P66" i="80"/>
  <c r="AH66" i="80" s="1"/>
  <c r="V66" i="80"/>
  <c r="AN66" i="80" s="1"/>
  <c r="X66" i="80"/>
  <c r="AP66" i="80" s="1"/>
  <c r="Z66" i="80"/>
  <c r="AB66" i="80"/>
  <c r="P68" i="80"/>
  <c r="H75" i="80"/>
  <c r="H88" i="80" s="1"/>
  <c r="J75" i="80"/>
  <c r="J88" i="80" s="1"/>
  <c r="L75" i="80"/>
  <c r="N75" i="80"/>
  <c r="N88" i="80" s="1"/>
  <c r="AF88" i="80" s="1"/>
  <c r="V75" i="80"/>
  <c r="X75" i="80"/>
  <c r="Z75" i="80"/>
  <c r="Z88" i="80" s="1"/>
  <c r="AB75" i="80"/>
  <c r="AB88" i="80" s="1"/>
  <c r="AF75" i="80"/>
  <c r="AR75" i="80"/>
  <c r="AR88" i="80" s="1"/>
  <c r="P77" i="80"/>
  <c r="V77" i="80"/>
  <c r="A1" i="79"/>
  <c r="F4" i="79"/>
  <c r="F4" i="82"/>
  <c r="F5" i="80"/>
  <c r="F3" i="81"/>
  <c r="F4" i="80"/>
  <c r="F3" i="80"/>
  <c r="F5" i="79"/>
  <c r="AD75" i="80" l="1"/>
  <c r="L88" i="80"/>
  <c r="AD88" i="80" s="1"/>
  <c r="AP75" i="80"/>
  <c r="X88" i="80"/>
  <c r="AP88" i="80" s="1"/>
  <c r="AN75" i="80"/>
  <c r="V88" i="80"/>
  <c r="AN88" i="80" s="1"/>
  <c r="P75" i="80"/>
  <c r="AT75" i="80"/>
  <c r="AT88" i="80" s="1"/>
  <c r="AD66" i="80"/>
  <c r="H51" i="79"/>
  <c r="P51" i="79"/>
  <c r="AD51" i="79" s="1"/>
  <c r="X51" i="79"/>
  <c r="Z51" i="79"/>
  <c r="AB51" i="79"/>
  <c r="AF51" i="79"/>
  <c r="AH51" i="79"/>
  <c r="AJ51" i="79"/>
  <c r="E53" i="79"/>
  <c r="H53" i="79"/>
  <c r="P53" i="79" s="1"/>
  <c r="P61" i="79" s="1"/>
  <c r="E54" i="79"/>
  <c r="H59" i="79"/>
  <c r="J59" i="79"/>
  <c r="X59" i="79" s="1"/>
  <c r="L59" i="79"/>
  <c r="N59" i="79"/>
  <c r="P59" i="79"/>
  <c r="Z59" i="79"/>
  <c r="AB59" i="79"/>
  <c r="AD59" i="79"/>
  <c r="AF59" i="79"/>
  <c r="AH59" i="79"/>
  <c r="AJ59" i="79"/>
  <c r="J61" i="79"/>
  <c r="L61" i="79"/>
  <c r="N61" i="79"/>
  <c r="R61" i="79"/>
  <c r="H66" i="79"/>
  <c r="J66" i="79"/>
  <c r="X66" i="79" s="1"/>
  <c r="L66" i="79"/>
  <c r="Z66" i="79" s="1"/>
  <c r="N66" i="79"/>
  <c r="P66" i="79"/>
  <c r="AB66" i="79"/>
  <c r="AD66" i="79"/>
  <c r="AF66" i="79"/>
  <c r="AH66" i="79"/>
  <c r="AJ66" i="79"/>
  <c r="A1" i="78"/>
  <c r="AH61" i="78"/>
  <c r="AJ61" i="78"/>
  <c r="AN61" i="78"/>
  <c r="AP61" i="78"/>
  <c r="AR61" i="78"/>
  <c r="AT61" i="78"/>
  <c r="AV61" i="78"/>
  <c r="AX61" i="78"/>
  <c r="AZ61" i="78"/>
  <c r="BB61" i="78"/>
  <c r="BD61" i="78"/>
  <c r="E63" i="78"/>
  <c r="J63" i="78"/>
  <c r="L63" i="78"/>
  <c r="P69" i="78"/>
  <c r="AN69" i="78" s="1"/>
  <c r="R69" i="78"/>
  <c r="AP69" i="78" s="1"/>
  <c r="T69" i="78"/>
  <c r="V69" i="78"/>
  <c r="AT69" i="78" s="1"/>
  <c r="X69" i="78"/>
  <c r="AV69" i="78" s="1"/>
  <c r="Z69" i="78"/>
  <c r="AX69" i="78" s="1"/>
  <c r="AB69" i="78"/>
  <c r="AZ69" i="78" s="1"/>
  <c r="AD69" i="78"/>
  <c r="AF69" i="78"/>
  <c r="BD69" i="78" s="1"/>
  <c r="AH69" i="78"/>
  <c r="AJ69" i="78"/>
  <c r="BB69" i="78"/>
  <c r="P79" i="78"/>
  <c r="AN79" i="78" s="1"/>
  <c r="R79" i="78"/>
  <c r="T79" i="78"/>
  <c r="AR79" i="78" s="1"/>
  <c r="V79" i="78"/>
  <c r="AT79" i="78" s="1"/>
  <c r="X79" i="78"/>
  <c r="AV79" i="78" s="1"/>
  <c r="Z79" i="78"/>
  <c r="AX79" i="78" s="1"/>
  <c r="AB79" i="78"/>
  <c r="AZ79" i="78" s="1"/>
  <c r="AD79" i="78"/>
  <c r="BB79" i="78" s="1"/>
  <c r="AF79" i="78"/>
  <c r="BD79" i="78" s="1"/>
  <c r="AH79" i="78"/>
  <c r="AJ79" i="78"/>
  <c r="AP79" i="78"/>
  <c r="A1" i="77"/>
  <c r="F3" i="78"/>
  <c r="F3" i="79"/>
  <c r="F5" i="77"/>
  <c r="F4" i="78"/>
  <c r="F4" i="77"/>
  <c r="F5" i="78"/>
  <c r="AH75" i="80" l="1"/>
  <c r="P88" i="80"/>
  <c r="AH88" i="80" s="1"/>
  <c r="AR69" i="78"/>
  <c r="H56" i="77"/>
  <c r="H67" i="77" s="1"/>
  <c r="H75" i="77" s="1"/>
  <c r="J56" i="77"/>
  <c r="L56" i="77"/>
  <c r="L67" i="77" s="1"/>
  <c r="N56" i="77"/>
  <c r="N67" i="77" s="1"/>
  <c r="P56" i="77"/>
  <c r="P67" i="77" s="1"/>
  <c r="Q56" i="77"/>
  <c r="E58" i="77"/>
  <c r="E59" i="77"/>
  <c r="H59" i="77"/>
  <c r="E60" i="77"/>
  <c r="H60" i="77"/>
  <c r="E61" i="77"/>
  <c r="H61" i="77"/>
  <c r="E62" i="77"/>
  <c r="H62" i="77"/>
  <c r="J67" i="77"/>
  <c r="Q67" i="77"/>
  <c r="V67" i="77"/>
  <c r="X67" i="77"/>
  <c r="Z67" i="77"/>
  <c r="AB67" i="77"/>
  <c r="AD67" i="77"/>
  <c r="H69" i="77"/>
  <c r="A1" i="75"/>
  <c r="N59" i="75"/>
  <c r="N66" i="75" s="1"/>
  <c r="P59" i="75"/>
  <c r="P66" i="75" s="1"/>
  <c r="R59" i="75"/>
  <c r="AH59" i="75" s="1"/>
  <c r="T59" i="75"/>
  <c r="AJ59" i="75" s="1"/>
  <c r="V59" i="75"/>
  <c r="AL59" i="75" s="1"/>
  <c r="AN59" i="75"/>
  <c r="E61" i="75"/>
  <c r="H66" i="75"/>
  <c r="J66" i="75"/>
  <c r="Z66" i="75" s="1"/>
  <c r="L66" i="75"/>
  <c r="AB66" i="75" s="1"/>
  <c r="R66" i="75"/>
  <c r="AH66" i="75" s="1"/>
  <c r="T66" i="75"/>
  <c r="AJ66" i="75" s="1"/>
  <c r="V66" i="75"/>
  <c r="V77" i="75" s="1"/>
  <c r="AL77" i="75" s="1"/>
  <c r="X66" i="75"/>
  <c r="AN66" i="75" s="1"/>
  <c r="H77" i="75"/>
  <c r="J77" i="75"/>
  <c r="Z77" i="75" s="1"/>
  <c r="L77" i="75"/>
  <c r="AB77" i="75" s="1"/>
  <c r="J79" i="75"/>
  <c r="J81" i="75"/>
  <c r="F3" i="77"/>
  <c r="F5" i="75"/>
  <c r="F3" i="75"/>
  <c r="AD66" i="75" l="1"/>
  <c r="N89" i="75"/>
  <c r="AD89" i="75" s="1"/>
  <c r="AL66" i="75"/>
  <c r="AF59" i="75"/>
  <c r="T77" i="75"/>
  <c r="AD59" i="75"/>
  <c r="AF66" i="75"/>
  <c r="P77" i="75"/>
  <c r="AF77" i="75" s="1"/>
  <c r="X77" i="75"/>
  <c r="AN77" i="75" s="1"/>
  <c r="R77" i="75"/>
  <c r="AH77" i="75" s="1"/>
  <c r="N77" i="75"/>
  <c r="AD77" i="75" s="1"/>
  <c r="F4" i="75"/>
  <c r="AJ77" i="75" l="1"/>
  <c r="T58" i="74"/>
  <c r="R58" i="74"/>
  <c r="J58" i="74"/>
  <c r="H58" i="74"/>
  <c r="A1" i="74"/>
  <c r="A1" i="71"/>
  <c r="A1" i="70"/>
  <c r="A1" i="69"/>
  <c r="A1" i="68"/>
  <c r="A1" i="67"/>
  <c r="A1" i="66"/>
  <c r="H55" i="66"/>
  <c r="E57" i="66"/>
  <c r="J57" i="66"/>
  <c r="L57" i="66"/>
  <c r="P57" i="66"/>
  <c r="E58" i="66"/>
  <c r="L58" i="66"/>
  <c r="P58" i="66"/>
  <c r="E59" i="66"/>
  <c r="J59" i="66"/>
  <c r="E60" i="66"/>
  <c r="E61" i="66"/>
  <c r="H66" i="66"/>
  <c r="H73" i="66"/>
  <c r="P73" i="66"/>
  <c r="A1" i="65"/>
  <c r="J58" i="65"/>
  <c r="A1" i="64"/>
  <c r="W57" i="64"/>
  <c r="J59" i="64"/>
  <c r="L59" i="64"/>
  <c r="W64" i="64"/>
  <c r="A1" i="63"/>
  <c r="AA57" i="63"/>
  <c r="AC57" i="63"/>
  <c r="AE57" i="63"/>
  <c r="AG57" i="63"/>
  <c r="L59" i="63"/>
  <c r="S59" i="63"/>
  <c r="AA64" i="63"/>
  <c r="AC64" i="63"/>
  <c r="AE64" i="63"/>
  <c r="AG64" i="63"/>
  <c r="AA71" i="63"/>
  <c r="AC71" i="63"/>
  <c r="AE71" i="63"/>
  <c r="AG71" i="63"/>
  <c r="F4" i="67"/>
  <c r="F3" i="67"/>
  <c r="F3" i="74"/>
  <c r="F3" i="66"/>
  <c r="F3" i="70"/>
  <c r="F5" i="69"/>
  <c r="F5" i="64"/>
  <c r="F5" i="66"/>
  <c r="F4" i="74"/>
  <c r="F5" i="68"/>
  <c r="F4" i="68"/>
  <c r="F4" i="71"/>
  <c r="F3" i="65"/>
  <c r="F3" i="68"/>
  <c r="F5" i="63"/>
  <c r="F3" i="71"/>
  <c r="F5" i="67"/>
  <c r="F5" i="74"/>
  <c r="F4" i="69"/>
  <c r="F3" i="69"/>
  <c r="F4" i="66"/>
  <c r="F4" i="63"/>
  <c r="F5" i="70"/>
  <c r="F5" i="65"/>
  <c r="F3" i="64"/>
  <c r="F4" i="64"/>
  <c r="F4" i="65"/>
  <c r="F3" i="63"/>
  <c r="F4" i="70"/>
  <c r="F5" i="71"/>
  <c r="N54" i="60" l="1"/>
  <c r="E54" i="60"/>
  <c r="R52" i="60"/>
  <c r="P52" i="60"/>
  <c r="J52" i="60"/>
  <c r="H52" i="60"/>
  <c r="A1" i="60"/>
  <c r="P49" i="59"/>
  <c r="N51" i="59"/>
  <c r="E51" i="59"/>
  <c r="R49" i="59"/>
  <c r="J49" i="59"/>
  <c r="H49" i="59"/>
  <c r="A1" i="59"/>
  <c r="H48" i="57"/>
  <c r="L50" i="57"/>
  <c r="E50" i="57"/>
  <c r="N48" i="57"/>
  <c r="A1" i="57"/>
  <c r="N57" i="56"/>
  <c r="L59" i="56"/>
  <c r="H52" i="56"/>
  <c r="J52" i="56"/>
  <c r="P52" i="56"/>
  <c r="R52" i="56"/>
  <c r="N54" i="56"/>
  <c r="E54" i="56"/>
  <c r="A1" i="56"/>
  <c r="N62" i="55"/>
  <c r="P58" i="55"/>
  <c r="N72" i="55"/>
  <c r="X71" i="55"/>
  <c r="P71" i="55"/>
  <c r="T53" i="55"/>
  <c r="R53" i="55"/>
  <c r="F4" i="56"/>
  <c r="F5" i="60"/>
  <c r="F3" i="57"/>
  <c r="F4" i="57"/>
  <c r="F3" i="60"/>
  <c r="F3" i="59"/>
  <c r="F5" i="56"/>
  <c r="F5" i="57"/>
  <c r="F3" i="56"/>
  <c r="F4" i="59"/>
  <c r="F5" i="59"/>
  <c r="F4" i="60"/>
  <c r="P55" i="55" l="1"/>
  <c r="N59" i="55"/>
  <c r="J53" i="55"/>
  <c r="H53" i="55"/>
  <c r="P60" i="55"/>
  <c r="E60" i="55"/>
  <c r="E55" i="55"/>
  <c r="A1" i="55"/>
  <c r="AT54" i="54"/>
  <c r="AR54" i="54"/>
  <c r="AP54" i="54"/>
  <c r="AN54" i="54"/>
  <c r="AL54" i="54"/>
  <c r="AJ54" i="54"/>
  <c r="L58" i="54"/>
  <c r="AB58" i="54"/>
  <c r="Z54" i="54"/>
  <c r="X54" i="54"/>
  <c r="V54" i="54"/>
  <c r="T54" i="54"/>
  <c r="R54" i="54"/>
  <c r="P54" i="54"/>
  <c r="E59" i="54"/>
  <c r="E58" i="54"/>
  <c r="AB57" i="54"/>
  <c r="L57" i="54"/>
  <c r="E57" i="54"/>
  <c r="AB56" i="54"/>
  <c r="E56" i="54"/>
  <c r="A1" i="54"/>
  <c r="F5" i="55"/>
  <c r="F4" i="54"/>
  <c r="F3" i="54"/>
  <c r="F3" i="55"/>
  <c r="F5" i="54"/>
  <c r="F4" i="55"/>
  <c r="AH85" i="49" l="1"/>
  <c r="AH84" i="49"/>
  <c r="AH78" i="49"/>
  <c r="CD103" i="48"/>
  <c r="CB103" i="48"/>
  <c r="BZ103" i="48"/>
  <c r="BL103" i="48"/>
  <c r="BJ103" i="48"/>
  <c r="BH103" i="48"/>
  <c r="BF103" i="48"/>
  <c r="AN103" i="48"/>
  <c r="AL103" i="48"/>
  <c r="AJ103" i="48"/>
  <c r="N103" i="48"/>
  <c r="V103" i="48" s="1"/>
  <c r="L103" i="48"/>
  <c r="T103" i="48" s="1"/>
  <c r="J103" i="48"/>
  <c r="R103" i="48" s="1"/>
  <c r="H103" i="48"/>
  <c r="P103" i="48" s="1"/>
  <c r="CD91" i="48"/>
  <c r="CB91" i="48"/>
  <c r="BZ91" i="48"/>
  <c r="BL91" i="48"/>
  <c r="BJ91" i="48"/>
  <c r="BH91" i="48"/>
  <c r="BF91" i="48"/>
  <c r="AN91" i="48"/>
  <c r="AL91" i="48"/>
  <c r="AJ91" i="48"/>
  <c r="N91" i="48"/>
  <c r="V91" i="48" s="1"/>
  <c r="L91" i="48"/>
  <c r="T91" i="48" s="1"/>
  <c r="J91" i="48"/>
  <c r="R91" i="48" s="1"/>
  <c r="H91" i="48"/>
  <c r="P91" i="48" s="1"/>
  <c r="CD61" i="48"/>
  <c r="CB61" i="48"/>
  <c r="BZ61" i="48"/>
  <c r="N61" i="48"/>
  <c r="V61" i="48" s="1"/>
  <c r="N82" i="49"/>
  <c r="L82" i="49"/>
  <c r="N75" i="49"/>
  <c r="L75" i="49"/>
  <c r="L57" i="49"/>
  <c r="N57" i="49"/>
  <c r="G48" i="49" s="1"/>
  <c r="J82" i="49"/>
  <c r="H82" i="49"/>
  <c r="J75" i="49"/>
  <c r="H75" i="49"/>
  <c r="P70" i="49"/>
  <c r="E70" i="49"/>
  <c r="P69" i="49"/>
  <c r="E69" i="49"/>
  <c r="P68" i="49"/>
  <c r="E68" i="49"/>
  <c r="P67" i="49"/>
  <c r="E67" i="49"/>
  <c r="AH66" i="49"/>
  <c r="R66" i="49"/>
  <c r="P66" i="49"/>
  <c r="E66" i="49"/>
  <c r="P65" i="49"/>
  <c r="E65" i="49"/>
  <c r="P64" i="49"/>
  <c r="E64" i="49"/>
  <c r="P63" i="49"/>
  <c r="E63" i="49"/>
  <c r="P62" i="49"/>
  <c r="E62" i="49"/>
  <c r="P61" i="49"/>
  <c r="E61" i="49"/>
  <c r="AH60" i="49"/>
  <c r="R60" i="49"/>
  <c r="P60" i="49"/>
  <c r="E60" i="49"/>
  <c r="AH59" i="49"/>
  <c r="R59" i="49"/>
  <c r="P59" i="49"/>
  <c r="E59" i="49"/>
  <c r="J57" i="49"/>
  <c r="H57" i="49"/>
  <c r="A1" i="49"/>
  <c r="AD62" i="47"/>
  <c r="J53" i="46"/>
  <c r="H69" i="45"/>
  <c r="H62" i="45"/>
  <c r="F5" i="49"/>
  <c r="F3" i="49"/>
  <c r="F4" i="49"/>
  <c r="G45" i="49" l="1"/>
  <c r="G46" i="49"/>
  <c r="G47" i="49"/>
  <c r="BL61" i="48"/>
  <c r="Z74" i="4"/>
  <c r="Z72" i="4"/>
  <c r="V65" i="4"/>
  <c r="X70" i="4"/>
  <c r="X68" i="4"/>
  <c r="R77" i="48"/>
  <c r="R73" i="48"/>
  <c r="T69" i="48"/>
  <c r="V69" i="48"/>
  <c r="R71" i="48"/>
  <c r="T71" i="48"/>
  <c r="V71" i="48"/>
  <c r="T73" i="48"/>
  <c r="V73" i="48"/>
  <c r="R75" i="48"/>
  <c r="T75" i="48"/>
  <c r="V75" i="48"/>
  <c r="T77" i="48"/>
  <c r="V77" i="48"/>
  <c r="R79" i="48"/>
  <c r="T79" i="48"/>
  <c r="V79" i="48"/>
  <c r="R81" i="48"/>
  <c r="T81" i="48"/>
  <c r="V81" i="48"/>
  <c r="R85" i="48"/>
  <c r="T85" i="48"/>
  <c r="V85" i="48"/>
  <c r="P85" i="48"/>
  <c r="P81" i="48"/>
  <c r="P79" i="48"/>
  <c r="P75" i="48"/>
  <c r="P71" i="48"/>
  <c r="T67" i="48"/>
  <c r="R67" i="48"/>
  <c r="P67" i="48"/>
  <c r="X85" i="48"/>
  <c r="E85" i="48"/>
  <c r="G48" i="48"/>
  <c r="L61" i="48"/>
  <c r="T61" i="48" s="1"/>
  <c r="J61" i="48"/>
  <c r="R61" i="48" s="1"/>
  <c r="H61" i="48"/>
  <c r="P61" i="48" s="1"/>
  <c r="X81" i="48"/>
  <c r="E81" i="48"/>
  <c r="X79" i="48"/>
  <c r="E79" i="48"/>
  <c r="Z77" i="48"/>
  <c r="X77" i="48"/>
  <c r="E77" i="48"/>
  <c r="X75" i="48"/>
  <c r="E75" i="48"/>
  <c r="X73" i="48"/>
  <c r="E73" i="48"/>
  <c r="E71" i="48"/>
  <c r="Z69" i="48"/>
  <c r="X69" i="48"/>
  <c r="E69" i="48"/>
  <c r="X67" i="48"/>
  <c r="V67" i="48"/>
  <c r="E67" i="48"/>
  <c r="Z65" i="48"/>
  <c r="X65" i="48"/>
  <c r="E65" i="48"/>
  <c r="Z63" i="48"/>
  <c r="X63" i="48"/>
  <c r="E63" i="48"/>
  <c r="BJ61" i="48"/>
  <c r="BH61" i="48"/>
  <c r="BF61" i="48"/>
  <c r="AN61" i="48"/>
  <c r="AL61" i="48"/>
  <c r="AJ61" i="48"/>
  <c r="A1" i="48"/>
  <c r="BD62" i="47"/>
  <c r="G54" i="47"/>
  <c r="G53" i="47"/>
  <c r="G52" i="47"/>
  <c r="G51" i="47"/>
  <c r="G50" i="47"/>
  <c r="G49" i="47"/>
  <c r="G48" i="47"/>
  <c r="G47" i="47"/>
  <c r="G46" i="47"/>
  <c r="G45" i="47"/>
  <c r="AF62" i="47"/>
  <c r="E62" i="47"/>
  <c r="A1" i="47"/>
  <c r="P53" i="46"/>
  <c r="L53" i="46"/>
  <c r="E53" i="46"/>
  <c r="A1" i="46"/>
  <c r="J57" i="45"/>
  <c r="E57" i="45"/>
  <c r="J56" i="45"/>
  <c r="E56" i="45"/>
  <c r="J55" i="45"/>
  <c r="E55" i="45"/>
  <c r="P54" i="45"/>
  <c r="L54" i="45"/>
  <c r="J54" i="45"/>
  <c r="E54" i="45"/>
  <c r="P53" i="45"/>
  <c r="L53" i="45"/>
  <c r="J53" i="45"/>
  <c r="E53" i="45"/>
  <c r="H51" i="45"/>
  <c r="A1" i="45"/>
  <c r="CP89" i="4"/>
  <c r="CN89" i="4"/>
  <c r="CL89" i="4"/>
  <c r="CJ89" i="4"/>
  <c r="CH89" i="4"/>
  <c r="BB89" i="4"/>
  <c r="AZ89" i="4"/>
  <c r="AX89" i="4"/>
  <c r="AV89" i="4"/>
  <c r="AT89" i="4"/>
  <c r="CP82" i="4"/>
  <c r="CN82" i="4"/>
  <c r="CL82" i="4"/>
  <c r="CJ82" i="4"/>
  <c r="CH82" i="4"/>
  <c r="BB82" i="4"/>
  <c r="AZ82" i="4"/>
  <c r="AX82" i="4"/>
  <c r="AV82" i="4"/>
  <c r="AT82" i="4"/>
  <c r="CP56" i="4"/>
  <c r="CN56" i="4"/>
  <c r="CL56" i="4"/>
  <c r="CJ56" i="4"/>
  <c r="CH56" i="4"/>
  <c r="AV65" i="4"/>
  <c r="AV68" i="4"/>
  <c r="AV70" i="4"/>
  <c r="AV72" i="4"/>
  <c r="AV74" i="4"/>
  <c r="BF74" i="4"/>
  <c r="BD74" i="4"/>
  <c r="BB74" i="4"/>
  <c r="AX74" i="4"/>
  <c r="AT74" i="4"/>
  <c r="BF72" i="4"/>
  <c r="BD72" i="4"/>
  <c r="BB72" i="4"/>
  <c r="AZ72" i="4"/>
  <c r="AX72" i="4"/>
  <c r="AT72" i="4"/>
  <c r="BF70" i="4"/>
  <c r="BD70" i="4"/>
  <c r="BB70" i="4"/>
  <c r="AZ70" i="4"/>
  <c r="AT70" i="4"/>
  <c r="BF68" i="4"/>
  <c r="BD68" i="4"/>
  <c r="BB68" i="4"/>
  <c r="AZ68" i="4"/>
  <c r="AX68" i="4"/>
  <c r="AT68" i="4"/>
  <c r="BF65" i="4"/>
  <c r="BD65" i="4"/>
  <c r="BB65" i="4"/>
  <c r="AZ65" i="4"/>
  <c r="AX65" i="4"/>
  <c r="AT65" i="4"/>
  <c r="BF59" i="4"/>
  <c r="BF58" i="4"/>
  <c r="BB56" i="4"/>
  <c r="AZ56" i="4"/>
  <c r="AX56" i="4"/>
  <c r="AV56" i="4"/>
  <c r="AT56" i="4"/>
  <c r="F4" i="48"/>
  <c r="F4" i="46"/>
  <c r="F4" i="45"/>
  <c r="F5" i="47"/>
  <c r="F5" i="45"/>
  <c r="F5" i="46"/>
  <c r="F3" i="47"/>
  <c r="F4" i="47"/>
  <c r="F3" i="45"/>
  <c r="F5" i="48"/>
  <c r="F3" i="46"/>
  <c r="F3" i="48"/>
  <c r="G45" i="48" l="1"/>
  <c r="G47" i="48"/>
  <c r="G46" i="48"/>
  <c r="G45" i="45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12" i="14"/>
  <c r="A13" i="14"/>
  <c r="A14" i="14"/>
  <c r="A15" i="14"/>
  <c r="BP89" i="4" l="1"/>
  <c r="BN89" i="4"/>
  <c r="BL89" i="4"/>
  <c r="BJ89" i="4"/>
  <c r="BH89" i="4"/>
  <c r="R89" i="4"/>
  <c r="P89" i="4"/>
  <c r="AB89" i="4" s="1"/>
  <c r="N89" i="4"/>
  <c r="Z89" i="4" s="1"/>
  <c r="L89" i="4"/>
  <c r="X89" i="4" s="1"/>
  <c r="J89" i="4"/>
  <c r="V89" i="4" s="1"/>
  <c r="H89" i="4"/>
  <c r="T89" i="4" s="1"/>
  <c r="BP82" i="4"/>
  <c r="BN82" i="4"/>
  <c r="BL82" i="4"/>
  <c r="BJ82" i="4"/>
  <c r="BH82" i="4"/>
  <c r="R82" i="4"/>
  <c r="P82" i="4"/>
  <c r="AB82" i="4" s="1"/>
  <c r="N82" i="4"/>
  <c r="Z82" i="4" s="1"/>
  <c r="L82" i="4"/>
  <c r="X82" i="4" s="1"/>
  <c r="J82" i="4"/>
  <c r="V82" i="4" s="1"/>
  <c r="H82" i="4"/>
  <c r="T82" i="4" s="1"/>
  <c r="T61" i="4" l="1"/>
  <c r="V61" i="4"/>
  <c r="X61" i="4"/>
  <c r="Z61" i="4"/>
  <c r="AB61" i="4"/>
  <c r="AD61" i="4"/>
  <c r="E61" i="4"/>
  <c r="AD62" i="4"/>
  <c r="AD63" i="4"/>
  <c r="AD64" i="4"/>
  <c r="AD65" i="4"/>
  <c r="AD66" i="4"/>
  <c r="AD67" i="4"/>
  <c r="AD68" i="4"/>
  <c r="AD69" i="4"/>
  <c r="AD70" i="4"/>
  <c r="AD71" i="4"/>
  <c r="AD72" i="4"/>
  <c r="AD73" i="4"/>
  <c r="AD74" i="4"/>
  <c r="AD75" i="4"/>
  <c r="AD76" i="4"/>
  <c r="AD77" i="4"/>
  <c r="AD58" i="4"/>
  <c r="AD59" i="4"/>
  <c r="AD60" i="4"/>
  <c r="V60" i="4"/>
  <c r="AB62" i="4"/>
  <c r="AB63" i="4"/>
  <c r="AB64" i="4"/>
  <c r="AB65" i="4"/>
  <c r="AB66" i="4"/>
  <c r="AB67" i="4"/>
  <c r="AB68" i="4"/>
  <c r="AB69" i="4"/>
  <c r="AB70" i="4"/>
  <c r="AB71" i="4"/>
  <c r="AB72" i="4"/>
  <c r="AB73" i="4"/>
  <c r="AB74" i="4"/>
  <c r="AB75" i="4"/>
  <c r="AB76" i="4"/>
  <c r="AB77" i="4"/>
  <c r="AB60" i="4"/>
  <c r="Z62" i="4"/>
  <c r="Z63" i="4"/>
  <c r="Z64" i="4"/>
  <c r="Z65" i="4"/>
  <c r="Z66" i="4"/>
  <c r="Z67" i="4"/>
  <c r="Z68" i="4"/>
  <c r="Z69" i="4"/>
  <c r="Z70" i="4"/>
  <c r="Z71" i="4"/>
  <c r="Z73" i="4"/>
  <c r="Z75" i="4"/>
  <c r="Z76" i="4"/>
  <c r="Z77" i="4"/>
  <c r="Z60" i="4"/>
  <c r="X62" i="4"/>
  <c r="X63" i="4"/>
  <c r="X64" i="4"/>
  <c r="X65" i="4"/>
  <c r="X66" i="4"/>
  <c r="X67" i="4"/>
  <c r="X69" i="4"/>
  <c r="X71" i="4"/>
  <c r="X72" i="4"/>
  <c r="X73" i="4"/>
  <c r="X74" i="4"/>
  <c r="X75" i="4"/>
  <c r="X76" i="4"/>
  <c r="X77" i="4"/>
  <c r="X60" i="4"/>
  <c r="V62" i="4"/>
  <c r="V63" i="4"/>
  <c r="V64" i="4"/>
  <c r="V66" i="4"/>
  <c r="V67" i="4"/>
  <c r="V68" i="4"/>
  <c r="V69" i="4"/>
  <c r="V70" i="4"/>
  <c r="V71" i="4"/>
  <c r="V72" i="4"/>
  <c r="V73" i="4"/>
  <c r="V74" i="4"/>
  <c r="V75" i="4"/>
  <c r="V76" i="4"/>
  <c r="V77" i="4"/>
  <c r="T60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BP56" i="4"/>
  <c r="BN56" i="4"/>
  <c r="BL56" i="4"/>
  <c r="BJ56" i="4"/>
  <c r="BH56" i="4"/>
  <c r="AF59" i="4"/>
  <c r="AF65" i="4"/>
  <c r="AF68" i="4"/>
  <c r="AF70" i="4"/>
  <c r="AF72" i="4"/>
  <c r="AF74" i="4"/>
  <c r="AF58" i="4"/>
  <c r="E60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H56" i="4"/>
  <c r="T56" i="4" s="1"/>
  <c r="R56" i="4"/>
  <c r="P56" i="4"/>
  <c r="AB56" i="4" s="1"/>
  <c r="N56" i="4"/>
  <c r="L56" i="4"/>
  <c r="J56" i="4"/>
  <c r="Z56" i="4" l="1"/>
  <c r="G48" i="4"/>
  <c r="V56" i="4"/>
  <c r="X56" i="4"/>
  <c r="G50" i="4"/>
  <c r="G47" i="4"/>
  <c r="G45" i="4"/>
  <c r="G49" i="4"/>
  <c r="G46" i="4"/>
  <c r="A48" i="14"/>
  <c r="A49" i="14"/>
  <c r="A50" i="14"/>
  <c r="A52" i="14"/>
  <c r="A53" i="14"/>
  <c r="A54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I23" i="14" a="1"/>
  <c r="I22" i="14" a="1"/>
  <c r="I13" i="14" a="1"/>
  <c r="I24" i="14" a="1"/>
  <c r="I21" i="14" a="1"/>
  <c r="I24" i="14" l="1"/>
  <c r="I22" i="14"/>
  <c r="I23" i="14"/>
  <c r="I21" i="14"/>
  <c r="I13" i="14"/>
  <c r="A1" i="14" l="1"/>
  <c r="A1" i="4"/>
  <c r="I12" i="14" a="1"/>
  <c r="I12" i="14" l="1"/>
  <c r="I18" i="14" a="1"/>
  <c r="I17" i="14" a="1"/>
  <c r="I16" i="14" a="1"/>
  <c r="I19" i="14" a="1"/>
  <c r="I16" i="14" l="1"/>
  <c r="I17" i="14"/>
  <c r="I18" i="14"/>
  <c r="I19" i="14"/>
  <c r="I20" i="14" a="1"/>
  <c r="I14" i="14" a="1"/>
  <c r="I11" i="14" a="1"/>
  <c r="I15" i="14" a="1"/>
  <c r="I20" i="14" l="1"/>
  <c r="I15" i="14"/>
  <c r="I14" i="14"/>
  <c r="I11" i="14"/>
  <c r="F5" i="4"/>
  <c r="F4" i="4"/>
  <c r="A11" i="14" l="1"/>
  <c r="G69" i="14" l="1"/>
  <c r="M2" i="14" s="1"/>
  <c r="H69" i="14"/>
  <c r="E59" i="4" l="1"/>
  <c r="E58" i="4"/>
  <c r="B16" i="11" l="1"/>
  <c r="B15" i="11"/>
  <c r="B13" i="11"/>
  <c r="B14" i="11"/>
  <c r="B12" i="11"/>
  <c r="M3" i="14"/>
  <c r="M1" i="14" l="1"/>
  <c r="M4" i="14" s="1"/>
  <c r="F3" i="4"/>
</calcChain>
</file>

<file path=xl/sharedStrings.xml><?xml version="1.0" encoding="utf-8"?>
<sst xmlns="http://schemas.openxmlformats.org/spreadsheetml/2006/main" count="24244" uniqueCount="1192">
  <si>
    <t>試験概要</t>
    <rPh sb="0" eb="2">
      <t>シケン</t>
    </rPh>
    <rPh sb="2" eb="4">
      <t>ガイヨウ</t>
    </rPh>
    <phoneticPr fontId="2"/>
  </si>
  <si>
    <t>備考</t>
    <rPh sb="0" eb="2">
      <t>ビコウ</t>
    </rPh>
    <phoneticPr fontId="2"/>
  </si>
  <si>
    <t>結果</t>
    <phoneticPr fontId="2"/>
  </si>
  <si>
    <t>試験数</t>
    <rPh sb="0" eb="2">
      <t>シケン</t>
    </rPh>
    <rPh sb="2" eb="3">
      <t>スウ</t>
    </rPh>
    <phoneticPr fontId="2"/>
  </si>
  <si>
    <t>消化
試験数</t>
    <rPh sb="0" eb="2">
      <t>ショウカ</t>
    </rPh>
    <phoneticPr fontId="2"/>
  </si>
  <si>
    <t>不具合
発見数</t>
    <rPh sb="0" eb="3">
      <t>フグアイ</t>
    </rPh>
    <rPh sb="4" eb="6">
      <t>ハッケン</t>
    </rPh>
    <rPh sb="6" eb="7">
      <t>スウ</t>
    </rPh>
    <phoneticPr fontId="2"/>
  </si>
  <si>
    <t>試験数：</t>
    <rPh sb="0" eb="2">
      <t>シケン</t>
    </rPh>
    <rPh sb="2" eb="3">
      <t>スウ</t>
    </rPh>
    <phoneticPr fontId="2"/>
  </si>
  <si>
    <t>消化試験数：</t>
    <rPh sb="0" eb="2">
      <t>ショウカ</t>
    </rPh>
    <rPh sb="2" eb="4">
      <t>シケン</t>
    </rPh>
    <rPh sb="4" eb="5">
      <t>スウ</t>
    </rPh>
    <phoneticPr fontId="2"/>
  </si>
  <si>
    <t>不具合発見数：</t>
    <rPh sb="0" eb="3">
      <t>フグアイ</t>
    </rPh>
    <rPh sb="3" eb="5">
      <t>ハッケン</t>
    </rPh>
    <rPh sb="5" eb="6">
      <t>スウ</t>
    </rPh>
    <phoneticPr fontId="2"/>
  </si>
  <si>
    <t>〇試験概要</t>
    <rPh sb="1" eb="3">
      <t>シケン</t>
    </rPh>
    <rPh sb="3" eb="5">
      <t>ガイヨウ</t>
    </rPh>
    <phoneticPr fontId="2"/>
  </si>
  <si>
    <t>改版履歴</t>
    <rPh sb="0" eb="2">
      <t>カイハン</t>
    </rPh>
    <rPh sb="2" eb="4">
      <t>リレキ</t>
    </rPh>
    <phoneticPr fontId="6"/>
  </si>
  <si>
    <t>版数</t>
    <rPh sb="0" eb="2">
      <t>ハンスウ</t>
    </rPh>
    <phoneticPr fontId="6"/>
  </si>
  <si>
    <t>変更内容</t>
    <rPh sb="0" eb="2">
      <t>ヘンコウ</t>
    </rPh>
    <rPh sb="2" eb="4">
      <t>ナイヨウ</t>
    </rPh>
    <phoneticPr fontId="6"/>
  </si>
  <si>
    <t>承認</t>
    <rPh sb="0" eb="2">
      <t>ショウニン</t>
    </rPh>
    <phoneticPr fontId="6"/>
  </si>
  <si>
    <t>確認</t>
    <rPh sb="0" eb="2">
      <t>カクニン</t>
    </rPh>
    <phoneticPr fontId="6"/>
  </si>
  <si>
    <t>担当</t>
    <rPh sb="0" eb="2">
      <t>タントウ</t>
    </rPh>
    <phoneticPr fontId="6"/>
  </si>
  <si>
    <t>判定</t>
    <rPh sb="0" eb="2">
      <t>ハンテイ</t>
    </rPh>
    <phoneticPr fontId="2"/>
  </si>
  <si>
    <t>〇試験観点</t>
    <rPh sb="3" eb="5">
      <t>カンテン</t>
    </rPh>
    <phoneticPr fontId="2"/>
  </si>
  <si>
    <t>〇試験手順</t>
    <rPh sb="1" eb="3">
      <t>シケン</t>
    </rPh>
    <rPh sb="3" eb="5">
      <t>テジュン</t>
    </rPh>
    <phoneticPr fontId="2"/>
  </si>
  <si>
    <t>〇試験項目</t>
    <rPh sb="1" eb="3">
      <t>シケン</t>
    </rPh>
    <rPh sb="3" eb="5">
      <t>コウモク</t>
    </rPh>
    <phoneticPr fontId="2"/>
  </si>
  <si>
    <t>項番</t>
    <rPh sb="0" eb="2">
      <t>コウバン</t>
    </rPh>
    <phoneticPr fontId="2"/>
  </si>
  <si>
    <t>入力値</t>
    <rPh sb="0" eb="3">
      <t>ニュウリョクチ</t>
    </rPh>
    <phoneticPr fontId="2"/>
  </si>
  <si>
    <t>試験種別</t>
    <rPh sb="0" eb="2">
      <t>シケン</t>
    </rPh>
    <rPh sb="2" eb="4">
      <t>シュベツ</t>
    </rPh>
    <phoneticPr fontId="2"/>
  </si>
  <si>
    <t>補足</t>
    <rPh sb="0" eb="2">
      <t>ホソク</t>
    </rPh>
    <phoneticPr fontId="2"/>
  </si>
  <si>
    <t>正常</t>
    <phoneticPr fontId="2"/>
  </si>
  <si>
    <t>1.事前準備</t>
  </si>
  <si>
    <t>該当シート名</t>
    <rPh sb="0" eb="2">
      <t>ガイトウ</t>
    </rPh>
    <rPh sb="5" eb="6">
      <t>メイ</t>
    </rPh>
    <phoneticPr fontId="2"/>
  </si>
  <si>
    <t>No.</t>
    <phoneticPr fontId="2"/>
  </si>
  <si>
    <t>判定</t>
    <phoneticPr fontId="2"/>
  </si>
  <si>
    <t>バグチケット番号</t>
    <rPh sb="6" eb="8">
      <t>バンゴウ</t>
    </rPh>
    <phoneticPr fontId="2"/>
  </si>
  <si>
    <t>試験数</t>
    <phoneticPr fontId="2"/>
  </si>
  <si>
    <t>不具合発見数</t>
    <phoneticPr fontId="2"/>
  </si>
  <si>
    <t>消化試験数</t>
    <phoneticPr fontId="2"/>
  </si>
  <si>
    <t>進捗率</t>
    <phoneticPr fontId="2"/>
  </si>
  <si>
    <t>集計</t>
    <rPh sb="0" eb="2">
      <t>シュウケイ</t>
    </rPh>
    <phoneticPr fontId="2"/>
  </si>
  <si>
    <t>〇状態と因子</t>
    <rPh sb="1" eb="3">
      <t>ジョウタイ</t>
    </rPh>
    <rPh sb="4" eb="6">
      <t>インシ</t>
    </rPh>
    <phoneticPr fontId="2"/>
  </si>
  <si>
    <t>試験完了日</t>
    <rPh sb="0" eb="2">
      <t>シケン</t>
    </rPh>
    <phoneticPr fontId="2"/>
  </si>
  <si>
    <t>使用機種</t>
    <phoneticPr fontId="2"/>
  </si>
  <si>
    <t>大型天カセ（厚型）</t>
    <rPh sb="0" eb="2">
      <t>オオガタ</t>
    </rPh>
    <rPh sb="2" eb="3">
      <t>テン</t>
    </rPh>
    <rPh sb="6" eb="7">
      <t>アツ</t>
    </rPh>
    <rPh sb="7" eb="8">
      <t>ガタ</t>
    </rPh>
    <phoneticPr fontId="2"/>
  </si>
  <si>
    <t>大型天カセ（薄型）</t>
    <rPh sb="6" eb="8">
      <t>ウスガタ</t>
    </rPh>
    <phoneticPr fontId="2"/>
  </si>
  <si>
    <t>ミニ天カセ</t>
    <rPh sb="2" eb="3">
      <t>テン</t>
    </rPh>
    <phoneticPr fontId="2"/>
  </si>
  <si>
    <t>中型①ダクト</t>
    <rPh sb="0" eb="2">
      <t>チュウガタ</t>
    </rPh>
    <phoneticPr fontId="2"/>
  </si>
  <si>
    <t>中型②ダクト</t>
    <rPh sb="0" eb="2">
      <t>チュウガタ</t>
    </rPh>
    <phoneticPr fontId="2"/>
  </si>
  <si>
    <t>中型③ダクト</t>
    <phoneticPr fontId="2"/>
  </si>
  <si>
    <t>大型ダクト</t>
    <rPh sb="0" eb="2">
      <t>オオガタ</t>
    </rPh>
    <phoneticPr fontId="2"/>
  </si>
  <si>
    <t>超大型ダクト</t>
    <rPh sb="0" eb="1">
      <t>チョウ</t>
    </rPh>
    <rPh sb="1" eb="3">
      <t>オオガタ</t>
    </rPh>
    <phoneticPr fontId="2"/>
  </si>
  <si>
    <t>45cmダクト</t>
    <phoneticPr fontId="2"/>
  </si>
  <si>
    <t>スリムダクト</t>
    <phoneticPr fontId="2"/>
  </si>
  <si>
    <t>中静圧ダクト</t>
    <rPh sb="0" eb="1">
      <t>チュウ</t>
    </rPh>
    <rPh sb="1" eb="3">
      <t>セイアツ</t>
    </rPh>
    <phoneticPr fontId="2"/>
  </si>
  <si>
    <t>天吊</t>
    <rPh sb="0" eb="2">
      <t>テンツ</t>
    </rPh>
    <phoneticPr fontId="2"/>
  </si>
  <si>
    <t>変数名</t>
    <rPh sb="0" eb="3">
      <t>ヘンスウメイ</t>
    </rPh>
    <phoneticPr fontId="2"/>
  </si>
  <si>
    <t>〇評価で使用する項目と変数名について。</t>
    <rPh sb="1" eb="3">
      <t>ヒョウカ</t>
    </rPh>
    <rPh sb="4" eb="6">
      <t>シヨウ</t>
    </rPh>
    <rPh sb="8" eb="10">
      <t>コウモク</t>
    </rPh>
    <rPh sb="11" eb="13">
      <t>ヘンスウ</t>
    </rPh>
    <rPh sb="13" eb="14">
      <t>メイ</t>
    </rPh>
    <phoneticPr fontId="2"/>
  </si>
  <si>
    <t>項目</t>
    <rPh sb="0" eb="2">
      <t>コウモク</t>
    </rPh>
    <phoneticPr fontId="2"/>
  </si>
  <si>
    <t>試験
予定日</t>
    <rPh sb="0" eb="2">
      <t>シケン</t>
    </rPh>
    <rPh sb="3" eb="5">
      <t>ヨテイ</t>
    </rPh>
    <rPh sb="5" eb="6">
      <t>ビ</t>
    </rPh>
    <phoneticPr fontId="2"/>
  </si>
  <si>
    <t>試験
着手日</t>
    <rPh sb="0" eb="2">
      <t>シケン</t>
    </rPh>
    <rPh sb="3" eb="5">
      <t>チャクシュ</t>
    </rPh>
    <rPh sb="5" eb="6">
      <t>ビ</t>
    </rPh>
    <phoneticPr fontId="2"/>
  </si>
  <si>
    <t>試験
完了日</t>
    <rPh sb="0" eb="2">
      <t>シケン</t>
    </rPh>
    <rPh sb="3" eb="5">
      <t>カンリョウ</t>
    </rPh>
    <rPh sb="5" eb="6">
      <t>ビ</t>
    </rPh>
    <phoneticPr fontId="2"/>
  </si>
  <si>
    <t>不具合
件数</t>
    <rPh sb="0" eb="3">
      <t>フグアイ</t>
    </rPh>
    <rPh sb="4" eb="6">
      <t>ケンスウ</t>
    </rPh>
    <phoneticPr fontId="2"/>
  </si>
  <si>
    <t>試験完了日：</t>
    <rPh sb="0" eb="2">
      <t>シケン</t>
    </rPh>
    <rPh sb="2" eb="5">
      <t>カンリョウビ</t>
    </rPh>
    <phoneticPr fontId="2"/>
  </si>
  <si>
    <t>バグチケット番号：</t>
    <rPh sb="6" eb="8">
      <t>バンゴウ</t>
    </rPh>
    <phoneticPr fontId="2"/>
  </si>
  <si>
    <t>判定：</t>
    <rPh sb="0" eb="2">
      <t>ハンテイ</t>
    </rPh>
    <phoneticPr fontId="2"/>
  </si>
  <si>
    <t>試験実施者：</t>
    <rPh sb="0" eb="2">
      <t>シケン</t>
    </rPh>
    <rPh sb="2" eb="4">
      <t>ジッシ</t>
    </rPh>
    <rPh sb="4" eb="5">
      <t>シャ</t>
    </rPh>
    <phoneticPr fontId="2"/>
  </si>
  <si>
    <t>試験実施者</t>
    <rPh sb="0" eb="2">
      <t>シケン</t>
    </rPh>
    <phoneticPr fontId="2"/>
  </si>
  <si>
    <t>試験実施者</t>
    <rPh sb="0" eb="2">
      <t>シケン</t>
    </rPh>
    <rPh sb="2" eb="4">
      <t>ジッシ</t>
    </rPh>
    <rPh sb="4" eb="5">
      <t>シャ</t>
    </rPh>
    <phoneticPr fontId="2"/>
  </si>
  <si>
    <t>複合試験</t>
    <rPh sb="0" eb="2">
      <t>フクゴウ</t>
    </rPh>
    <rPh sb="2" eb="4">
      <t>シケン</t>
    </rPh>
    <phoneticPr fontId="2"/>
  </si>
  <si>
    <t>競合試験</t>
    <rPh sb="0" eb="2">
      <t>キョウゴウ</t>
    </rPh>
    <rPh sb="2" eb="4">
      <t>シケン</t>
    </rPh>
    <phoneticPr fontId="2"/>
  </si>
  <si>
    <t>通常試験</t>
    <rPh sb="0" eb="2">
      <t>ツウジョウ</t>
    </rPh>
    <rPh sb="2" eb="4">
      <t>シケン</t>
    </rPh>
    <phoneticPr fontId="2"/>
  </si>
  <si>
    <t>準正常</t>
    <phoneticPr fontId="2"/>
  </si>
  <si>
    <t>異常</t>
    <phoneticPr fontId="2"/>
  </si>
  <si>
    <t>最終確認ソフト</t>
    <rPh sb="0" eb="2">
      <t>サイシュウ</t>
    </rPh>
    <rPh sb="2" eb="4">
      <t>カクニン</t>
    </rPh>
    <phoneticPr fontId="2"/>
  </si>
  <si>
    <t>確認ソフトバージョン（SHA-1）</t>
    <rPh sb="0" eb="2">
      <t>カクニン</t>
    </rPh>
    <phoneticPr fontId="2"/>
  </si>
  <si>
    <t>正常</t>
  </si>
  <si>
    <t>異常</t>
  </si>
  <si>
    <t>準正常</t>
  </si>
  <si>
    <t>IT1</t>
    <phoneticPr fontId="2"/>
  </si>
  <si>
    <t>IT2</t>
    <phoneticPr fontId="2"/>
  </si>
  <si>
    <t>IT3</t>
    <phoneticPr fontId="2"/>
  </si>
  <si>
    <t>IT1/2/3補足イメージ</t>
    <rPh sb="7" eb="9">
      <t>ホソク</t>
    </rPh>
    <phoneticPr fontId="2"/>
  </si>
  <si>
    <t>機能ブロック間の結合試験</t>
  </si>
  <si>
    <t>装置内のソフトウェアとハードウェアの結合試験</t>
  </si>
  <si>
    <t>他のサブシスとの装置間結合試験</t>
  </si>
  <si>
    <t>IT2①</t>
    <phoneticPr fontId="2"/>
  </si>
  <si>
    <t>IT2②</t>
    <phoneticPr fontId="2"/>
  </si>
  <si>
    <t>T</t>
    <phoneticPr fontId="2"/>
  </si>
  <si>
    <t>U</t>
    <phoneticPr fontId="2"/>
  </si>
  <si>
    <t>装置内のソフトウェアとハードウェアの結合試験 ：WLAのF/Wは全部そろった状態</t>
    <rPh sb="32" eb="34">
      <t>ゼンブ</t>
    </rPh>
    <rPh sb="38" eb="40">
      <t>ジョウタイ</t>
    </rPh>
    <phoneticPr fontId="2"/>
  </si>
  <si>
    <t>機能ブロック間の結合試験 ：WLAのF/Wは関連するもののみそろえた状態(MAPP-BLE-IU、接続管理 のみとか)</t>
    <rPh sb="22" eb="24">
      <t>カンレン</t>
    </rPh>
    <rPh sb="34" eb="36">
      <t>ジョウタイ</t>
    </rPh>
    <rPh sb="49" eb="51">
      <t>セツゾク</t>
    </rPh>
    <rPh sb="51" eb="53">
      <t>カンリ</t>
    </rPh>
    <phoneticPr fontId="2"/>
  </si>
  <si>
    <t>他のサブシスとの装置間結合試験 ：WLAのF/Wは全部そろった状態</t>
    <phoneticPr fontId="2"/>
  </si>
  <si>
    <t>↑</t>
    <phoneticPr fontId="2"/>
  </si>
  <si>
    <t>ユーザ新規登録</t>
    <phoneticPr fontId="2"/>
  </si>
  <si>
    <t>1)ユーザ新規登録</t>
    <rPh sb="5" eb="9">
      <t>シンキトウロク</t>
    </rPh>
    <phoneticPr fontId="2"/>
  </si>
  <si>
    <t>基本設計書該当箇所</t>
    <rPh sb="0" eb="2">
      <t>キホン</t>
    </rPh>
    <phoneticPr fontId="2"/>
  </si>
  <si>
    <t>メールアドレス</t>
    <phoneticPr fontId="2"/>
  </si>
  <si>
    <t>パスワード</t>
    <phoneticPr fontId="2"/>
  </si>
  <si>
    <t>ファーストネーム</t>
    <phoneticPr fontId="2"/>
  </si>
  <si>
    <t>ラストネーム</t>
    <phoneticPr fontId="2"/>
  </si>
  <si>
    <t>国</t>
    <phoneticPr fontId="2"/>
  </si>
  <si>
    <t>言語</t>
    <phoneticPr fontId="2"/>
  </si>
  <si>
    <t>(NULL)</t>
    <phoneticPr fontId="2"/>
  </si>
  <si>
    <t>(NULL)</t>
    <phoneticPr fontId="2"/>
  </si>
  <si>
    <t>"test_test_test_test_test_test_test_test_@gmail.com"(50文字)</t>
    <rPh sb="55" eb="57">
      <t>モジ</t>
    </rPh>
    <phoneticPr fontId="2"/>
  </si>
  <si>
    <t>"_test_test_test_test_test_test_test_test_@gmail.com"(51文字)</t>
    <rPh sb="56" eb="58">
      <t>モジ</t>
    </rPh>
    <phoneticPr fontId="2"/>
  </si>
  <si>
    <t>"Fgl00"(8文字未満)</t>
    <rPh sb="9" eb="13">
      <t>モジミマン</t>
    </rPh>
    <phoneticPr fontId="2"/>
  </si>
  <si>
    <t>"Fgl.0000"(8文字)</t>
    <rPh sb="12" eb="14">
      <t>モジ</t>
    </rPh>
    <phoneticPr fontId="2"/>
  </si>
  <si>
    <t>"Fgl.000000"</t>
    <phoneticPr fontId="2"/>
  </si>
  <si>
    <t>"Fgl.000000_FGL000000_…"(100文字)</t>
    <rPh sb="28" eb="30">
      <t>モジ</t>
    </rPh>
    <phoneticPr fontId="2"/>
  </si>
  <si>
    <t>"00000000"(数字のみ)</t>
    <rPh sb="11" eb="13">
      <t>スウジ</t>
    </rPh>
    <phoneticPr fontId="2"/>
  </si>
  <si>
    <t>"mappsdk.test@gmail.com"</t>
    <phoneticPr fontId="2"/>
  </si>
  <si>
    <t>"Fujitsu"</t>
    <phoneticPr fontId="2"/>
  </si>
  <si>
    <t>"Fujitsu_Fujitsu…"(50文字)</t>
    <rPh sb="21" eb="23">
      <t>モジ</t>
    </rPh>
    <phoneticPr fontId="2"/>
  </si>
  <si>
    <t>"Fujitsu_Fujitsu…"(51文字)</t>
    <rPh sb="21" eb="23">
      <t>モジ</t>
    </rPh>
    <phoneticPr fontId="2"/>
  </si>
  <si>
    <t>"General"</t>
    <phoneticPr fontId="2"/>
  </si>
  <si>
    <t>"F"(1文字)</t>
    <rPh sb="5" eb="7">
      <t>モジ</t>
    </rPh>
    <phoneticPr fontId="2"/>
  </si>
  <si>
    <t>"General_General_…"(50文字)</t>
    <rPh sb="22" eb="24">
      <t>モジ</t>
    </rPh>
    <phoneticPr fontId="2"/>
  </si>
  <si>
    <t>"General_General_…"(51文字)</t>
    <rPh sb="22" eb="24">
      <t>モジ</t>
    </rPh>
    <phoneticPr fontId="2"/>
  </si>
  <si>
    <t>"G"(1文字)</t>
    <rPh sb="5" eb="7">
      <t>モジ</t>
    </rPh>
    <phoneticPr fontId="2"/>
  </si>
  <si>
    <t>"JAPAN"</t>
    <phoneticPr fontId="2"/>
  </si>
  <si>
    <t>"ja"</t>
    <phoneticPr fontId="2"/>
  </si>
  <si>
    <t>・ユーザ新規登録APIを擬似的にたたき、BKEに適切なメッセージが投げられること
・BKEからの応答結果を適切な形の戻り値として返せること</t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</si>
  <si>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t>↑</t>
    <phoneticPr fontId="2"/>
  </si>
  <si>
    <t>6:成功/失敗</t>
    <phoneticPr fontId="2"/>
  </si>
  <si>
    <t>期待値(SDK_API戻り値)</t>
    <rPh sb="0" eb="3">
      <t>キタイチ</t>
    </rPh>
    <rPh sb="11" eb="12">
      <t>モド</t>
    </rPh>
    <rPh sb="13" eb="14">
      <t>チ</t>
    </rPh>
    <phoneticPr fontId="2"/>
  </si>
  <si>
    <t>1：メールアドレス</t>
  </si>
  <si>
    <t>2：パスワード</t>
  </si>
  <si>
    <t>3：ファーストネーム</t>
  </si>
  <si>
    <t>4：ラストネーム</t>
  </si>
  <si>
    <t>5：国</t>
  </si>
  <si>
    <t>6：言語</t>
    <rPh sb="2" eb="4">
      <t>ゲンゴ</t>
    </rPh>
    <phoneticPr fontId="2"/>
  </si>
  <si>
    <t>期待値(MAPP-BKE間PayLoad)</t>
    <rPh sb="0" eb="3">
      <t>キタイチ</t>
    </rPh>
    <rPh sb="12" eb="13">
      <t>カン</t>
    </rPh>
    <phoneticPr fontId="2"/>
  </si>
  <si>
    <t>正常</t>
    <phoneticPr fontId="2"/>
  </si>
  <si>
    <t>7:メッセージコード</t>
    <phoneticPr fontId="2"/>
  </si>
  <si>
    <t>異常</t>
    <rPh sb="0" eb="2">
      <t>イジョウ</t>
    </rPh>
    <phoneticPr fontId="2"/>
  </si>
  <si>
    <t>6:成功(true)/
失敗(false)</t>
    <phoneticPr fontId="2"/>
  </si>
  <si>
    <t>"AIRSTAGE_COMMON_EMAIL_TOO_LONG"</t>
    <phoneticPr fontId="2"/>
  </si>
  <si>
    <t>"AIRSTAGE_COMMON_PASSWORD_TOO_LONG"</t>
    <phoneticPr fontId="2"/>
  </si>
  <si>
    <t>"AIRSTAGE_COMMON_PASSWORD_TOO_SHORT"</t>
    <phoneticPr fontId="2"/>
  </si>
  <si>
    <t>"AIRSTAGE_COMMON_PASSWORD_INVALID"</t>
    <phoneticPr fontId="2"/>
  </si>
  <si>
    <t>"AIRSTAGE_COMMON_FIRSTNAME_TOO_LONG"</t>
    <phoneticPr fontId="2"/>
  </si>
  <si>
    <t>"AIRSTAGE_COMMON_LASTNAME_TOO_LONG"</t>
    <phoneticPr fontId="2"/>
  </si>
  <si>
    <t>"a.com"</t>
    <phoneticPr fontId="2"/>
  </si>
  <si>
    <t>"AIRSTAGE_COMMON_EMAIL_TOO_SHORT"</t>
    <phoneticPr fontId="2"/>
  </si>
  <si>
    <t>結果(SDK_API戻り値)</t>
    <rPh sb="0" eb="2">
      <t>ケッカ</t>
    </rPh>
    <rPh sb="10" eb="11">
      <t>モド</t>
    </rPh>
    <rPh sb="12" eb="13">
      <t>チ</t>
    </rPh>
    <phoneticPr fontId="2"/>
  </si>
  <si>
    <t>結果(MAPP-BKE間PayLoad)</t>
    <rPh sb="0" eb="2">
      <t>ケッカ</t>
    </rPh>
    <rPh sb="11" eb="12">
      <t>カン</t>
    </rPh>
    <phoneticPr fontId="2"/>
  </si>
  <si>
    <t>■入力値として入れた情報がそのままBKEへの出力となること（PayLoad）</t>
    <rPh sb="1" eb="4">
      <t>ニュウリョクチ</t>
    </rPh>
    <rPh sb="7" eb="8">
      <t>イ</t>
    </rPh>
    <rPh sb="10" eb="12">
      <t>ジョウホウ</t>
    </rPh>
    <rPh sb="22" eb="24">
      <t>シュツリョク</t>
    </rPh>
    <phoneticPr fontId="2"/>
  </si>
  <si>
    <t>■不正な文字列や文字数制限に引っ掛かる場合、BKEから通知されるエラーのメッセージコードをSDK APIの戻り値として返すこと</t>
    <rPh sb="1" eb="3">
      <t>フセイ</t>
    </rPh>
    <rPh sb="4" eb="7">
      <t>モジレツ</t>
    </rPh>
    <rPh sb="8" eb="13">
      <t>モジスウセイゲン</t>
    </rPh>
    <rPh sb="14" eb="15">
      <t>ヒ</t>
    </rPh>
    <rPh sb="16" eb="17">
      <t>カ</t>
    </rPh>
    <rPh sb="19" eb="21">
      <t>バアイ</t>
    </rPh>
    <rPh sb="27" eb="29">
      <t>ツウチ</t>
    </rPh>
    <rPh sb="53" eb="54">
      <t>モド</t>
    </rPh>
    <rPh sb="55" eb="56">
      <t>チ</t>
    </rPh>
    <rPh sb="59" eb="60">
      <t>カエ</t>
    </rPh>
    <phoneticPr fontId="2"/>
  </si>
  <si>
    <t>■登録成功/失敗を適切にアプリ側に通知されること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</si>
  <si>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t>email</t>
    <phoneticPr fontId="2"/>
  </si>
  <si>
    <t>password</t>
    <phoneticPr fontId="2"/>
  </si>
  <si>
    <t>firstName</t>
    <phoneticPr fontId="2"/>
  </si>
  <si>
    <t>lastName</t>
    <phoneticPr fontId="2"/>
  </si>
  <si>
    <t>country</t>
    <phoneticPr fontId="2"/>
  </si>
  <si>
    <t>language</t>
    <phoneticPr fontId="2"/>
  </si>
  <si>
    <t>長時間/連続試験</t>
    <rPh sb="0" eb="3">
      <t>チョウジカン</t>
    </rPh>
    <rPh sb="4" eb="6">
      <t>レンゾク</t>
    </rPh>
    <rPh sb="6" eb="8">
      <t>シケン</t>
    </rPh>
    <phoneticPr fontId="2"/>
  </si>
  <si>
    <t>1.正常、異常、準正常</t>
    <rPh sb="2" eb="4">
      <t>セイジョウ</t>
    </rPh>
    <rPh sb="5" eb="7">
      <t>イジョウ</t>
    </rPh>
    <rPh sb="8" eb="11">
      <t>ジュンセイジョウ</t>
    </rPh>
    <phoneticPr fontId="2"/>
  </si>
  <si>
    <t>2.複合</t>
    <rPh sb="2" eb="4">
      <t>フクゴウ</t>
    </rPh>
    <phoneticPr fontId="2"/>
  </si>
  <si>
    <t>項番</t>
    <rPh sb="0" eb="2">
      <t>コウバン</t>
    </rPh>
    <phoneticPr fontId="2"/>
  </si>
  <si>
    <t>全く同じアカウントを2回登録</t>
    <rPh sb="0" eb="14">
      <t>マッタクオナジアカウントヲニカイトウロク</t>
    </rPh>
    <phoneticPr fontId="2"/>
  </si>
  <si>
    <t>(NULL)</t>
  </si>
  <si>
    <t>false</t>
  </si>
  <si>
    <t>"AIRSTAGE_COMMON_EMAIL_ALREADY_EXIST"</t>
    <phoneticPr fontId="2"/>
  </si>
  <si>
    <t>BKEからの応答がない場合</t>
    <rPh sb="6" eb="8">
      <t>オウトウ</t>
    </rPh>
    <rPh sb="11" eb="13">
      <t>バアイ</t>
    </rPh>
    <phoneticPr fontId="2"/>
  </si>
  <si>
    <t>3.BKEからの応答がない場合</t>
    <rPh sb="8" eb="10">
      <t>オウトウ</t>
    </rPh>
    <rPh sb="13" eb="15">
      <t>バアイ</t>
    </rPh>
    <phoneticPr fontId="2"/>
  </si>
  <si>
    <t>-</t>
    <phoneticPr fontId="2"/>
  </si>
  <si>
    <t>ユーザ新規登録(同じメールアドレスを2回登録)</t>
    <rPh sb="3" eb="7">
      <t>シンキトウロク</t>
    </rPh>
    <rPh sb="8" eb="9">
      <t>オナ</t>
    </rPh>
    <rPh sb="19" eb="20">
      <t>カイ</t>
    </rPh>
    <rPh sb="20" eb="22">
      <t>トウロク</t>
    </rPh>
    <phoneticPr fontId="2"/>
  </si>
  <si>
    <t>機能ID</t>
    <rPh sb="0" eb="2">
      <t>キノウ</t>
    </rPh>
    <phoneticPr fontId="2"/>
  </si>
  <si>
    <t>MAPP-1-1-1</t>
    <phoneticPr fontId="2"/>
  </si>
  <si>
    <t>2.2.1 ユーザ新規登録</t>
    <phoneticPr fontId="2"/>
  </si>
  <si>
    <t>6:言語</t>
    <rPh sb="2" eb="4">
      <t>ゲンゴ</t>
    </rPh>
    <phoneticPr fontId="2"/>
  </si>
  <si>
    <t>期待値(MAPP-BKE間Response)</t>
    <phoneticPr fontId="2"/>
  </si>
  <si>
    <t>"is invalid"</t>
    <phoneticPr fontId="2"/>
  </si>
  <si>
    <t>↑</t>
    <phoneticPr fontId="2"/>
  </si>
  <si>
    <t>結果(MAPP-BKE間Response)</t>
    <rPh sb="0" eb="2">
      <t>ケッカ</t>
    </rPh>
    <phoneticPr fontId="2"/>
  </si>
  <si>
    <t>-</t>
    <phoneticPr fontId="2"/>
  </si>
  <si>
    <t>結合テスト仕様書</t>
    <rPh sb="0" eb="2">
      <t>ケツゴウ</t>
    </rPh>
    <rPh sb="5" eb="8">
      <t>シヨウショ</t>
    </rPh>
    <phoneticPr fontId="6"/>
  </si>
  <si>
    <t>レジデンシャルクラウド開発（MAPP-SDK）</t>
    <phoneticPr fontId="2"/>
  </si>
  <si>
    <t>○○機能</t>
    <rPh sb="0" eb="4">
      <t>マルマルキノウ</t>
    </rPh>
    <phoneticPr fontId="6"/>
  </si>
  <si>
    <t>"AIRSTAGE_COMMON_PARAMETER_EMPTY"</t>
    <phoneticPr fontId="2"/>
  </si>
  <si>
    <t>mappsdk.test@gmail.com</t>
    <phoneticPr fontId="2"/>
  </si>
  <si>
    <t>・ユーザ新規登録確認メール再送APIを擬似的にたたき、BKEに適切なメッセージが投げられること
・BKEからの応答結果を適切な形の戻り値として返せること</t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</si>
  <si>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t>■メールの再送を行う成功/失敗を適切にアプリ側に通知されること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</si>
  <si>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t>期待値(SDK_API戻り値)</t>
  </si>
  <si>
    <t>-</t>
    <phoneticPr fontId="19" type="noConversion"/>
  </si>
  <si>
    <t>・ユーザ削除APIを擬似的にたたき、BKEに適切なメッセージが投げられること
・BKEからの応答結果を適切な形の戻り値として返せること</t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</si>
  <si>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t>■ユーザ削除成功/失敗を適切にアプリ側に通知されること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</si>
  <si>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t>"AIRSTAGE_COMMON_NETWORK_ERROR"</t>
  </si>
  <si>
    <t>"AIRSTAGE_COMMON_NETWORK_ERROR"</t>
    <phoneticPr fontId="2"/>
  </si>
  <si>
    <t>"AIRSTAGE_COMMON_NETWORK_TIME_OUT"</t>
  </si>
  <si>
    <t>"AIRSTAGE_COMMON_NETWORK_TIME_OUT"</t>
    <phoneticPr fontId="2"/>
  </si>
  <si>
    <t>・ユーザ情報取得APIを擬似的にたたき、BKEに適切なメッセージが投げられること
・BKEからの応答結果を適切な形の戻り値として返せること</t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</si>
  <si>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t>■ユーザ情報取得成功/失敗を適切にアプリ側に通知されること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</si>
  <si>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t>userId</t>
    <phoneticPr fontId="2"/>
  </si>
  <si>
    <t>timeZone</t>
    <phoneticPr fontId="2"/>
  </si>
  <si>
    <t>tmpUnit</t>
    <phoneticPr fontId="2"/>
  </si>
  <si>
    <t>createTime</t>
    <phoneticPr fontId="2"/>
  </si>
  <si>
    <t>updateTime</t>
    <phoneticPr fontId="2"/>
  </si>
  <si>
    <t>温度単位</t>
    <phoneticPr fontId="2"/>
  </si>
  <si>
    <t>11:メッセージコード</t>
    <phoneticPr fontId="2"/>
  </si>
  <si>
    <t>10：更新時間</t>
    <phoneticPr fontId="2"/>
  </si>
  <si>
    <t>9：新規時間</t>
    <phoneticPr fontId="2"/>
  </si>
  <si>
    <t>8：温度単位</t>
    <phoneticPr fontId="2"/>
  </si>
  <si>
    <t>7：タイムゾーン</t>
    <phoneticPr fontId="2"/>
  </si>
  <si>
    <t>auth0|607e65d96b4de900695beebd</t>
    <phoneticPr fontId="2"/>
  </si>
  <si>
    <t>"fahrenheit"</t>
    <phoneticPr fontId="2"/>
  </si>
  <si>
    <t>"2021-04-20T05:25:45.234Z"</t>
    <phoneticPr fontId="2"/>
  </si>
  <si>
    <t>"Tue May 11 2021"</t>
    <phoneticPr fontId="2"/>
  </si>
  <si>
    <t>・ユーザ情報更新APIを擬似的にたたき、BKEに適切なメッセージが投げられること
・BKEからの応答結果を適切な形の戻り値として返せること</t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</si>
  <si>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t>■ユーザ情報更新成功/失敗を適切にアプリ側に通知されること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</si>
  <si>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t>tempUnit</t>
    <phoneticPr fontId="2"/>
  </si>
  <si>
    <t>2：ラストネーム</t>
    <phoneticPr fontId="19" type="noConversion"/>
  </si>
  <si>
    <t>3：国</t>
    <phoneticPr fontId="19" type="noConversion"/>
  </si>
  <si>
    <t>4：言語</t>
    <rPh sb="2" eb="4">
      <t>ゲンゴ</t>
    </rPh>
    <phoneticPr fontId="2"/>
  </si>
  <si>
    <t>1:メッセージコード</t>
    <phoneticPr fontId="2"/>
  </si>
  <si>
    <t>1:成功/失敗</t>
    <phoneticPr fontId="2"/>
  </si>
  <si>
    <t>2:メッセージコード</t>
    <phoneticPr fontId="2"/>
  </si>
  <si>
    <t>1:成功(true)/
失敗(false)</t>
    <phoneticPr fontId="2"/>
  </si>
  <si>
    <t>"AIRSTAGE_COMMON_USER_NOT_EXIST"</t>
    <phoneticPr fontId="2"/>
  </si>
  <si>
    <t>1:ユーザID</t>
    <phoneticPr fontId="2"/>
  </si>
  <si>
    <t>2:メールアドレス</t>
    <phoneticPr fontId="2"/>
  </si>
  <si>
    <t>3:ファースネーム</t>
    <phoneticPr fontId="2"/>
  </si>
  <si>
    <t>4:ラストネーム</t>
    <phoneticPr fontId="2"/>
  </si>
  <si>
    <t>5:国</t>
    <phoneticPr fontId="2"/>
  </si>
  <si>
    <t>6:言語</t>
    <phoneticPr fontId="2"/>
  </si>
  <si>
    <t>11:成功(true)/
失敗(false)</t>
    <phoneticPr fontId="2"/>
  </si>
  <si>
    <t>12:メッセージコード</t>
    <phoneticPr fontId="2"/>
  </si>
  <si>
    <t>全く同じアカウントを2回削除</t>
    <rPh sb="0" eb="14">
      <t>マッタクオナジアカウントヲニカイトウロク</t>
    </rPh>
    <phoneticPr fontId="2"/>
  </si>
  <si>
    <t>全く同じアカウントを2回情報取得</t>
    <rPh sb="0" eb="14">
      <t>マッタクオナジアカウントヲニカイトウロク</t>
    </rPh>
    <phoneticPr fontId="2"/>
  </si>
  <si>
    <t>全く同じアカウントを2回情報更新</t>
    <rPh sb="0" eb="14">
      <t>マッタクオナジアカウントヲニカイトウロク</t>
    </rPh>
    <phoneticPr fontId="2"/>
  </si>
  <si>
    <t>5:成功(true)/
失敗(false)</t>
    <phoneticPr fontId="2"/>
  </si>
  <si>
    <t>6:メッセージコード</t>
    <phoneticPr fontId="2"/>
  </si>
  <si>
    <t>1：ファーストネーム</t>
    <phoneticPr fontId="19" type="noConversion"/>
  </si>
  <si>
    <t>5:成功/失敗</t>
    <phoneticPr fontId="2"/>
  </si>
  <si>
    <t>・ユーザサインインAPIを擬似的にたたき、BKEに適切なメッセージが投げられること
・BKEからの応答結果を適切な形の戻り値として返せること</t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</si>
  <si>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t>■サインイン成功/失敗を適切にアプリ側に通知されること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</si>
  <si>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t>全く同じ2回登録確認メール再送</t>
    <rPh sb="0" eb="14">
      <t>マッタクオナジアカウントヲニカイトウロク</t>
    </rPh>
    <phoneticPr fontId="2"/>
  </si>
  <si>
    <r>
      <rPr>
        <sz val="11"/>
        <color theme="1"/>
        <rFont val="Meiryo UI"/>
        <family val="2"/>
      </rPr>
      <t>※</t>
    </r>
    <r>
      <rPr>
        <sz val="11"/>
        <color theme="1"/>
        <rFont val="宋体"/>
        <family val="2"/>
        <charset val="134"/>
      </rPr>
      <t>1</t>
    </r>
    <r>
      <rPr>
        <sz val="11"/>
        <color theme="1"/>
        <rFont val="Meiryo UI"/>
        <family val="2"/>
      </rPr>
      <t>:インターネットエラー：携帯はwifi/モバイルインターネットに接続していない。</t>
    </r>
    <phoneticPr fontId="2"/>
  </si>
  <si>
    <r>
      <rPr>
        <sz val="11"/>
        <color theme="1"/>
        <rFont val="Meiryo UI"/>
        <family val="2"/>
      </rPr>
      <t>※</t>
    </r>
    <r>
      <rPr>
        <sz val="11"/>
        <color theme="1"/>
        <rFont val="宋体"/>
        <family val="2"/>
        <charset val="134"/>
      </rPr>
      <t>2</t>
    </r>
    <r>
      <rPr>
        <sz val="11"/>
        <color theme="1"/>
        <rFont val="Meiryo UI"/>
        <family val="2"/>
      </rPr>
      <t>:インターネットエラー：APIリクエストに失敗した。接続がタイムアウトした。</t>
    </r>
    <phoneticPr fontId="2"/>
  </si>
  <si>
    <t>全く同じアカウントを2回新規登録</t>
    <rPh sb="0" eb="14">
      <t>マッタクオナジアカウントヲニカイトウロク</t>
    </rPh>
    <phoneticPr fontId="2"/>
  </si>
  <si>
    <r>
      <t>準正常(※1</t>
    </r>
    <r>
      <rPr>
        <sz val="11"/>
        <color theme="1"/>
        <rFont val="宋体"/>
        <family val="2"/>
        <charset val="134"/>
      </rPr>
      <t>)</t>
    </r>
    <phoneticPr fontId="2"/>
  </si>
  <si>
    <r>
      <t>準正常(※</t>
    </r>
    <r>
      <rPr>
        <sz val="11"/>
        <color theme="1"/>
        <rFont val="宋体"/>
        <family val="2"/>
        <charset val="134"/>
      </rPr>
      <t>2</t>
    </r>
    <r>
      <rPr>
        <sz val="11"/>
        <color theme="1"/>
        <rFont val="Meiryo UI"/>
        <family val="2"/>
      </rPr>
      <t>)</t>
    </r>
    <phoneticPr fontId="2"/>
  </si>
  <si>
    <t>4:温度単位</t>
    <rPh sb="2" eb="4">
      <t>ゲンゴ</t>
    </rPh>
    <phoneticPr fontId="2"/>
  </si>
  <si>
    <t>“23”</t>
    <phoneticPr fontId="2"/>
  </si>
  <si>
    <t>”23“</t>
    <phoneticPr fontId="2"/>
  </si>
  <si>
    <t>（NULL）</t>
    <phoneticPr fontId="2"/>
  </si>
  <si>
    <t>4：温度単位</t>
    <rPh sb="2" eb="4">
      <t>ゲンゴ</t>
    </rPh>
    <phoneticPr fontId="2"/>
  </si>
  <si>
    <t>5:ユーザID</t>
    <phoneticPr fontId="2"/>
  </si>
  <si>
    <t>6:メールアドレス</t>
    <phoneticPr fontId="2"/>
  </si>
  <si>
    <t>7:言語</t>
    <rPh sb="2" eb="4">
      <t>ゲンゴ</t>
    </rPh>
    <phoneticPr fontId="2"/>
  </si>
  <si>
    <t>8：タイムゾーン</t>
    <phoneticPr fontId="2"/>
  </si>
  <si>
    <t>準正常(※1)</t>
    <phoneticPr fontId="2"/>
  </si>
  <si>
    <t>準正常(※2)</t>
    <phoneticPr fontId="2"/>
  </si>
  <si>
    <r>
      <rPr>
        <sz val="11"/>
        <color theme="1"/>
        <rFont val="Meiryo UI"/>
        <family val="2"/>
      </rPr>
      <t>※1:インターネットエラー：携帯はwifi/モバイルインターネットに接続していない。</t>
    </r>
    <phoneticPr fontId="2"/>
  </si>
  <si>
    <r>
      <rPr>
        <sz val="11"/>
        <color theme="1"/>
        <rFont val="Meiryo UI"/>
        <family val="2"/>
      </rPr>
      <t>※2:インターネットエラー：APIリクエストに失敗した。接続がタイムアウトした。</t>
    </r>
    <phoneticPr fontId="2"/>
  </si>
  <si>
    <t>準正常(※1)</t>
  </si>
  <si>
    <t>準正常(※2)</t>
  </si>
  <si>
    <t>7:言語</t>
    <phoneticPr fontId="2"/>
  </si>
  <si>
    <t>v1.MbqgcXTYZOxB7F74-FtxV-UFhmWvPGyJy1cz0yCGLUH7RPbGSlRwVWqd9wq9n7lGi4Ic-ix_y6PJgOQAcedeeGI</t>
  </si>
  <si>
    <t>5:アクセストークン</t>
    <phoneticPr fontId="19" type="noConversion"/>
  </si>
  <si>
    <t>2:refreshトークン</t>
    <phoneticPr fontId="2"/>
  </si>
  <si>
    <t>7:有効期限</t>
    <phoneticPr fontId="19" type="noConversion"/>
  </si>
  <si>
    <t>accessToken</t>
    <phoneticPr fontId="2"/>
  </si>
  <si>
    <t>refreshToken</t>
    <phoneticPr fontId="2"/>
  </si>
  <si>
    <t>expiresIn</t>
    <phoneticPr fontId="2"/>
  </si>
  <si>
    <t>6:refreshトークン</t>
    <phoneticPr fontId="19" type="noConversion"/>
  </si>
  <si>
    <t>1:アクセストークン</t>
    <phoneticPr fontId="2"/>
  </si>
  <si>
    <t>3:有効期限</t>
    <phoneticPr fontId="2"/>
  </si>
  <si>
    <t>4:メッセージコード</t>
    <phoneticPr fontId="2"/>
  </si>
  <si>
    <t>eyJhbGciOiJSUzI1NiIsInR5cCI6IkpXVCIsImtpZCI6Ik44…</t>
    <phoneticPr fontId="19" type="noConversion"/>
  </si>
  <si>
    <t>・グループ一覧取得APIを擬似的にたたき、BKEに適切なメッセージが投げられること
・BKEからの応答結果を適切な形の戻り値として返せること</t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</si>
  <si>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t>■グループ一覧を適切にアプリ側に通知されること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</si>
  <si>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r>
      <t>ウィークリータイマー</t>
    </r>
    <r>
      <rPr>
        <sz val="11"/>
        <color theme="1"/>
        <rFont val="微软雅黑"/>
        <family val="2"/>
        <charset val="134"/>
      </rPr>
      <t>1</t>
    </r>
    <phoneticPr fontId="2"/>
  </si>
  <si>
    <r>
      <t>ウィークリータイマー</t>
    </r>
    <r>
      <rPr>
        <sz val="11"/>
        <color theme="1"/>
        <rFont val="微软雅黑"/>
        <family val="2"/>
        <charset val="134"/>
      </rPr>
      <t>2</t>
    </r>
    <phoneticPr fontId="2"/>
  </si>
  <si>
    <t>weeklyTimer1</t>
    <phoneticPr fontId="2"/>
  </si>
  <si>
    <t>weeklyTimer2</t>
    <phoneticPr fontId="2"/>
  </si>
  <si>
    <r>
      <rPr>
        <sz val="11"/>
        <color theme="1"/>
        <rFont val="微软雅黑"/>
        <family val="2"/>
        <charset val="134"/>
      </rPr>
      <t>n</t>
    </r>
    <r>
      <rPr>
        <sz val="11"/>
        <color theme="1"/>
        <rFont val="Meiryo UI"/>
        <family val="2"/>
      </rPr>
      <t>ame</t>
    </r>
    <phoneticPr fontId="2"/>
  </si>
  <si>
    <t>groupId</t>
    <phoneticPr fontId="2"/>
  </si>
  <si>
    <t>path</t>
    <phoneticPr fontId="2"/>
  </si>
  <si>
    <t>devices</t>
    <phoneticPr fontId="2"/>
  </si>
  <si>
    <t>3:ネーム</t>
  </si>
  <si>
    <t>3:ネーム</t>
    <phoneticPr fontId="19" type="noConversion"/>
  </si>
  <si>
    <r>
      <t>4:</t>
    </r>
    <r>
      <rPr>
        <sz val="11"/>
        <color theme="1"/>
        <rFont val="Yu Gothic"/>
        <family val="2"/>
        <charset val="128"/>
      </rPr>
      <t>グループ</t>
    </r>
    <r>
      <rPr>
        <sz val="11"/>
        <color theme="1"/>
        <rFont val="Meiryo UI"/>
        <family val="2"/>
      </rPr>
      <t>ID</t>
    </r>
    <phoneticPr fontId="19" type="noConversion"/>
  </si>
  <si>
    <r>
      <t>5:</t>
    </r>
    <r>
      <rPr>
        <sz val="11"/>
        <color theme="1"/>
        <rFont val="微软雅黑"/>
        <family val="2"/>
        <charset val="134"/>
      </rPr>
      <t>経路</t>
    </r>
    <phoneticPr fontId="19" type="noConversion"/>
  </si>
  <si>
    <r>
      <t>6:</t>
    </r>
    <r>
      <rPr>
        <sz val="11"/>
        <color theme="1"/>
        <rFont val="Yu Gothic"/>
        <family val="2"/>
        <charset val="128"/>
      </rPr>
      <t>デバイス</t>
    </r>
    <phoneticPr fontId="19" type="noConversion"/>
  </si>
  <si>
    <t>-</t>
    <rPh sb="0" eb="1">
      <t>モジ</t>
    </rPh>
    <phoneticPr fontId="2"/>
  </si>
  <si>
    <t>-</t>
    <rPh sb="0" eb="1">
      <t>モジ</t>
    </rPh>
    <phoneticPr fontId="2"/>
  </si>
  <si>
    <r>
      <rPr>
        <sz val="11"/>
        <color theme="1"/>
        <rFont val="微软雅黑"/>
        <family val="2"/>
        <charset val="134"/>
      </rPr>
      <t>1:</t>
    </r>
    <r>
      <rPr>
        <sz val="11"/>
        <color theme="1"/>
        <rFont val="Meiryo UI"/>
        <family val="2"/>
      </rPr>
      <t>グループ</t>
    </r>
    <phoneticPr fontId="19" type="noConversion"/>
  </si>
  <si>
    <r>
      <rPr>
        <sz val="11"/>
        <color theme="1"/>
        <rFont val="微软雅黑"/>
        <family val="2"/>
        <charset val="134"/>
      </rPr>
      <t>2</t>
    </r>
    <r>
      <rPr>
        <sz val="11"/>
        <color theme="1"/>
        <rFont val="Meiryo UI"/>
        <family val="2"/>
      </rPr>
      <t>:メッセージコード</t>
    </r>
    <phoneticPr fontId="2"/>
  </si>
  <si>
    <t>1:ウィークリータイマー1</t>
  </si>
  <si>
    <t>1:ウィークリータイマー1</t>
    <phoneticPr fontId="19" type="noConversion"/>
  </si>
  <si>
    <r>
      <t>2:</t>
    </r>
    <r>
      <rPr>
        <sz val="11"/>
        <color theme="1"/>
        <rFont val="Meiryo UI"/>
        <family val="2"/>
      </rPr>
      <t>ウィークリータイマー2</t>
    </r>
    <phoneticPr fontId="19" type="noConversion"/>
  </si>
  <si>
    <t>groups</t>
    <phoneticPr fontId="2"/>
  </si>
  <si>
    <t>7:グループ</t>
    <phoneticPr fontId="19" type="noConversion"/>
  </si>
  <si>
    <r>
      <t>(</t>
    </r>
    <r>
      <rPr>
        <sz val="11"/>
        <color theme="1"/>
        <rFont val="微软雅黑"/>
        <family val="2"/>
        <charset val="134"/>
      </rPr>
      <t>NULL</t>
    </r>
    <r>
      <rPr>
        <sz val="11"/>
        <color theme="1"/>
        <rFont val="Meiryo UI"/>
        <family val="2"/>
      </rPr>
      <t>)</t>
    </r>
    <phoneticPr fontId="19" type="noConversion"/>
  </si>
  <si>
    <r>
      <t>"</t>
    </r>
    <r>
      <rPr>
        <sz val="11"/>
        <color theme="1"/>
        <rFont val="微软雅黑"/>
        <family val="2"/>
        <charset val="134"/>
      </rPr>
      <t>FNST</t>
    </r>
    <r>
      <rPr>
        <sz val="11"/>
        <color theme="1"/>
        <rFont val="Meiryo UI"/>
        <family val="2"/>
      </rPr>
      <t>"</t>
    </r>
    <phoneticPr fontId="2"/>
  </si>
  <si>
    <t>"kCq3ujjDZHDJL22ujvzK8C"</t>
    <phoneticPr fontId="2"/>
  </si>
  <si>
    <t>"devices": [
	{
		"deviceId": "11155DD5FF04"
	},
	{
		"deviceId": "11155DD5FF03"
	},
	{
		"deviceId": "11155DD5FF0F"
	}
]</t>
    <phoneticPr fontId="2"/>
  </si>
  <si>
    <t>(NULL)</t>
    <phoneticPr fontId="19" type="noConversion"/>
  </si>
  <si>
    <t>AIRSTAGE_COMMON_HTTP_RESULT_ERROR</t>
    <phoneticPr fontId="19" type="noConversion"/>
  </si>
  <si>
    <r>
      <t xml:space="preserve">groups: [
   {
	 groupId: kCq3ujjDZHDJL22ujvzK8C,
	 path: kCq3ujjDZHDJL22ujvzK8C,
	 name: FNST,
	 weeklyTimer: </t>
    </r>
    <r>
      <rPr>
        <sz val="11"/>
        <color theme="1"/>
        <rFont val="微软雅黑"/>
        <family val="2"/>
        <charset val="134"/>
      </rPr>
      <t>1</t>
    </r>
    <r>
      <rPr>
        <sz val="11"/>
        <color theme="1"/>
        <rFont val="Meiryo UI"/>
        <family val="2"/>
      </rPr>
      <t>,	
	 devices: [
	   {
		 deviceId: 11155DD5FF04,
	   }
	 ]
   }
]</t>
    </r>
    <phoneticPr fontId="19" type="noConversion"/>
  </si>
  <si>
    <r>
      <t xml:space="preserve">groups: [
   {
	 groupId: kCq3ujjDZHDJL22ujvzK8C,
	 path: kCq3ujjDZHDJL22ujvzK8C,
	 name: FNST,
	 weeklyTimer: </t>
    </r>
    <r>
      <rPr>
        <sz val="11"/>
        <color theme="1"/>
        <rFont val="微软雅黑"/>
        <family val="2"/>
        <charset val="134"/>
      </rPr>
      <t>2</t>
    </r>
    <r>
      <rPr>
        <sz val="11"/>
        <color theme="1"/>
        <rFont val="Meiryo UI"/>
        <family val="2"/>
      </rPr>
      <t>,	
	 devices: [
	   {
		 deviceId: 11155DD5FF04,
	   }
	 ]
   }
]</t>
    </r>
    <phoneticPr fontId="19" type="noConversion"/>
  </si>
  <si>
    <r>
      <t xml:space="preserve">groups: [
   {
	 groupId: kCq3ujjDZHDJL22ujvzK8C,
	 path: kCq3ujjDZHDJL22ujvzK8C,
	 name: FNST,
	 weeklyTimer: </t>
    </r>
    <r>
      <rPr>
        <sz val="11"/>
        <color theme="1"/>
        <rFont val="微软雅黑"/>
        <family val="2"/>
        <charset val="134"/>
      </rPr>
      <t>0</t>
    </r>
    <r>
      <rPr>
        <sz val="11"/>
        <color theme="1"/>
        <rFont val="Meiryo UI"/>
        <family val="2"/>
      </rPr>
      <t>,	
	 devices: [
	   {
		 deviceId: 11155DD5FF04,
	   }
	 ]
   }
]</t>
    </r>
    <phoneticPr fontId="19" type="noConversion"/>
  </si>
  <si>
    <t>結果(SDK_API戻り値)</t>
    <rPh sb="0" eb="3">
      <t>キタイチ</t>
    </rPh>
    <rPh sb="11" eb="12">
      <t>モド</t>
    </rPh>
    <rPh sb="13" eb="14">
      <t>チ</t>
    </rPh>
    <phoneticPr fontId="2"/>
  </si>
  <si>
    <t>結果(MAPP-BKE間PayLoad)</t>
    <rPh sb="0" eb="3">
      <t>キタイチ</t>
    </rPh>
    <rPh sb="12" eb="13">
      <t>カン</t>
    </rPh>
    <phoneticPr fontId="2"/>
  </si>
  <si>
    <t>結果(MAPP-BKE間Response)</t>
    <phoneticPr fontId="2"/>
  </si>
  <si>
    <t>2:ウィークリータイマー2</t>
  </si>
  <si>
    <t>4:グループID</t>
  </si>
  <si>
    <t>5:経路</t>
  </si>
  <si>
    <t>6:デバイス</t>
  </si>
  <si>
    <t>・グループ作成APIを擬似的にたたき、BKEに適切なメッセージが投げられること
・BKEからの応答結果を適切な形の戻り値として返せること</t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</si>
  <si>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t>■グループ作成成功/失敗を適切にアプリ側に通知されること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</si>
  <si>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t>ネーム</t>
    <phoneticPr fontId="2"/>
  </si>
  <si>
    <r>
      <t>親グループ</t>
    </r>
    <r>
      <rPr>
        <sz val="11"/>
        <color theme="1"/>
        <rFont val="微软雅黑"/>
        <family val="2"/>
        <charset val="134"/>
      </rPr>
      <t>ID</t>
    </r>
    <phoneticPr fontId="2"/>
  </si>
  <si>
    <t>"FNST"</t>
    <phoneticPr fontId="19" type="noConversion"/>
  </si>
  <si>
    <t>""</t>
    <phoneticPr fontId="19" type="noConversion"/>
  </si>
  <si>
    <t>"nXKyRqPvgbgKaz8qqNCnn7"</t>
    <phoneticPr fontId="19" type="noConversion"/>
  </si>
  <si>
    <t>1:ネーム</t>
  </si>
  <si>
    <t>1:ネーム</t>
    <phoneticPr fontId="19" type="noConversion"/>
  </si>
  <si>
    <r>
      <t>2:</t>
    </r>
    <r>
      <rPr>
        <sz val="11"/>
        <color theme="1"/>
        <rFont val="Meiryo UI"/>
        <family val="2"/>
      </rPr>
      <t>親グループID</t>
    </r>
    <phoneticPr fontId="19" type="noConversion"/>
  </si>
  <si>
    <t>name</t>
    <phoneticPr fontId="2"/>
  </si>
  <si>
    <t>parentGroupId</t>
    <phoneticPr fontId="2"/>
  </si>
  <si>
    <r>
      <rPr>
        <sz val="11"/>
        <color theme="1"/>
        <rFont val="微软雅黑"/>
        <family val="2"/>
        <charset val="134"/>
      </rPr>
      <t>3</t>
    </r>
    <r>
      <rPr>
        <sz val="11"/>
        <color theme="1"/>
        <rFont val="Meiryo UI"/>
        <family val="2"/>
      </rPr>
      <t>:</t>
    </r>
    <r>
      <rPr>
        <sz val="11"/>
        <color theme="1"/>
        <rFont val="Yu Gothic"/>
        <family val="2"/>
        <charset val="128"/>
      </rPr>
      <t>グループ</t>
    </r>
    <r>
      <rPr>
        <sz val="11"/>
        <color theme="1"/>
        <rFont val="Meiryo UI"/>
        <family val="2"/>
      </rPr>
      <t>ID</t>
    </r>
    <phoneticPr fontId="19" type="noConversion"/>
  </si>
  <si>
    <t>"FNST"</t>
    <phoneticPr fontId="2"/>
  </si>
  <si>
    <t>(NULL)</t>
    <rPh sb="0" eb="6">
      <t>モジ</t>
    </rPh>
    <phoneticPr fontId="2"/>
  </si>
  <si>
    <r>
      <rPr>
        <sz val="11"/>
        <color theme="1"/>
        <rFont val="微软雅黑"/>
        <family val="2"/>
        <charset val="134"/>
      </rPr>
      <t>1:</t>
    </r>
    <r>
      <rPr>
        <sz val="11"/>
        <color theme="1"/>
        <rFont val="Meiryo UI"/>
        <family val="2"/>
      </rPr>
      <t>グループ</t>
    </r>
    <r>
      <rPr>
        <sz val="11"/>
        <color theme="1"/>
        <rFont val="Meiryo UI"/>
        <family val="2"/>
        <charset val="134"/>
      </rPr>
      <t>I</t>
    </r>
    <r>
      <rPr>
        <sz val="11"/>
        <color theme="1"/>
        <rFont val="微软雅黑"/>
        <family val="2"/>
        <charset val="134"/>
      </rPr>
      <t>D</t>
    </r>
    <phoneticPr fontId="19" type="noConversion"/>
  </si>
  <si>
    <r>
      <rPr>
        <sz val="11"/>
        <color theme="1"/>
        <rFont val="宋体"/>
        <family val="2"/>
        <charset val="134"/>
      </rPr>
      <t>2</t>
    </r>
    <r>
      <rPr>
        <sz val="11"/>
        <color theme="1"/>
        <rFont val="Meiryo UI"/>
        <family val="2"/>
      </rPr>
      <t>:成功(true)/
失敗(false)</t>
    </r>
    <phoneticPr fontId="2"/>
  </si>
  <si>
    <t>"kCq3ujjDZHDJL22ujvzK8C"</t>
    <phoneticPr fontId="19" type="noConversion"/>
  </si>
  <si>
    <t>AIRSTAGE_COMMON_PARAMETER_EMPTY</t>
    <phoneticPr fontId="19" type="noConversion"/>
  </si>
  <si>
    <t>""</t>
    <rPh sb="0" eb="2">
      <t>モジ</t>
    </rPh>
    <phoneticPr fontId="2"/>
  </si>
  <si>
    <r>
      <rPr>
        <sz val="11"/>
        <rFont val="宋体"/>
        <family val="2"/>
        <charset val="134"/>
      </rPr>
      <t>2</t>
    </r>
    <r>
      <rPr>
        <sz val="11"/>
        <rFont val="Meiryo UI"/>
        <family val="2"/>
      </rPr>
      <t>:メッセージコード</t>
    </r>
    <phoneticPr fontId="2"/>
  </si>
  <si>
    <t>1:グループID</t>
    <phoneticPr fontId="2"/>
  </si>
  <si>
    <t>2:親グループID</t>
  </si>
  <si>
    <t>AIRSTAGE_POST_GROUP_NAME_INVALID</t>
    <phoneticPr fontId="19" type="noConversion"/>
  </si>
  <si>
    <t>↑</t>
  </si>
  <si>
    <t>全く同じグループを2回作成</t>
    <rPh sb="0" eb="13">
      <t>マッタクオナジアカウントヲニカイトウロク</t>
    </rPh>
    <phoneticPr fontId="2"/>
  </si>
  <si>
    <t>全く同じグループ一覧を2回取得</t>
    <rPh sb="0" eb="14">
      <t>マッタクオナジアカウントヲニカイトウロク</t>
    </rPh>
    <phoneticPr fontId="2"/>
  </si>
  <si>
    <t>"FNSTFNSTFNST"(50文字)</t>
    <phoneticPr fontId="19" type="noConversion"/>
  </si>
  <si>
    <t>"FNSTFNSTFNST"(51文字)</t>
    <phoneticPr fontId="19" type="noConversion"/>
  </si>
  <si>
    <t>"F"（1文字）</t>
    <phoneticPr fontId="19" type="noConversion"/>
  </si>
  <si>
    <t>"nXKyRqPvgbgKaz8qqNCnn8"(三階にある)</t>
    <phoneticPr fontId="19" type="noConversion"/>
  </si>
  <si>
    <t>"nXKyRqPvgbgKaz8qqNCnn8"(四階にある)</t>
    <phoneticPr fontId="19" type="noConversion"/>
  </si>
  <si>
    <t>"FNSTFNSTFNST"(50文字)</t>
    <phoneticPr fontId="2"/>
  </si>
  <si>
    <t>↑</t>
    <phoneticPr fontId="19" type="noConversion"/>
  </si>
  <si>
    <t>AIRSTAGE_POST_GROUP_NAME_TOO_LONG</t>
    <phoneticPr fontId="2"/>
  </si>
  <si>
    <t>(NULL)</t>
    <rPh sb="0" eb="6">
      <t>モｼﾞ</t>
    </rPh>
    <phoneticPr fontId="19" type="noConversion"/>
  </si>
  <si>
    <t>AIRSTAGE_POST_GROUP_PARENT_GROUP_ID_TOO_MANY_HIERARCHIES</t>
  </si>
  <si>
    <t>"nXKyRqPvgbgKaz8qqNCnn8"(ない)</t>
    <phoneticPr fontId="19" type="noConversion"/>
  </si>
  <si>
    <t>AIRSTAGE_POST_GROUP_PARENT_GROUP_ID_INVALID</t>
    <phoneticPr fontId="19" type="noConversion"/>
  </si>
  <si>
    <t>"nXKyRqPvgbgKaz8qqNCnn7"</t>
    <phoneticPr fontId="2"/>
  </si>
  <si>
    <r>
      <t>グループ</t>
    </r>
    <r>
      <rPr>
        <sz val="11"/>
        <color theme="1"/>
        <rFont val="微软雅黑"/>
        <family val="2"/>
        <charset val="134"/>
      </rPr>
      <t>ID</t>
    </r>
    <phoneticPr fontId="2"/>
  </si>
  <si>
    <t>"FNSTORIGIN"(前と同じ)</t>
    <phoneticPr fontId="19" type="noConversion"/>
  </si>
  <si>
    <t>AIRSTAGE_PUT_GROUP_NAME_INVALID</t>
  </si>
  <si>
    <t>AIRSTAGE_PUT_GROUP_NAME_INVALID</t>
    <phoneticPr fontId="19" type="noConversion"/>
  </si>
  <si>
    <t>AIRSTAGE_PUT_GROUP_NAME_TOO_LONG</t>
    <phoneticPr fontId="2"/>
  </si>
  <si>
    <r>
      <rPr>
        <sz val="11"/>
        <color theme="1"/>
        <rFont val="宋体"/>
        <family val="2"/>
        <charset val="134"/>
      </rPr>
      <t>2</t>
    </r>
    <r>
      <rPr>
        <sz val="11"/>
        <color theme="1"/>
        <rFont val="Meiryo UI"/>
        <family val="2"/>
      </rPr>
      <t>:</t>
    </r>
    <r>
      <rPr>
        <sz val="11"/>
        <color theme="1"/>
        <rFont val="Meiryo UI"/>
        <family val="2"/>
        <charset val="128"/>
      </rPr>
      <t>グループ</t>
    </r>
    <r>
      <rPr>
        <sz val="11"/>
        <color theme="1"/>
        <rFont val="Meiryo UI"/>
        <family val="2"/>
      </rPr>
      <t>ID</t>
    </r>
    <phoneticPr fontId="19" type="noConversion"/>
  </si>
  <si>
    <r>
      <rPr>
        <sz val="11"/>
        <color theme="1"/>
        <rFont val="宋体"/>
        <family val="2"/>
        <charset val="134"/>
      </rPr>
      <t>1</t>
    </r>
    <r>
      <rPr>
        <sz val="11"/>
        <color theme="1"/>
        <rFont val="Meiryo UI"/>
        <family val="2"/>
      </rPr>
      <t>:成功(true)/
失敗(false)</t>
    </r>
    <phoneticPr fontId="2"/>
  </si>
  <si>
    <r>
      <rPr>
        <sz val="11"/>
        <rFont val="宋体"/>
        <family val="2"/>
        <charset val="134"/>
      </rPr>
      <t>1</t>
    </r>
    <r>
      <rPr>
        <sz val="11"/>
        <rFont val="Meiryo UI"/>
        <family val="2"/>
      </rPr>
      <t>:メッセージコード</t>
    </r>
    <phoneticPr fontId="2"/>
  </si>
  <si>
    <t>(NULL)(404)</t>
    <phoneticPr fontId="2"/>
  </si>
  <si>
    <t>全く同じグループを2回編集</t>
    <rPh sb="0" eb="13">
      <t>マッタクオナジアカウントヲニカイトウロク</t>
    </rPh>
    <phoneticPr fontId="2"/>
  </si>
  <si>
    <t>2:グループID</t>
    <phoneticPr fontId="19" type="noConversion"/>
  </si>
  <si>
    <t>"nXKyRqPvgbgKaz8qqNCnn8"(ない)</t>
    <phoneticPr fontId="2"/>
  </si>
  <si>
    <t>1:グループID</t>
    <phoneticPr fontId="19" type="noConversion"/>
  </si>
  <si>
    <t>・グループ編集APIを擬似的にたたき、BKEに適切なメッセージが投げられること
・BKEからの応答結果を適切な形の戻り値として返せること</t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</si>
  <si>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t>■グループ編集成功/失敗を適切にアプリ側に通知されること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</si>
  <si>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t>・グループ削除を擬似的にたたき、BKEに適切なメッセージが投げられること
・BKEからの応答結果を適切な形の戻り値として返せること</t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</si>
  <si>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t>■グループ削除成功/失敗を適切にアプリ側に通知されること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</si>
  <si>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t>全く同じグループを2回削除</t>
    <rPh sb="0" eb="13">
      <t>マッタクオナジアカウントヲニカイトウロク</t>
    </rPh>
    <phoneticPr fontId="2"/>
  </si>
  <si>
    <r>
      <rPr>
        <sz val="11"/>
        <color theme="1"/>
        <rFont val="Meiryo UI"/>
        <family val="2"/>
      </rPr>
      <t>1:</t>
    </r>
    <r>
      <rPr>
        <sz val="11"/>
        <color theme="1"/>
        <rFont val="Meiryo UI"/>
        <family val="2"/>
        <charset val="128"/>
      </rPr>
      <t>グループ</t>
    </r>
    <r>
      <rPr>
        <sz val="11"/>
        <color theme="1"/>
        <rFont val="Meiryo UI"/>
        <family val="2"/>
      </rPr>
      <t>ID</t>
    </r>
    <phoneticPr fontId="19" type="noConversion"/>
  </si>
  <si>
    <r>
      <rPr>
        <sz val="11"/>
        <color theme="1"/>
        <rFont val="微软雅黑"/>
        <family val="2"/>
        <charset val="134"/>
      </rPr>
      <t>1</t>
    </r>
    <r>
      <rPr>
        <sz val="11"/>
        <color theme="1"/>
        <rFont val="Meiryo UI"/>
        <family val="2"/>
      </rPr>
      <t>:グループID</t>
    </r>
    <phoneticPr fontId="19" type="noConversion"/>
  </si>
  <si>
    <t>deviceId</t>
    <phoneticPr fontId="2"/>
  </si>
  <si>
    <t>・グループにデバイスを追加APIを擬似的にたたき、BKEに適切なメッセージが投げられること
・BKEからの応答結果を適切な形の戻り値として返せること</t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</si>
  <si>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t>■グループにデバイス追加成功/失敗を適切にアプリ側に通知されること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</si>
  <si>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r>
      <t>デバイス</t>
    </r>
    <r>
      <rPr>
        <sz val="11"/>
        <color theme="1"/>
        <rFont val="微软雅黑"/>
        <family val="2"/>
        <charset val="134"/>
      </rPr>
      <t>ID</t>
    </r>
    <phoneticPr fontId="2"/>
  </si>
  <si>
    <t>"11155DD5FF04"</t>
    <phoneticPr fontId="19" type="noConversion"/>
  </si>
  <si>
    <t>"11155DD5FF99"(ない)</t>
    <phoneticPr fontId="19" type="noConversion"/>
  </si>
  <si>
    <t>1:デバイスID</t>
  </si>
  <si>
    <t>1:デバイスID</t>
    <phoneticPr fontId="19" type="noConversion"/>
  </si>
  <si>
    <t>"11155DD5FF04"</t>
    <phoneticPr fontId="2"/>
  </si>
  <si>
    <t>"11155DD5FF99"(ない)</t>
    <phoneticPr fontId="2"/>
  </si>
  <si>
    <t>"kCq3ujjDZHDJL22ujvzK8C"(ない)</t>
    <phoneticPr fontId="2"/>
  </si>
  <si>
    <t>AIRSTAGE_POST_GROUP_DEVICE_DEVICE_ID_NOT_FOUND</t>
    <phoneticPr fontId="2"/>
  </si>
  <si>
    <t>AIRSTAGE_COMMON_PARAMETER_EMPTY</t>
    <phoneticPr fontId="2"/>
  </si>
  <si>
    <t>(NULL)404</t>
    <rPh sb="0" eb="9">
      <t>モジ</t>
    </rPh>
    <phoneticPr fontId="2"/>
  </si>
  <si>
    <t>AIRSTAGE_POST_GROUP_DEVICE_NOT_WAITING_FOR_REGISTRATION</t>
    <phoneticPr fontId="19" type="noConversion"/>
  </si>
  <si>
    <t>・グループからデバイスを削除APIを擬似的にたたき、BKEに適切なメッセージが投げられること
・BKEからの応答結果を適切な形の戻り値として返せること</t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</si>
  <si>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t>■グループからデバイス削除成功/失敗を適切にアプリ側に通知されること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</si>
  <si>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t>"kCq3ujjDZHDJL22ujvzK89"(ない)</t>
    <phoneticPr fontId="19" type="noConversion"/>
  </si>
  <si>
    <r>
      <t>"kCq3ujjDZHDJL22ujvzK8</t>
    </r>
    <r>
      <rPr>
        <sz val="11"/>
        <color theme="1"/>
        <rFont val="微软雅黑"/>
        <family val="2"/>
        <charset val="134"/>
      </rPr>
      <t>9</t>
    </r>
    <r>
      <rPr>
        <sz val="11"/>
        <color theme="1"/>
        <rFont val="Meiryo UI"/>
        <family val="2"/>
      </rPr>
      <t>"(ない)</t>
    </r>
    <phoneticPr fontId="2"/>
  </si>
  <si>
    <t>AIRSTAGE_COMMON_HTTP_RESULT_ERROR</t>
    <phoneticPr fontId="2"/>
  </si>
  <si>
    <t>"11155DD5FF06"(他のグループに登録)</t>
    <phoneticPr fontId="19" type="noConversion"/>
  </si>
  <si>
    <t>"11155DD5FF05"(登録しない)</t>
    <phoneticPr fontId="19" type="noConversion"/>
  </si>
  <si>
    <t>11155DD5FF05(登録しない)</t>
  </si>
  <si>
    <t>AIRSTAGE_DELETE_GROUP_DEVICE_NOT_REGISTERED</t>
    <phoneticPr fontId="19" type="noConversion"/>
  </si>
  <si>
    <t>AIRSTAGE_DELETE_GROUP_DEVICE_NOT_REGISTERED_WITH_SPECIFIED_GROUP</t>
    <phoneticPr fontId="19" type="noConversion"/>
  </si>
  <si>
    <t>v1.MbqgcXTYZOxB7F74-FtxV-UFhmWvPGyJy1cz0yCGLUH7RPbGSlRwVWqd9wq9n7lGi4Ic-ix_y6PJgOQAcedeeGI</t>
    <phoneticPr fontId="19" type="noConversion"/>
  </si>
  <si>
    <r>
      <rPr>
        <sz val="11"/>
        <color theme="1"/>
        <rFont val="微软雅黑"/>
        <family val="2"/>
        <charset val="134"/>
      </rPr>
      <t>4</t>
    </r>
    <r>
      <rPr>
        <sz val="11"/>
        <color theme="1"/>
        <rFont val="Meiryo UI"/>
        <family val="2"/>
      </rPr>
      <t>:メッセージコード</t>
    </r>
    <phoneticPr fontId="2"/>
  </si>
  <si>
    <t>3:有効期限</t>
    <phoneticPr fontId="19" type="noConversion"/>
  </si>
  <si>
    <t>2:refreshトークン</t>
    <phoneticPr fontId="19" type="noConversion"/>
  </si>
  <si>
    <t>1:アクセストークン</t>
    <phoneticPr fontId="19" type="noConversion"/>
  </si>
  <si>
    <r>
      <rPr>
        <sz val="11"/>
        <color theme="1"/>
        <rFont val="微软雅黑"/>
        <family val="2"/>
        <charset val="134"/>
      </rPr>
      <t>1:</t>
    </r>
    <r>
      <rPr>
        <sz val="11"/>
        <color theme="1"/>
        <rFont val="Meiryo UI"/>
        <family val="2"/>
      </rPr>
      <t>refreshトークン</t>
    </r>
    <phoneticPr fontId="19" type="noConversion"/>
  </si>
  <si>
    <t>eyJhbGciOiJSUzI1NiIsInR5cCI6IkpXVCIsImtpZCI6Ik44…</t>
  </si>
  <si>
    <t>全く同じキャッシュサインインを2回</t>
    <phoneticPr fontId="19" type="noConversion"/>
  </si>
  <si>
    <t>1:refreshトークン</t>
    <phoneticPr fontId="19" type="noConversion"/>
  </si>
  <si>
    <t>期待値(SDK_API戻り値)</t>
    <phoneticPr fontId="19" type="noConversion"/>
  </si>
  <si>
    <r>
      <rPr>
        <sz val="11"/>
        <color theme="1"/>
        <rFont val="微软雅黑"/>
        <family val="2"/>
        <charset val="134"/>
      </rPr>
      <t>3</t>
    </r>
    <r>
      <rPr>
        <sz val="11"/>
        <color theme="1"/>
        <rFont val="Meiryo UI"/>
        <family val="2"/>
      </rPr>
      <t>:有効期限</t>
    </r>
    <phoneticPr fontId="19" type="noConversion"/>
  </si>
  <si>
    <r>
      <rPr>
        <sz val="11"/>
        <color theme="1"/>
        <rFont val="微软雅黑"/>
        <family val="2"/>
        <charset val="134"/>
      </rPr>
      <t>2</t>
    </r>
    <r>
      <rPr>
        <sz val="11"/>
        <color theme="1"/>
        <rFont val="Meiryo UI"/>
        <family val="2"/>
      </rPr>
      <t>:refreshトークン</t>
    </r>
    <phoneticPr fontId="19" type="noConversion"/>
  </si>
  <si>
    <t>■キャッシュサインイン成功/失敗を適切にアプリ側に通知されること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</si>
  <si>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t>・ユーザキャッシュサインインAPIを擬似的にたたき、BKEに適切なメッセージが投げられること
・BKEからの応答結果を適切な形の戻り値として返せること</t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</si>
  <si>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t>”AIRSTAGE_COMMON_SESSION_INVALID“</t>
    <phoneticPr fontId="19" type="noConversion"/>
  </si>
  <si>
    <t>1:メッセージコード</t>
    <phoneticPr fontId="19" type="noConversion"/>
  </si>
  <si>
    <t>-</t>
  </si>
  <si>
    <t>全く同じサインアウトを2回</t>
    <phoneticPr fontId="19" type="noConversion"/>
  </si>
  <si>
    <t>■サインアウト成功/失敗を適切にアプリ側に通知されること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</si>
  <si>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t>・ユーザサインアウトAPIを擬似的にたたき、BKEに適切なメッセージが投げられること
・BKEからの応答結果を適切な形の戻り値として返せること</t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</si>
  <si>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t>“FNST1234”</t>
    <phoneticPr fontId="2"/>
  </si>
  <si>
    <r>
      <rPr>
        <sz val="11"/>
        <color theme="1"/>
        <rFont val="宋体"/>
        <family val="2"/>
        <charset val="134"/>
      </rPr>
      <t>1</t>
    </r>
    <r>
      <rPr>
        <sz val="11"/>
        <color theme="1"/>
        <rFont val="Meiryo UI"/>
        <family val="2"/>
      </rPr>
      <t>:メッセージコード</t>
    </r>
    <phoneticPr fontId="2"/>
  </si>
  <si>
    <r>
      <rPr>
        <sz val="11"/>
        <color theme="1"/>
        <rFont val="微软雅黑"/>
        <family val="2"/>
        <charset val="134"/>
      </rPr>
      <t>1</t>
    </r>
    <r>
      <rPr>
        <sz val="11"/>
        <color theme="1"/>
        <rFont val="Meiryo UI"/>
        <family val="2"/>
      </rPr>
      <t>:成功/失敗</t>
    </r>
    <phoneticPr fontId="2"/>
  </si>
  <si>
    <t>1:新しいパスワード</t>
    <phoneticPr fontId="19" type="noConversion"/>
  </si>
  <si>
    <r>
      <t>1</t>
    </r>
    <r>
      <rPr>
        <sz val="11"/>
        <color theme="1"/>
        <rFont val="宋体"/>
        <family val="2"/>
        <charset val="134"/>
      </rPr>
      <t>:</t>
    </r>
    <r>
      <rPr>
        <sz val="11"/>
        <color theme="1"/>
        <rFont val="Meiryo UI"/>
        <family val="2"/>
      </rPr>
      <t>新しいパスワード</t>
    </r>
    <phoneticPr fontId="19" type="noConversion"/>
  </si>
  <si>
    <t>NULL</t>
    <phoneticPr fontId="19" type="noConversion"/>
  </si>
  <si>
    <t>全く同じを2回パスワード変更</t>
    <rPh sb="0" eb="14">
      <t>マッタクオナジアカウントヲニカイトウロク</t>
    </rPh>
    <phoneticPr fontId="2"/>
  </si>
  <si>
    <t>"AIRSTAGE_COMMON_PARAMETERS_INVALID"</t>
    <phoneticPr fontId="19" type="noConversion"/>
  </si>
  <si>
    <t>‘’</t>
    <phoneticPr fontId="2"/>
  </si>
  <si>
    <t>undefine</t>
    <rPh sb="0" eb="8">
      <t>モジ</t>
    </rPh>
    <phoneticPr fontId="2"/>
  </si>
  <si>
    <t>newPassword</t>
    <phoneticPr fontId="2"/>
  </si>
  <si>
    <t>■パスワード変更成功/失敗を適切にアプリ側に通知されること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</si>
  <si>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t>・ユーザパスワード変更APIを擬似的にたたき、BKEに適切なメッセージが投げられること
・BKEからの応答結果を適切な形の戻り値として返せること</t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</si>
  <si>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t>全く同じを2回パスワードリセット</t>
    <rPh sb="0" eb="14">
      <t>マッタクオナジアカウントヲニカイトウロク</t>
    </rPh>
    <phoneticPr fontId="2"/>
  </si>
  <si>
    <t>1メッセージコード</t>
    <phoneticPr fontId="2"/>
  </si>
  <si>
    <t>1:メールアドレス</t>
    <phoneticPr fontId="19" type="noConversion"/>
  </si>
  <si>
    <t>■パスワードリセット成功/失敗を適切にアプリ側に通知されること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</si>
  <si>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t>・ユーザパスワードリセットAPIを擬似的にたたき、BKEに適切なメッセージが投げられること
・BKEからの応答結果を適切な形の戻り値として返せること</t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</si>
  <si>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t>"weeklyTimer1"</t>
    <phoneticPr fontId="19" type="noConversion"/>
  </si>
  <si>
    <t>"1"</t>
    <phoneticPr fontId="19" type="noConversion"/>
  </si>
  <si>
    <t>"1"</t>
  </si>
  <si>
    <t>"device"</t>
  </si>
  <si>
    <r>
      <t>準正常(※</t>
    </r>
    <r>
      <rPr>
        <sz val="11"/>
        <color theme="1"/>
        <rFont val="宋体"/>
        <family val="2"/>
        <charset val="134"/>
      </rPr>
      <t>1)</t>
    </r>
    <r>
      <rPr>
        <sz val="11"/>
        <color theme="1"/>
        <rFont val="Meiryo UI"/>
        <family val="2"/>
      </rPr>
      <t/>
    </r>
  </si>
  <si>
    <r>
      <rPr>
        <sz val="11"/>
        <color theme="1"/>
        <rFont val="微软雅黑"/>
        <family val="2"/>
        <charset val="134"/>
      </rPr>
      <t>5</t>
    </r>
    <r>
      <rPr>
        <sz val="11"/>
        <color theme="1"/>
        <rFont val="Meiryo UI"/>
        <family val="2"/>
      </rPr>
      <t>:メッセージコード</t>
    </r>
    <phoneticPr fontId="19" type="noConversion"/>
  </si>
  <si>
    <r>
      <rPr>
        <sz val="11"/>
        <color theme="1"/>
        <rFont val="微软雅黑"/>
        <family val="2"/>
        <charset val="134"/>
      </rPr>
      <t>4</t>
    </r>
    <r>
      <rPr>
        <sz val="11"/>
        <color theme="1"/>
        <rFont val="Meiryo UI"/>
        <family val="2"/>
      </rPr>
      <t>:アクション</t>
    </r>
    <phoneticPr fontId="19" type="noConversion"/>
  </si>
  <si>
    <r>
      <rPr>
        <sz val="11"/>
        <color theme="1"/>
        <rFont val="微软雅黑"/>
        <family val="2"/>
        <charset val="134"/>
      </rPr>
      <t>3</t>
    </r>
    <r>
      <rPr>
        <sz val="11"/>
        <color theme="1"/>
        <rFont val="Meiryo UI"/>
        <family val="2"/>
      </rPr>
      <t>:開始時間</t>
    </r>
    <phoneticPr fontId="19" type="noConversion"/>
  </si>
  <si>
    <r>
      <rPr>
        <sz val="11"/>
        <color theme="1"/>
        <rFont val="微软雅黑"/>
        <family val="2"/>
        <charset val="134"/>
      </rPr>
      <t>2</t>
    </r>
    <r>
      <rPr>
        <sz val="11"/>
        <color theme="1"/>
        <rFont val="Meiryo UI"/>
        <family val="2"/>
      </rPr>
      <t>:時刻</t>
    </r>
    <phoneticPr fontId="19" type="noConversion"/>
  </si>
  <si>
    <r>
      <rPr>
        <sz val="11"/>
        <color theme="1"/>
        <rFont val="微软雅黑"/>
        <family val="2"/>
        <charset val="134"/>
      </rPr>
      <t>1</t>
    </r>
    <r>
      <rPr>
        <sz val="11"/>
        <color theme="1"/>
        <rFont val="Meiryo UI"/>
        <family val="2"/>
      </rPr>
      <t>:timer番号</t>
    </r>
    <phoneticPr fontId="19" type="noConversion"/>
  </si>
  <si>
    <r>
      <rPr>
        <sz val="11"/>
        <color theme="1"/>
        <rFont val="宋体"/>
        <family val="2"/>
        <charset val="134"/>
      </rPr>
      <t>2.</t>
    </r>
    <r>
      <rPr>
        <sz val="11"/>
        <color theme="1"/>
        <rFont val="Meiryo UI"/>
        <family val="2"/>
      </rPr>
      <t>週刊タイマ</t>
    </r>
    <phoneticPr fontId="19" type="noConversion"/>
  </si>
  <si>
    <r>
      <rPr>
        <sz val="11"/>
        <color theme="1"/>
        <rFont val="宋体"/>
        <family val="2"/>
        <charset val="134"/>
      </rPr>
      <t>1</t>
    </r>
    <r>
      <rPr>
        <sz val="11"/>
        <color theme="1"/>
        <rFont val="Meiryo UI"/>
        <family val="2"/>
      </rPr>
      <t>:番号</t>
    </r>
    <phoneticPr fontId="19" type="noConversion"/>
  </si>
  <si>
    <t>8:メッセージコード</t>
    <phoneticPr fontId="2"/>
  </si>
  <si>
    <t>7:成功(true)/
失敗(false)</t>
    <phoneticPr fontId="2"/>
  </si>
  <si>
    <t>6:アクション</t>
    <phoneticPr fontId="19" type="noConversion"/>
  </si>
  <si>
    <t>5:開始時間</t>
    <phoneticPr fontId="19" type="noConversion"/>
  </si>
  <si>
    <t>4:時刻</t>
    <phoneticPr fontId="19" type="noConversion"/>
  </si>
  <si>
    <t>3:timer番号</t>
    <phoneticPr fontId="19" type="noConversion"/>
  </si>
  <si>
    <t>2:番号</t>
    <phoneticPr fontId="19" type="noConversion"/>
  </si>
  <si>
    <r>
      <t>1</t>
    </r>
    <r>
      <rPr>
        <sz val="11"/>
        <color theme="1"/>
        <rFont val="宋体"/>
        <family val="2"/>
        <charset val="134"/>
      </rPr>
      <t>:</t>
    </r>
    <r>
      <rPr>
        <sz val="11"/>
        <color theme="1"/>
        <rFont val="Meiryo UI"/>
        <family val="2"/>
      </rPr>
      <t>タイプ</t>
    </r>
    <phoneticPr fontId="19" type="noConversion"/>
  </si>
  <si>
    <t>3:週刊タイマ</t>
    <phoneticPr fontId="19" type="noConversion"/>
  </si>
  <si>
    <r>
      <t xml:space="preserve">parameterName: </t>
    </r>
    <r>
      <rPr>
        <sz val="11"/>
        <color theme="1"/>
        <rFont val="微软雅黑"/>
        <family val="2"/>
        <charset val="134"/>
      </rPr>
      <t>"op_onoff"</t>
    </r>
    <r>
      <rPr>
        <sz val="11"/>
        <color theme="1"/>
        <rFont val="Meiryo UI"/>
        <family val="2"/>
      </rPr>
      <t xml:space="preserve">
value: </t>
    </r>
    <r>
      <rPr>
        <sz val="11"/>
        <color theme="1"/>
        <rFont val="微软雅黑"/>
        <family val="2"/>
        <charset val="134"/>
      </rPr>
      <t>"1"</t>
    </r>
    <r>
      <rPr>
        <sz val="11"/>
        <color theme="1"/>
        <rFont val="Meiryo UI"/>
        <family val="2"/>
      </rPr>
      <t xml:space="preserve">,
active: </t>
    </r>
    <r>
      <rPr>
        <sz val="11"/>
        <color theme="1"/>
        <rFont val="微软雅黑"/>
        <family val="2"/>
        <charset val="134"/>
      </rPr>
      <t xml:space="preserve"> true</t>
    </r>
    <phoneticPr fontId="19" type="noConversion"/>
  </si>
  <si>
    <t>"08:00:00"</t>
    <phoneticPr fontId="19" type="noConversion"/>
  </si>
  <si>
    <r>
      <t>"</t>
    </r>
    <r>
      <rPr>
        <sz val="11"/>
        <color theme="1"/>
        <rFont val="微软雅黑"/>
        <family val="2"/>
        <charset val="134"/>
      </rPr>
      <t>0</t>
    </r>
    <r>
      <rPr>
        <sz val="11"/>
        <color theme="1"/>
        <rFont val="Meiryo UI"/>
        <family val="2"/>
      </rPr>
      <t>"</t>
    </r>
    <phoneticPr fontId="19" type="noConversion"/>
  </si>
  <si>
    <t>"0"</t>
    <phoneticPr fontId="19" type="noConversion"/>
  </si>
  <si>
    <r>
      <rPr>
        <sz val="11"/>
        <color theme="1"/>
        <rFont val="微软雅黑"/>
        <family val="2"/>
        <charset val="134"/>
      </rPr>
      <t>"</t>
    </r>
    <r>
      <rPr>
        <sz val="11"/>
        <color theme="1"/>
        <rFont val="Meiryo UI"/>
        <family val="2"/>
      </rPr>
      <t>1</t>
    </r>
    <r>
      <rPr>
        <sz val="11"/>
        <color theme="1"/>
        <rFont val="微软雅黑"/>
        <family val="2"/>
        <charset val="134"/>
      </rPr>
      <t>"</t>
    </r>
    <phoneticPr fontId="19" type="noConversion"/>
  </si>
  <si>
    <r>
      <t>"</t>
    </r>
    <r>
      <rPr>
        <sz val="11"/>
        <color theme="1"/>
        <rFont val="微软雅黑"/>
        <family val="2"/>
        <charset val="134"/>
      </rPr>
      <t>device</t>
    </r>
    <r>
      <rPr>
        <sz val="11"/>
        <color theme="1"/>
        <rFont val="Meiryo UI"/>
        <family val="2"/>
      </rPr>
      <t>"</t>
    </r>
    <phoneticPr fontId="19" type="noConversion"/>
  </si>
  <si>
    <t>全く同じウィークリータイマーを2回取得</t>
    <rPh sb="0" eb="14">
      <t>マッタクオナジアカウントヲニカイトウロク</t>
    </rPh>
    <phoneticPr fontId="2"/>
  </si>
  <si>
    <t>"AIRSTAGE_COMMON_PARAMETER_EMPTY"</t>
    <phoneticPr fontId="19" type="noConversion"/>
  </si>
  <si>
    <t>異常</t>
    <phoneticPr fontId="19" type="noConversion"/>
  </si>
  <si>
    <t>"AIRSTAGE_COMMON_PARAMETER_ERROR"</t>
    <phoneticPr fontId="19" type="noConversion"/>
  </si>
  <si>
    <r>
      <t xml:space="preserve">parameterName: </t>
    </r>
    <r>
      <rPr>
        <sz val="11"/>
        <color theme="1"/>
        <rFont val="微软雅黑"/>
        <family val="2"/>
        <charset val="134"/>
      </rPr>
      <t>"op_onoff"</t>
    </r>
    <r>
      <rPr>
        <sz val="11"/>
        <color theme="1"/>
        <rFont val="Meiryo UI"/>
        <family val="2"/>
      </rPr>
      <t xml:space="preserve">
value: </t>
    </r>
    <r>
      <rPr>
        <sz val="11"/>
        <color theme="1"/>
        <rFont val="微软雅黑"/>
        <family val="2"/>
        <charset val="134"/>
      </rPr>
      <t>"1"</t>
    </r>
    <r>
      <rPr>
        <sz val="11"/>
        <color theme="1"/>
        <rFont val="Meiryo UI"/>
        <family val="2"/>
      </rPr>
      <t xml:space="preserve">,
active: </t>
    </r>
    <r>
      <rPr>
        <sz val="11"/>
        <color theme="1"/>
        <rFont val="微软雅黑"/>
        <family val="2"/>
        <charset val="134"/>
      </rPr>
      <t xml:space="preserve"> false</t>
    </r>
    <phoneticPr fontId="19" type="noConversion"/>
  </si>
  <si>
    <r>
      <t>"0</t>
    </r>
    <r>
      <rPr>
        <sz val="11"/>
        <color theme="1"/>
        <rFont val="微软雅黑"/>
        <family val="2"/>
        <charset val="134"/>
      </rPr>
      <t>9</t>
    </r>
    <r>
      <rPr>
        <sz val="11"/>
        <color theme="1"/>
        <rFont val="Meiryo UI"/>
        <family val="2"/>
      </rPr>
      <t>:00:00"</t>
    </r>
    <phoneticPr fontId="19" type="noConversion"/>
  </si>
  <si>
    <t>"weeklyTimer2"</t>
    <phoneticPr fontId="19" type="noConversion"/>
  </si>
  <si>
    <t>"group"</t>
    <phoneticPr fontId="19" type="noConversion"/>
  </si>
  <si>
    <r>
      <t>"</t>
    </r>
    <r>
      <rPr>
        <sz val="11"/>
        <color theme="1"/>
        <rFont val="微软雅黑"/>
        <family val="2"/>
        <charset val="134"/>
      </rPr>
      <t>aaa</t>
    </r>
    <r>
      <rPr>
        <sz val="11"/>
        <color theme="1"/>
        <rFont val="Meiryo UI"/>
        <family val="2"/>
      </rPr>
      <t>"</t>
    </r>
    <phoneticPr fontId="19" type="noConversion"/>
  </si>
  <si>
    <t>正常</t>
    <phoneticPr fontId="19" type="noConversion"/>
  </si>
  <si>
    <t>scheduleActions</t>
    <phoneticPr fontId="19" type="noConversion"/>
  </si>
  <si>
    <t>7:アクション</t>
    <phoneticPr fontId="19" type="noConversion"/>
  </si>
  <si>
    <t>startTime</t>
    <phoneticPr fontId="19" type="noConversion"/>
  </si>
  <si>
    <t>6:開始時間</t>
    <phoneticPr fontId="19" type="noConversion"/>
  </si>
  <si>
    <t>daysOfWeek</t>
    <phoneticPr fontId="19" type="noConversion"/>
  </si>
  <si>
    <t>5:時刻</t>
    <phoneticPr fontId="19" type="noConversion"/>
  </si>
  <si>
    <t>timerId</t>
    <phoneticPr fontId="19" type="noConversion"/>
  </si>
  <si>
    <t>4:timer番号</t>
    <phoneticPr fontId="19" type="noConversion"/>
  </si>
  <si>
    <t>weeklyTimer</t>
    <phoneticPr fontId="2"/>
  </si>
  <si>
    <t>id</t>
    <phoneticPr fontId="2"/>
  </si>
  <si>
    <t>type</t>
    <phoneticPr fontId="2"/>
  </si>
  <si>
    <t>1:タイプ</t>
    <phoneticPr fontId="19" type="noConversion"/>
  </si>
  <si>
    <r>
      <t>■</t>
    </r>
    <r>
      <rPr>
        <sz val="11"/>
        <color rgb="FFFF0000"/>
        <rFont val="Meiryo UI"/>
        <family val="2"/>
      </rPr>
      <t>スケジュールウィークリータイマー取得</t>
    </r>
    <r>
      <rPr>
        <sz val="11"/>
        <rFont val="Meiryo UI"/>
        <family val="2"/>
      </rPr>
      <t>成功/失敗を適切にアプリ側に通知されること</t>
    </r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</si>
  <si>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t>"device"</t>
    <phoneticPr fontId="19" type="noConversion"/>
  </si>
  <si>
    <t>週刊タイマ</t>
    <phoneticPr fontId="2"/>
  </si>
  <si>
    <t>番号</t>
    <phoneticPr fontId="2"/>
  </si>
  <si>
    <t>タイプ</t>
    <phoneticPr fontId="2"/>
  </si>
  <si>
    <r>
      <t>・</t>
    </r>
    <r>
      <rPr>
        <sz val="11"/>
        <color rgb="FFFF0000"/>
        <rFont val="Meiryo UI"/>
        <family val="2"/>
      </rPr>
      <t>スケジュールウィークリータイマー取得</t>
    </r>
    <r>
      <rPr>
        <sz val="11"/>
        <color theme="1"/>
        <rFont val="Meiryo UI"/>
        <family val="2"/>
      </rPr>
      <t>APIを擬似的にたたき、BKEに適切なメッセージが投げられること
・BKEからの応答結果を適切な形の戻り値として返せること</t>
    </r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</si>
  <si>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t>"AIRSTAGE_COMMON_NETWORK_TIME_OUT"</t>
    <phoneticPr fontId="19" type="noConversion"/>
  </si>
  <si>
    <t>"AIRSTAGE_COMMON_NETWORK_ERROR"</t>
    <phoneticPr fontId="19" type="noConversion"/>
  </si>
  <si>
    <t>startTime: "08:00:00"
wdays: 1
actions: {
    operationMode: {		
      value: 1,	
      active: true		
    },
}</t>
    <phoneticPr fontId="19" type="noConversion"/>
  </si>
  <si>
    <r>
      <rPr>
        <sz val="11"/>
        <color theme="1"/>
        <rFont val="微软雅黑"/>
        <family val="2"/>
        <charset val="134"/>
      </rPr>
      <t>4</t>
    </r>
    <r>
      <rPr>
        <sz val="11"/>
        <color theme="1"/>
        <rFont val="Meiryo UI"/>
        <family val="2"/>
      </rPr>
      <t>:メッセージコード</t>
    </r>
    <phoneticPr fontId="19" type="noConversion"/>
  </si>
  <si>
    <r>
      <rPr>
        <sz val="11"/>
        <color theme="1"/>
        <rFont val="微软雅黑"/>
        <family val="2"/>
        <charset val="134"/>
      </rPr>
      <t>3</t>
    </r>
    <r>
      <rPr>
        <sz val="11"/>
        <color theme="1"/>
        <rFont val="Meiryo UI"/>
        <family val="2"/>
      </rPr>
      <t>:</t>
    </r>
    <r>
      <rPr>
        <sz val="11"/>
        <color rgb="FFFF0000"/>
        <rFont val="Meiryo UI"/>
        <family val="2"/>
      </rPr>
      <t>データ</t>
    </r>
    <phoneticPr fontId="19" type="noConversion"/>
  </si>
  <si>
    <r>
      <rPr>
        <sz val="11"/>
        <color theme="1"/>
        <rFont val="微软雅黑"/>
        <family val="2"/>
        <charset val="134"/>
      </rPr>
      <t>2</t>
    </r>
    <r>
      <rPr>
        <sz val="11"/>
        <color theme="1"/>
        <rFont val="Meiryo UI"/>
        <family val="2"/>
      </rPr>
      <t>:</t>
    </r>
    <r>
      <rPr>
        <sz val="11"/>
        <color rgb="FFFF0000"/>
        <rFont val="Meiryo UI"/>
        <family val="2"/>
      </rPr>
      <t>要求コード</t>
    </r>
    <phoneticPr fontId="19" type="noConversion"/>
  </si>
  <si>
    <t>1:タイマー</t>
    <phoneticPr fontId="19" type="noConversion"/>
  </si>
  <si>
    <t>4:要求コード</t>
    <phoneticPr fontId="19" type="noConversion"/>
  </si>
  <si>
    <t>3:タイマー</t>
    <phoneticPr fontId="19" type="noConversion"/>
  </si>
  <si>
    <r>
      <rPr>
        <sz val="11"/>
        <color theme="1"/>
        <rFont val="微软雅黑"/>
        <family val="2"/>
        <charset val="134"/>
      </rPr>
      <t>3</t>
    </r>
    <r>
      <rPr>
        <sz val="11"/>
        <color theme="1"/>
        <rFont val="Meiryo UI"/>
        <family val="2"/>
      </rPr>
      <t>:成功(true)/
失敗(false)</t>
    </r>
    <phoneticPr fontId="2"/>
  </si>
  <si>
    <r>
      <rPr>
        <sz val="11"/>
        <color theme="1"/>
        <rFont val="微软雅黑"/>
        <family val="2"/>
        <charset val="134"/>
      </rPr>
      <t>2</t>
    </r>
    <r>
      <rPr>
        <sz val="11"/>
        <color theme="1"/>
        <rFont val="Meiryo UI"/>
        <family val="2"/>
      </rPr>
      <t>:データ</t>
    </r>
    <phoneticPr fontId="19" type="noConversion"/>
  </si>
  <si>
    <r>
      <t>1</t>
    </r>
    <r>
      <rPr>
        <sz val="11"/>
        <color theme="1"/>
        <rFont val="宋体"/>
        <family val="2"/>
        <charset val="134"/>
      </rPr>
      <t>:timer番号</t>
    </r>
    <phoneticPr fontId="19" type="noConversion"/>
  </si>
  <si>
    <r>
      <rPr>
        <sz val="11"/>
        <color theme="1"/>
        <rFont val="微软雅黑"/>
        <family val="2"/>
        <charset val="134"/>
      </rPr>
      <t>1</t>
    </r>
    <r>
      <rPr>
        <sz val="11"/>
        <color theme="1"/>
        <rFont val="Meiryo UI"/>
        <family val="2"/>
      </rPr>
      <t>:タイマー</t>
    </r>
    <phoneticPr fontId="19" type="noConversion"/>
  </si>
  <si>
    <r>
      <rPr>
        <sz val="11"/>
        <color theme="1"/>
        <rFont val="微软雅黑"/>
        <family val="2"/>
        <charset val="134"/>
      </rPr>
      <t>4</t>
    </r>
    <r>
      <rPr>
        <sz val="11"/>
        <color theme="1"/>
        <rFont val="Meiryo UI"/>
        <family val="2"/>
      </rPr>
      <t>:要求コード</t>
    </r>
    <phoneticPr fontId="19" type="noConversion"/>
  </si>
  <si>
    <r>
      <rPr>
        <sz val="11"/>
        <color theme="1"/>
        <rFont val="宋体"/>
        <family val="2"/>
        <charset val="134"/>
      </rPr>
      <t>2:</t>
    </r>
    <r>
      <rPr>
        <sz val="11"/>
        <color theme="1"/>
        <rFont val="Meiryo UI"/>
        <family val="2"/>
      </rPr>
      <t>週刊タイマ</t>
    </r>
    <phoneticPr fontId="19" type="noConversion"/>
  </si>
  <si>
    <r>
      <rPr>
        <sz val="11"/>
        <color theme="1"/>
        <rFont val="微软雅黑"/>
        <family val="2"/>
        <charset val="134"/>
      </rPr>
      <t>2</t>
    </r>
    <r>
      <rPr>
        <sz val="11"/>
        <color theme="1"/>
        <rFont val="Meiryo UI"/>
        <family val="2"/>
      </rPr>
      <t>:</t>
    </r>
    <r>
      <rPr>
        <sz val="11"/>
        <color rgb="FFFF0000"/>
        <rFont val="Meiryo UI"/>
        <family val="2"/>
      </rPr>
      <t>データ</t>
    </r>
    <phoneticPr fontId="19" type="noConversion"/>
  </si>
  <si>
    <r>
      <rPr>
        <sz val="11"/>
        <color theme="1"/>
        <rFont val="微软雅黑"/>
        <family val="2"/>
        <charset val="134"/>
      </rPr>
      <t>5</t>
    </r>
    <r>
      <rPr>
        <sz val="11"/>
        <color theme="1"/>
        <rFont val="Meiryo UI"/>
        <family val="2"/>
      </rPr>
      <t>:パラメーター</t>
    </r>
    <phoneticPr fontId="19" type="noConversion"/>
  </si>
  <si>
    <r>
      <rPr>
        <sz val="11"/>
        <color theme="1"/>
        <rFont val="微软雅黑"/>
        <family val="2"/>
        <charset val="134"/>
      </rPr>
      <t>4</t>
    </r>
    <r>
      <rPr>
        <sz val="11"/>
        <color theme="1"/>
        <rFont val="Meiryo UI"/>
        <family val="2"/>
      </rPr>
      <t>:</t>
    </r>
    <r>
      <rPr>
        <sz val="11"/>
        <color rgb="FFFF0000"/>
        <rFont val="Meiryo UI"/>
        <family val="2"/>
      </rPr>
      <t>活躍</t>
    </r>
    <phoneticPr fontId="19" type="noConversion"/>
  </si>
  <si>
    <t>reqId</t>
    <phoneticPr fontId="19" type="noConversion"/>
  </si>
  <si>
    <t>"active": true,
      "timers": [
        {
          "timerId": "0",
          "startTime": "08:00:00",
          "daysOfWeek": 1,
          "actions": [
            {
              "parameterName": "op_onoff",
              "value": "1"
            }
          ]
        },
        {
           "timerId": newTimerId,
            "startTime": "08:00:00",
            "daysOfWeek": 1,
            "actions": {
             "parameterName": "iu_op_mode",
             "value": "1".
           }
         },
         {
           "timerId": newTimerId,
           "startTime": "08:00:00",
           "daysOfWeek": "1",
           "actions": {
             "parameterName": "iu_op_mode",
             "value": "1"
           }
         }
      ]</t>
    <phoneticPr fontId="19" type="noConversion"/>
  </si>
  <si>
    <t>reqId</t>
    <phoneticPr fontId="2"/>
  </si>
  <si>
    <t>"active": true,
      "timers": [
        {
          "timerId": "0",
          "startTime": "08:00:00",
          "daysOfWeek": 1,
          "actions": [
            {
              "parameterName": "op_onoff",
              "value": "1"
            }
          ]
        },
        {
           "timerId": newTimerId,
            "startTime": "08:00:00",
            "daysOfWeek": 1,
            "actions": {
             "parameterName": "iu_op_mode",
             "value": "1".
           }
         },
         {
           startTime: 08:00:00,
           daysOfWeek: 1,
           actions: {
             parameterName: operationMode,
             value: 1
           }
         }
      ]</t>
    <phoneticPr fontId="19" type="noConversion"/>
  </si>
  <si>
    <t>"active": true,
      "timers": [
        {
          "timerId": "0",
          "startTime": "08:00:00",
          "daysOfWeek": 1,
          "actions": [
            {
              "parameterName": "op_onoff",
              "value": "1"
            }
          ]
        },
        {
           "timerId": newTimerId,
            "startTime": "08:00:00",
            "daysOfWeek": 1,
            "actions": {
             "parameterName": "iu_op_mode",
             "value": "1".
           }
         }
      ]</t>
    <phoneticPr fontId="19" type="noConversion"/>
  </si>
  <si>
    <t>newTimerId</t>
    <phoneticPr fontId="19" type="noConversion"/>
  </si>
  <si>
    <r>
      <t xml:space="preserve">"active": true,
      "timers": [
        {
          "timerId": "0",
          "startTime": "08:00:00",
          "daysOfWeek": 1,
          "actions": [
            {
              "parameterName": "op_onoff",
              "value": "1"
            }
          ]
        },
        {
           "timerId": </t>
    </r>
    <r>
      <rPr>
        <sz val="11"/>
        <color rgb="FFFF0000"/>
        <rFont val="Meiryo UI"/>
        <family val="2"/>
      </rPr>
      <t>newTimerId</t>
    </r>
    <r>
      <rPr>
        <sz val="11"/>
        <color theme="1"/>
        <rFont val="Meiryo UI"/>
        <family val="2"/>
      </rPr>
      <t xml:space="preserve">,
            </t>
    </r>
    <r>
      <rPr>
        <sz val="11"/>
        <color theme="1"/>
        <rFont val="微软雅黑"/>
        <family val="2"/>
        <charset val="134"/>
      </rPr>
      <t>"</t>
    </r>
    <r>
      <rPr>
        <sz val="11"/>
        <color theme="1"/>
        <rFont val="Meiryo UI"/>
        <family val="2"/>
      </rPr>
      <t>startTime</t>
    </r>
    <r>
      <rPr>
        <sz val="11"/>
        <color theme="1"/>
        <rFont val="微软雅黑"/>
        <family val="2"/>
        <charset val="134"/>
      </rPr>
      <t>"</t>
    </r>
    <r>
      <rPr>
        <sz val="11"/>
        <color theme="1"/>
        <rFont val="Meiryo UI"/>
        <family val="2"/>
      </rPr>
      <t xml:space="preserve">: "08:00:00",
            </t>
    </r>
    <r>
      <rPr>
        <sz val="11"/>
        <color theme="1"/>
        <rFont val="微软雅黑"/>
        <family val="2"/>
        <charset val="134"/>
      </rPr>
      <t>"</t>
    </r>
    <r>
      <rPr>
        <sz val="11"/>
        <color theme="1"/>
        <rFont val="Meiryo UI"/>
        <family val="2"/>
      </rPr>
      <t>daysOfWeek</t>
    </r>
    <r>
      <rPr>
        <sz val="11"/>
        <color theme="1"/>
        <rFont val="微软雅黑"/>
        <family val="2"/>
        <charset val="134"/>
      </rPr>
      <t>"</t>
    </r>
    <r>
      <rPr>
        <sz val="11"/>
        <color theme="1"/>
        <rFont val="Meiryo UI"/>
        <family val="2"/>
      </rPr>
      <t xml:space="preserve">: 1,
            </t>
    </r>
    <r>
      <rPr>
        <sz val="11"/>
        <color theme="1"/>
        <rFont val="微软雅黑"/>
        <family val="2"/>
        <charset val="134"/>
      </rPr>
      <t>"</t>
    </r>
    <r>
      <rPr>
        <sz val="11"/>
        <color theme="1"/>
        <rFont val="Meiryo UI"/>
        <family val="2"/>
      </rPr>
      <t>actions</t>
    </r>
    <r>
      <rPr>
        <sz val="11"/>
        <color theme="1"/>
        <rFont val="微软雅黑"/>
        <family val="2"/>
        <charset val="134"/>
      </rPr>
      <t>"</t>
    </r>
    <r>
      <rPr>
        <sz val="11"/>
        <color theme="1"/>
        <rFont val="Meiryo UI"/>
        <family val="2"/>
      </rPr>
      <t xml:space="preserve">: {
             </t>
    </r>
    <r>
      <rPr>
        <sz val="11"/>
        <color theme="1"/>
        <rFont val="微软雅黑"/>
        <family val="2"/>
        <charset val="134"/>
      </rPr>
      <t>"</t>
    </r>
    <r>
      <rPr>
        <sz val="11"/>
        <color theme="1"/>
        <rFont val="Meiryo UI"/>
        <family val="2"/>
      </rPr>
      <t>parameterName</t>
    </r>
    <r>
      <rPr>
        <sz val="11"/>
        <color theme="1"/>
        <rFont val="微软雅黑"/>
        <family val="2"/>
        <charset val="134"/>
      </rPr>
      <t>"</t>
    </r>
    <r>
      <rPr>
        <sz val="11"/>
        <color theme="1"/>
        <rFont val="Meiryo UI"/>
        <family val="2"/>
      </rPr>
      <t xml:space="preserve">: "iu_op_mode",
             </t>
    </r>
    <r>
      <rPr>
        <sz val="11"/>
        <color theme="1"/>
        <rFont val="微软雅黑"/>
        <family val="2"/>
        <charset val="134"/>
      </rPr>
      <t>"</t>
    </r>
    <r>
      <rPr>
        <sz val="11"/>
        <color theme="1"/>
        <rFont val="Meiryo UI"/>
        <family val="2"/>
      </rPr>
      <t>value</t>
    </r>
    <r>
      <rPr>
        <sz val="11"/>
        <color theme="1"/>
        <rFont val="微软雅黑"/>
        <family val="2"/>
        <charset val="134"/>
      </rPr>
      <t>"</t>
    </r>
    <r>
      <rPr>
        <sz val="11"/>
        <color theme="1"/>
        <rFont val="Meiryo UI"/>
        <family val="2"/>
      </rPr>
      <t xml:space="preserve">: </t>
    </r>
    <r>
      <rPr>
        <sz val="11"/>
        <color theme="1"/>
        <rFont val="微软雅黑"/>
        <family val="2"/>
        <charset val="134"/>
      </rPr>
      <t>"</t>
    </r>
    <r>
      <rPr>
        <sz val="11"/>
        <color theme="1"/>
        <rFont val="Meiryo UI"/>
        <family val="2"/>
      </rPr>
      <t>1</t>
    </r>
    <r>
      <rPr>
        <sz val="11"/>
        <color theme="1"/>
        <rFont val="微软雅黑"/>
        <family val="2"/>
        <charset val="134"/>
      </rPr>
      <t>"</t>
    </r>
    <r>
      <rPr>
        <sz val="11"/>
        <color theme="1"/>
        <rFont val="Meiryo UI"/>
        <family val="2"/>
      </rPr>
      <t>.
           }
         }
      ]</t>
    </r>
    <phoneticPr fontId="19" type="noConversion"/>
  </si>
  <si>
    <t xml:space="preserve">"active": true,
      "timers": [
        {
          "timerId": "0",
          "startTime": "08:00:00",
          "daysOfWeek": 1,
          "actions": [
            {
              "parameterName": "op_onoff",
              "value": "1"
            }
          ]
        },
        {
           startTime: "08:00:00",
           daysOfWeek: 1,
           actions: {
             parameterName: operationMode,
             value: 1.
           }
         }
      ]
</t>
    <phoneticPr fontId="19" type="noConversion"/>
  </si>
  <si>
    <t>"active": true,
      "timers": [
        {
          "timerId": "0",
          "startTime": "08:00:00",
          "daysOfWeek": 1,
          "actions": [
            {
              "parameterName": "op_onoff",
              "value": "1"
            }
          ]
        }
      ]</t>
    <phoneticPr fontId="19" type="noConversion"/>
  </si>
  <si>
    <t>全く同じタイマーを2回作成</t>
    <phoneticPr fontId="19" type="noConversion"/>
  </si>
  <si>
    <t>startTime: "08:00:00"
wdays: 1
actions: {
    operationMode: {		
      active: true		
    },
}</t>
    <phoneticPr fontId="19" type="noConversion"/>
  </si>
  <si>
    <t>startTime: "08:00:00"
wdays: 1
actions: {
    operationMode: {		
      value: 1,	
    },
}</t>
    <phoneticPr fontId="19" type="noConversion"/>
  </si>
  <si>
    <t>wdays: 1
actions: {
    operationMode: {		
      value: 1,	
      active: true		
    },
}</t>
    <phoneticPr fontId="19" type="noConversion"/>
  </si>
  <si>
    <t>startTime: "08:00:00"
wdays: 1
}</t>
    <phoneticPr fontId="19" type="noConversion"/>
  </si>
  <si>
    <t>startTime: "08:00:00"
actions: {
    operationMode: {		
      value: 1,	
      active: true		
    },
}</t>
    <phoneticPr fontId="19" type="noConversion"/>
  </si>
  <si>
    <t>"active": false,
      "timers": [
        {
          "timerId": "0",
          "startTime": "09:00:00",
          "daysOfWeek": 1,
          "actions": [
            {
              "parameterName": "op_onoff",
              "value": "1"
            }
          ]
        },
        {
           "timerId": "0",
           "startTime": "08:00:00",
           "daysOfWeek": 1,
           "actions": {
             "parameterName": "iu_op_mode"
             "value": "1".
           }
         }
      ]</t>
    <phoneticPr fontId="19" type="noConversion"/>
  </si>
  <si>
    <t>"active": false,
      "timers": [
        {
          "timerId": "0",
          "startTime": "09:00:00",
          "daysOfWeek": 1,
          "actions": [
            {
              "parameterName": "op_onoff",
              "value": "1"
            }
          ]
        },
        {
           startTime: "08:00:00",
           daysOfWeek: 1,
           actions: {
             parameterName: operationMode,
             value: 1.
           }
         }
      ]</t>
    <phoneticPr fontId="19" type="noConversion"/>
  </si>
  <si>
    <t>"active": false,
      "timers": [
        {
          "timerId": "0",
          "startTime": "09:00:00",
          "daysOfWeek": 1,
          "actions": [
            {
              "parameterName": "op_onoff",
              "value": "1"
            }
          ]
        }
      ]</t>
    <phoneticPr fontId="19" type="noConversion"/>
  </si>
  <si>
    <t>"aaa"</t>
    <phoneticPr fontId="19" type="noConversion"/>
  </si>
  <si>
    <r>
      <t xml:space="preserve">"active": false,
      "timers": [
        {
          "timerId": "0",
          "startTime": "09:00:00",
          "daysOfWeek": 1,
          "actions": [
            {
              "parameterName": "op_onoff",
              "value": "1"
            }
          ]
        },
        {
</t>
    </r>
    <r>
      <rPr>
        <sz val="11"/>
        <color theme="1"/>
        <rFont val="微软雅黑"/>
        <family val="2"/>
        <charset val="134"/>
      </rPr>
      <t xml:space="preserve">              "timerId": </t>
    </r>
    <r>
      <rPr>
        <sz val="11"/>
        <color rgb="FFFF0000"/>
        <rFont val="微软雅黑"/>
        <family val="2"/>
        <charset val="134"/>
      </rPr>
      <t>newTimerId</t>
    </r>
    <r>
      <rPr>
        <sz val="11"/>
        <color theme="1"/>
        <rFont val="微软雅黑"/>
        <family val="2"/>
        <charset val="134"/>
      </rPr>
      <t>,</t>
    </r>
    <r>
      <rPr>
        <sz val="11"/>
        <color theme="1"/>
        <rFont val="Meiryo UI"/>
        <family val="2"/>
      </rPr>
      <t xml:space="preserve">
           </t>
    </r>
    <r>
      <rPr>
        <sz val="11"/>
        <color theme="1"/>
        <rFont val="微软雅黑"/>
        <family val="2"/>
        <charset val="134"/>
      </rPr>
      <t>"</t>
    </r>
    <r>
      <rPr>
        <sz val="11"/>
        <color theme="1"/>
        <rFont val="Meiryo UI"/>
        <family val="2"/>
      </rPr>
      <t>startTime</t>
    </r>
    <r>
      <rPr>
        <sz val="11"/>
        <color theme="1"/>
        <rFont val="微软雅黑"/>
        <family val="2"/>
        <charset val="134"/>
      </rPr>
      <t>"</t>
    </r>
    <r>
      <rPr>
        <sz val="11"/>
        <color theme="1"/>
        <rFont val="Meiryo UI"/>
        <family val="2"/>
      </rPr>
      <t xml:space="preserve">: "08:00:00",
           </t>
    </r>
    <r>
      <rPr>
        <sz val="11"/>
        <color theme="1"/>
        <rFont val="微软雅黑"/>
        <family val="2"/>
        <charset val="134"/>
      </rPr>
      <t>"</t>
    </r>
    <r>
      <rPr>
        <sz val="11"/>
        <color theme="1"/>
        <rFont val="Meiryo UI"/>
        <family val="2"/>
      </rPr>
      <t>daysOfWeek</t>
    </r>
    <r>
      <rPr>
        <sz val="11"/>
        <color theme="1"/>
        <rFont val="微软雅黑"/>
        <family val="2"/>
        <charset val="134"/>
      </rPr>
      <t>"</t>
    </r>
    <r>
      <rPr>
        <sz val="11"/>
        <color theme="1"/>
        <rFont val="Meiryo UI"/>
        <family val="2"/>
      </rPr>
      <t xml:space="preserve">: 1,
           </t>
    </r>
    <r>
      <rPr>
        <sz val="11"/>
        <color theme="1"/>
        <rFont val="微软雅黑"/>
        <family val="2"/>
        <charset val="134"/>
      </rPr>
      <t>"</t>
    </r>
    <r>
      <rPr>
        <sz val="11"/>
        <color theme="1"/>
        <rFont val="Meiryo UI"/>
        <family val="2"/>
      </rPr>
      <t>actions</t>
    </r>
    <r>
      <rPr>
        <sz val="11"/>
        <color theme="1"/>
        <rFont val="微软雅黑"/>
        <family val="2"/>
        <charset val="134"/>
      </rPr>
      <t>"</t>
    </r>
    <r>
      <rPr>
        <sz val="11"/>
        <color theme="1"/>
        <rFont val="Meiryo UI"/>
        <family val="2"/>
      </rPr>
      <t xml:space="preserve">: {
             "parameterName": "iu_op_mode"
             </t>
    </r>
    <r>
      <rPr>
        <sz val="11"/>
        <color theme="1"/>
        <rFont val="微软雅黑"/>
        <family val="2"/>
        <charset val="134"/>
      </rPr>
      <t>"</t>
    </r>
    <r>
      <rPr>
        <sz val="11"/>
        <color theme="1"/>
        <rFont val="Meiryo UI"/>
        <family val="2"/>
      </rPr>
      <t>value</t>
    </r>
    <r>
      <rPr>
        <sz val="11"/>
        <color theme="1"/>
        <rFont val="微软雅黑"/>
        <family val="2"/>
        <charset val="134"/>
      </rPr>
      <t>"</t>
    </r>
    <r>
      <rPr>
        <sz val="11"/>
        <color theme="1"/>
        <rFont val="Meiryo UI"/>
        <family val="2"/>
      </rPr>
      <t xml:space="preserve">: </t>
    </r>
    <r>
      <rPr>
        <sz val="11"/>
        <color theme="1"/>
        <rFont val="微软雅黑"/>
        <family val="2"/>
        <charset val="134"/>
      </rPr>
      <t>"</t>
    </r>
    <r>
      <rPr>
        <sz val="11"/>
        <color theme="1"/>
        <rFont val="Meiryo UI"/>
        <family val="2"/>
      </rPr>
      <t>1</t>
    </r>
    <r>
      <rPr>
        <sz val="11"/>
        <color theme="1"/>
        <rFont val="微软雅黑"/>
        <family val="2"/>
        <charset val="134"/>
      </rPr>
      <t>"</t>
    </r>
    <r>
      <rPr>
        <sz val="11"/>
        <color theme="1"/>
        <rFont val="Meiryo UI"/>
        <family val="2"/>
      </rPr>
      <t>.
           }
         }
      ]</t>
    </r>
    <phoneticPr fontId="19" type="noConversion"/>
  </si>
  <si>
    <r>
      <t xml:space="preserve">"active": </t>
    </r>
    <r>
      <rPr>
        <sz val="11"/>
        <color theme="1"/>
        <rFont val="微软雅黑"/>
        <family val="2"/>
        <charset val="134"/>
      </rPr>
      <t>false</t>
    </r>
    <r>
      <rPr>
        <sz val="11"/>
        <color theme="1"/>
        <rFont val="Meiryo UI"/>
        <family val="2"/>
      </rPr>
      <t>,
      "timers": [
        {
          "timerId": "0",
          "startTime": "0</t>
    </r>
    <r>
      <rPr>
        <sz val="11"/>
        <color theme="1"/>
        <rFont val="微软雅黑"/>
        <family val="2"/>
        <charset val="134"/>
      </rPr>
      <t>9</t>
    </r>
    <r>
      <rPr>
        <sz val="11"/>
        <color theme="1"/>
        <rFont val="Meiryo UI"/>
        <family val="2"/>
      </rPr>
      <t xml:space="preserve">:00:00",
          "daysOfWeek": 1,
          "actions": [
            {
              "parameterName": "op_onoff",
              "value": "1"
            }
          ]
        },
        {
           startTime: "08:00:00",
           daysOfWeek: 1,
           actions: {
             parameterName: operationMode,
             value: 1.
           }
         }
      ]
</t>
    </r>
    <phoneticPr fontId="19" type="noConversion"/>
  </si>
  <si>
    <t>`</t>
    <phoneticPr fontId="19" type="noConversion"/>
  </si>
  <si>
    <t>data</t>
    <phoneticPr fontId="19" type="noConversion"/>
  </si>
  <si>
    <t>timers</t>
    <phoneticPr fontId="19" type="noConversion"/>
  </si>
  <si>
    <t>params</t>
    <phoneticPr fontId="19" type="noConversion"/>
  </si>
  <si>
    <t>active</t>
    <phoneticPr fontId="19" type="noConversion"/>
  </si>
  <si>
    <r>
      <rPr>
        <sz val="11"/>
        <color rgb="FFFF0000"/>
        <rFont val="宋体"/>
        <family val="2"/>
        <charset val="134"/>
      </rPr>
      <t>4</t>
    </r>
    <r>
      <rPr>
        <sz val="11"/>
        <color rgb="FFFF0000"/>
        <rFont val="Meiryo UI"/>
        <family val="2"/>
      </rPr>
      <t>:活躍</t>
    </r>
    <phoneticPr fontId="19" type="noConversion"/>
  </si>
  <si>
    <r>
      <rPr>
        <sz val="11"/>
        <color theme="1"/>
        <rFont val="宋体"/>
        <family val="2"/>
        <charset val="134"/>
      </rPr>
      <t>3</t>
    </r>
    <r>
      <rPr>
        <sz val="11"/>
        <color theme="1"/>
        <rFont val="Meiryo UI"/>
        <family val="2"/>
      </rPr>
      <t>:週刊タイマ</t>
    </r>
    <phoneticPr fontId="19" type="noConversion"/>
  </si>
  <si>
    <r>
      <rPr>
        <sz val="11"/>
        <color theme="1"/>
        <rFont val="宋体"/>
        <family val="2"/>
        <charset val="134"/>
      </rPr>
      <t>2</t>
    </r>
    <r>
      <rPr>
        <sz val="11"/>
        <color theme="1"/>
        <rFont val="Meiryo UI"/>
        <family val="2"/>
      </rPr>
      <t>:番号</t>
    </r>
    <phoneticPr fontId="19" type="noConversion"/>
  </si>
  <si>
    <t>■タイマー作成成功/失敗を適切にアプリ側に通知されること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</si>
  <si>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t>パラメーター</t>
    <phoneticPr fontId="19" type="noConversion"/>
  </si>
  <si>
    <t>活躍</t>
    <phoneticPr fontId="19" type="noConversion"/>
  </si>
  <si>
    <r>
      <rPr>
        <sz val="11"/>
        <rFont val="Meiryo UI"/>
        <family val="2"/>
      </rPr>
      <t>・タイマー作成</t>
    </r>
    <r>
      <rPr>
        <sz val="11"/>
        <color theme="1"/>
        <rFont val="Meiryo UI"/>
        <family val="2"/>
      </rPr>
      <t>APIを擬似的にたたき、BKEに適切なメッセージが投げられること
・BKEからの応答結果を適切な形の戻り値として返せること</t>
    </r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</si>
  <si>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r>
      <rPr>
        <sz val="11"/>
        <color theme="1"/>
        <rFont val="微软雅黑"/>
        <family val="2"/>
        <charset val="134"/>
      </rPr>
      <t>3</t>
    </r>
    <r>
      <rPr>
        <sz val="11"/>
        <color theme="1"/>
        <rFont val="Meiryo UI"/>
        <family val="2"/>
      </rPr>
      <t>:メッセージコード</t>
    </r>
    <phoneticPr fontId="2"/>
  </si>
  <si>
    <r>
      <rPr>
        <sz val="11"/>
        <color theme="1"/>
        <rFont val="微软雅黑"/>
        <family val="2"/>
        <charset val="134"/>
      </rPr>
      <t>2</t>
    </r>
    <r>
      <rPr>
        <sz val="11"/>
        <color theme="1"/>
        <rFont val="Meiryo UI"/>
        <family val="2"/>
      </rPr>
      <t>:成功(true)/
失敗(false)</t>
    </r>
    <phoneticPr fontId="2"/>
  </si>
  <si>
    <r>
      <t>1</t>
    </r>
    <r>
      <rPr>
        <sz val="11"/>
        <color theme="1"/>
        <rFont val="宋体"/>
        <family val="2"/>
        <charset val="134"/>
      </rPr>
      <t>:データ</t>
    </r>
    <phoneticPr fontId="19" type="noConversion"/>
  </si>
  <si>
    <r>
      <rPr>
        <sz val="11"/>
        <color theme="1"/>
        <rFont val="微软雅黑"/>
        <family val="2"/>
        <charset val="134"/>
      </rPr>
      <t>6</t>
    </r>
    <r>
      <rPr>
        <sz val="11"/>
        <color theme="1"/>
        <rFont val="Meiryo UI"/>
        <family val="2"/>
      </rPr>
      <t>:パラメーター</t>
    </r>
    <phoneticPr fontId="19" type="noConversion"/>
  </si>
  <si>
    <r>
      <rPr>
        <sz val="11"/>
        <color theme="1"/>
        <rFont val="微软雅黑"/>
        <family val="2"/>
        <charset val="134"/>
      </rPr>
      <t>5</t>
    </r>
    <r>
      <rPr>
        <sz val="11"/>
        <color theme="1"/>
        <rFont val="Meiryo UI"/>
        <family val="2"/>
      </rPr>
      <t>:timer番号</t>
    </r>
    <phoneticPr fontId="19" type="noConversion"/>
  </si>
  <si>
    <t>"active": true,
      "timers": [
        {
          "timerId": "0",
          "startTime": "08:00:00",
          "daysOfWeek": 1,
          "actions": [
            {
              "parameterName": operationMode,
              "value": "1"
            }
          ]
        }</t>
    <phoneticPr fontId="19" type="noConversion"/>
  </si>
  <si>
    <t>"active": true,
      "timers": [
        {
          "timerId": "0",
          "startTime": "08:00:00",
          "daysOfWeek": 1,
          "actions": [
            {
              "parameterName": "iu_op_mode",
              "value": "1"
            }
          ]
        }
      ]</t>
    <phoneticPr fontId="19" type="noConversion"/>
  </si>
  <si>
    <t>全く同じタイマーを2回更新</t>
    <phoneticPr fontId="19" type="noConversion"/>
  </si>
  <si>
    <t>"active": false,
      "timers": [
        {
          "timerId": "0",
          "startTime": "09:00:00",
          "daysOfWeek": 1,
          "actions": [
            {
              "parameterName": "op_onoff",
              "value": "1"
            }
          ]
        },
        {
          "timerId": "0",
          "startTime": "08:00:00"
          "daysOfWeek": 1,
          "actions": [
            {
              "parameterName": operationMode,
              "value": 1
            }
          ]
        }
      ]</t>
    <phoneticPr fontId="19" type="noConversion"/>
  </si>
  <si>
    <t>"active": false,
      "timers": [
        {
          "timerId": "0",
          "startTime": "09:00:00",
          "daysOfWeek": 1,
          "actions": [
            {
              "parameterName": "op_onoff",
              "value": "1"
            }
          ]
        },
        {
          "timerId": "0",
          "startTime": "10:00:00",
          "daysOfWeek": 1,
          "actions": [
            {
              "parameterName": "op_onoff",
              "value": "0"
            }
          ]
        }
      ]</t>
    <phoneticPr fontId="19" type="noConversion"/>
  </si>
  <si>
    <t>"weeklyTimer1"</t>
  </si>
  <si>
    <t>"active": true,
      "timers": [
        {
          "timerId": "0",
          startTime: "08:00:00",
          "daysOfWeek": 1,
          "actions": [
            {
              "parameterName": "operationMode",
              "value": "1"
            }
          ]
        }
      ]</t>
    <phoneticPr fontId="19" type="noConversion"/>
  </si>
  <si>
    <t>"active": false,
      "timers": [
        {
          "timerId": "0",
          "startTime": "09:00:00",
          "daysOfWeek": 1,
          "actions": [
            {
              "parameterName": operationMode,
              "value": "1"
            }
          ]
        },
      ]</t>
    <phoneticPr fontId="19" type="noConversion"/>
  </si>
  <si>
    <t>"active": false,
      "timers": [
        {
          "timerId": "0",
          "startTime": "09:00:00",
          "daysOfWeek": 1,
          "actions": [
            {
              "parameterName": operationMode,
              "value": "1".
            }
          ]
        },</t>
    <phoneticPr fontId="19" type="noConversion"/>
  </si>
  <si>
    <t>■タイマー更新成功/失敗を適切にアプリ側に通知されること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</si>
  <si>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t>timer番号</t>
    <phoneticPr fontId="19" type="noConversion"/>
  </si>
  <si>
    <r>
      <rPr>
        <sz val="11"/>
        <rFont val="Meiryo UI"/>
        <family val="2"/>
      </rPr>
      <t>・タイマー更新</t>
    </r>
    <r>
      <rPr>
        <sz val="11"/>
        <color theme="1"/>
        <rFont val="Meiryo UI"/>
        <family val="2"/>
      </rPr>
      <t>APIを擬似的にたたき、BKEに適切なメッセージが投げられること
・BKEからの応答結果を適切な形の戻り値として返せること</t>
    </r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</si>
  <si>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t>"active": true,
      "timers": [
        ]</t>
    <phoneticPr fontId="19" type="noConversion"/>
  </si>
  <si>
    <t>“AIRSTAGE_COMMON_PARAMETER_ERROR”</t>
    <phoneticPr fontId="19" type="noConversion"/>
  </si>
  <si>
    <t>全く同じタイマーを2回削除</t>
    <phoneticPr fontId="19" type="noConversion"/>
  </si>
  <si>
    <t>"active": false,
      "timers": [
        {
          "timerId": "0",
          "startTime": "09:00:00",
          "daysOfWeek": 1,
          "actions": [
            {
              "parameterName": "op_onoff",
              "value": "1"
            }
          ]
        },
        {
          "timerId": "1",
          "startTime": "10:00:00",
          "daysOfWeek": 1,
          "actions": [
            {
              "parameterName": "op_onoff",
              "value": "0"
            }
          ]
        }
      ]</t>
    <phoneticPr fontId="19" type="noConversion"/>
  </si>
  <si>
    <t>"100"</t>
    <phoneticPr fontId="19" type="noConversion"/>
  </si>
  <si>
    <t>"active": false,
      "timers": [
          ]
        },
      ]</t>
    <phoneticPr fontId="19" type="noConversion"/>
  </si>
  <si>
    <t>"active": false,
      "timers": [
          ]
        },</t>
    <phoneticPr fontId="19" type="noConversion"/>
  </si>
  <si>
    <t>"active": true,
      "timers": [
          ]
        }</t>
    <phoneticPr fontId="19" type="noConversion"/>
  </si>
  <si>
    <t>8:データ</t>
    <phoneticPr fontId="19" type="noConversion"/>
  </si>
  <si>
    <t>7:要求コード</t>
    <phoneticPr fontId="19" type="noConversion"/>
  </si>
  <si>
    <t>6:タイマー</t>
    <phoneticPr fontId="19" type="noConversion"/>
  </si>
  <si>
    <t>■タイマー削除成功/失敗を適切にアプリ側に通知されること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</si>
  <si>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t>“100”</t>
    <phoneticPr fontId="19" type="noConversion"/>
  </si>
  <si>
    <r>
      <rPr>
        <sz val="11"/>
        <rFont val="Meiryo UI"/>
        <family val="2"/>
      </rPr>
      <t>・タイマー削除</t>
    </r>
    <r>
      <rPr>
        <sz val="11"/>
        <color theme="1"/>
        <rFont val="Meiryo UI"/>
        <family val="2"/>
      </rPr>
      <t>APIを擬似的にたたき、BKEに適切なメッセージが投げられること
・BKEからの応答結果を適切な形の戻り値として返せること</t>
    </r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</si>
  <si>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r>
      <rPr>
        <sz val="11"/>
        <color theme="1"/>
        <rFont val="Microsoft YaHei UI"/>
        <family val="2"/>
        <charset val="134"/>
      </rPr>
      <t>3</t>
    </r>
    <r>
      <rPr>
        <sz val="11"/>
        <color theme="1"/>
        <rFont val="Meiryo UI"/>
        <family val="2"/>
      </rPr>
      <t>:メッセージコード</t>
    </r>
    <phoneticPr fontId="19" type="noConversion"/>
  </si>
  <si>
    <r>
      <rPr>
        <sz val="11"/>
        <color theme="1"/>
        <rFont val="Microsoft YaHei UI"/>
        <family val="2"/>
        <charset val="134"/>
      </rPr>
      <t>2</t>
    </r>
    <r>
      <rPr>
        <sz val="11"/>
        <color theme="1"/>
        <rFont val="Meiryo UI"/>
        <family val="2"/>
      </rPr>
      <t>:</t>
    </r>
    <r>
      <rPr>
        <sz val="11"/>
        <color rgb="FFFF0000"/>
        <rFont val="Meiryo UI"/>
        <family val="2"/>
      </rPr>
      <t>データ</t>
    </r>
    <phoneticPr fontId="19" type="noConversion"/>
  </si>
  <si>
    <r>
      <rPr>
        <sz val="11"/>
        <color theme="1"/>
        <rFont val="Microsoft YaHei UI"/>
        <family val="2"/>
        <charset val="134"/>
      </rPr>
      <t>1</t>
    </r>
    <r>
      <rPr>
        <sz val="11"/>
        <color theme="1"/>
        <rFont val="Meiryo UI"/>
        <family val="2"/>
      </rPr>
      <t>:</t>
    </r>
    <r>
      <rPr>
        <sz val="11"/>
        <color rgb="FFFF0000"/>
        <rFont val="Meiryo UI"/>
        <family val="2"/>
      </rPr>
      <t>要求コード</t>
    </r>
    <phoneticPr fontId="19" type="noConversion"/>
  </si>
  <si>
    <r>
      <rPr>
        <sz val="11"/>
        <color theme="1"/>
        <rFont val="Microsoft YaHei UI"/>
        <family val="2"/>
        <charset val="134"/>
      </rPr>
      <t>3</t>
    </r>
    <r>
      <rPr>
        <sz val="11"/>
        <color theme="1"/>
        <rFont val="Meiryo UI"/>
        <family val="2"/>
      </rPr>
      <t>:要求コード</t>
    </r>
    <phoneticPr fontId="19" type="noConversion"/>
  </si>
  <si>
    <t>結果(MAPP-BKE間Response)</t>
    <phoneticPr fontId="19" type="noConversion"/>
  </si>
  <si>
    <t>全く同じウィークリータイマーアクティブ・インアクティブを2回設定</t>
    <phoneticPr fontId="19" type="noConversion"/>
  </si>
  <si>
    <t>期待値(MAPP-BKE間Response)</t>
    <phoneticPr fontId="19" type="noConversion"/>
  </si>
  <si>
    <t>6:データ</t>
    <phoneticPr fontId="19" type="noConversion"/>
  </si>
  <si>
    <r>
      <rPr>
        <sz val="11"/>
        <color rgb="FFFF0000"/>
        <rFont val="Microsoft YaHei UI"/>
        <family val="2"/>
        <charset val="134"/>
      </rPr>
      <t>5</t>
    </r>
    <r>
      <rPr>
        <sz val="11"/>
        <color rgb="FFFF0000"/>
        <rFont val="Meiryo UI"/>
        <family val="2"/>
      </rPr>
      <t>:要求コード</t>
    </r>
    <phoneticPr fontId="19" type="noConversion"/>
  </si>
  <si>
    <t>■ウィークリータイマーアクティブ・インアクティブ設定成功/失敗を適切にアプリ側に通知されること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</si>
  <si>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r>
      <rPr>
        <sz val="11"/>
        <rFont val="Meiryo UI"/>
        <family val="2"/>
      </rPr>
      <t>・ウィークリータイマーアクティブ・インアクティブ設定</t>
    </r>
    <r>
      <rPr>
        <sz val="11"/>
        <color theme="1"/>
        <rFont val="Meiryo UI"/>
        <family val="2"/>
      </rPr>
      <t>APIを擬似的にたたき、BKEに適切なメッセージが投げられること
・BKEからの応答結果を適切な形の戻り値として返せること</t>
    </r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</si>
  <si>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t>"status": "complete",
  "groups": [
    {
      "groupId": "string",
      "status": "complete"
    }
  ]</t>
  </si>
  <si>
    <t>"status": "complete",
  "devices": [
    {
      "deviceId": "string",
      "status": "complete",
      "cause": ""
    }
  ]</t>
  </si>
  <si>
    <t>"status": "complete",
  "groups": [
    {
      "groupId": "string",
      "status": "complete"
    }
  ]</t>
    <phoneticPr fontId="19" type="noConversion"/>
  </si>
  <si>
    <t>・グループ一括設定APIを擬似的にたたき、BKEに適切なメッセージが投げられること
・BKEからの応答結果を適切な形の戻り値として返せること</t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</si>
  <si>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t>パラメータ</t>
    <phoneticPr fontId="2"/>
  </si>
  <si>
    <t>[{"name": "iu_set_tmp","value": 300}]</t>
    <phoneticPr fontId="19" type="noConversion"/>
  </si>
  <si>
    <t>[{"name": "iu_set_tmp"}]</t>
    <phoneticPr fontId="19" type="noConversion"/>
  </si>
  <si>
    <t>[{"value": 300}]</t>
    <phoneticPr fontId="19" type="noConversion"/>
  </si>
  <si>
    <t>{"name": "iu_set_tmp","value": 300}</t>
    <phoneticPr fontId="19" type="noConversion"/>
  </si>
  <si>
    <t>"name: iu_set_tmp, value:300"</t>
    <phoneticPr fontId="19" type="noConversion"/>
  </si>
  <si>
    <t>[{"name": "iu_tmp","value": 300}]</t>
    <phoneticPr fontId="19" type="noConversion"/>
  </si>
  <si>
    <t>[{"name": "iu_set_tmp","value": 300}, {"name": "iu_fan_spd","value": 8}]</t>
    <phoneticPr fontId="19" type="noConversion"/>
  </si>
  <si>
    <t>■グループにデバイス設定成功/失敗を適切にアプリ側に通知されること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</si>
  <si>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r>
      <rPr>
        <sz val="11"/>
        <color theme="1"/>
        <rFont val="宋体"/>
        <family val="2"/>
        <charset val="134"/>
      </rPr>
      <t>2</t>
    </r>
    <r>
      <rPr>
        <sz val="11"/>
        <color theme="1"/>
        <rFont val="Meiryo UI"/>
        <family val="2"/>
      </rPr>
      <t>:</t>
    </r>
    <r>
      <rPr>
        <sz val="11"/>
        <color theme="1"/>
        <rFont val="Meiryo UI"/>
        <family val="2"/>
        <charset val="128"/>
      </rPr>
      <t>パラメータ</t>
    </r>
    <phoneticPr fontId="19" type="noConversion"/>
  </si>
  <si>
    <t>parameters</t>
    <phoneticPr fontId="2"/>
  </si>
  <si>
    <r>
      <rPr>
        <sz val="11"/>
        <color theme="1"/>
        <rFont val="微软雅黑"/>
        <family val="2"/>
        <charset val="134"/>
      </rPr>
      <t>3</t>
    </r>
    <r>
      <rPr>
        <sz val="11"/>
        <color theme="1"/>
        <rFont val="Meiryo UI"/>
        <family val="2"/>
      </rPr>
      <t>:デバイス</t>
    </r>
    <phoneticPr fontId="19" type="noConversion"/>
  </si>
  <si>
    <r>
      <rPr>
        <sz val="11"/>
        <color theme="1"/>
        <rFont val="微软雅黑"/>
        <family val="2"/>
        <charset val="134"/>
      </rPr>
      <t>4</t>
    </r>
    <r>
      <rPr>
        <sz val="11"/>
        <color theme="1"/>
        <rFont val="Meiryo UI"/>
        <family val="2"/>
      </rPr>
      <t>:リクエストID</t>
    </r>
    <phoneticPr fontId="19" type="noConversion"/>
  </si>
  <si>
    <t>requestId</t>
    <phoneticPr fontId="2"/>
  </si>
  <si>
    <t>3:デバイス</t>
    <phoneticPr fontId="19" type="noConversion"/>
  </si>
  <si>
    <r>
      <t>3:リクエスト</t>
    </r>
    <r>
      <rPr>
        <sz val="11"/>
        <color theme="1"/>
        <rFont val="微软雅黑"/>
        <family val="2"/>
        <charset val="134"/>
      </rPr>
      <t>ID</t>
    </r>
    <phoneticPr fontId="19" type="noConversion"/>
  </si>
  <si>
    <r>
      <rPr>
        <sz val="11"/>
        <rFont val="微软雅黑"/>
        <family val="2"/>
        <charset val="134"/>
      </rPr>
      <t>2</t>
    </r>
    <r>
      <rPr>
        <sz val="11"/>
        <rFont val="Meiryo UI"/>
        <family val="2"/>
      </rPr>
      <t>:リクエストID</t>
    </r>
    <phoneticPr fontId="2"/>
  </si>
  <si>
    <t>3:デバイス</t>
    <phoneticPr fontId="2"/>
  </si>
  <si>
    <r>
      <rPr>
        <sz val="11"/>
        <color theme="1"/>
        <rFont val="微软雅黑"/>
        <family val="2"/>
        <charset val="134"/>
      </rPr>
      <t>3</t>
    </r>
    <r>
      <rPr>
        <sz val="11"/>
        <color theme="1"/>
        <rFont val="Meiryo UI"/>
        <family val="2"/>
      </rPr>
      <t>:デバイス</t>
    </r>
    <phoneticPr fontId="2"/>
  </si>
  <si>
    <t>2:パラメータ</t>
    <phoneticPr fontId="19" type="noConversion"/>
  </si>
  <si>
    <r>
      <t>３：リクエスト</t>
    </r>
    <r>
      <rPr>
        <sz val="11"/>
        <color theme="1"/>
        <rFont val="微软雅黑"/>
        <family val="2"/>
        <charset val="134"/>
      </rPr>
      <t>ID</t>
    </r>
    <phoneticPr fontId="19" type="noConversion"/>
  </si>
  <si>
    <r>
      <rPr>
        <sz val="11"/>
        <rFont val="微软雅黑"/>
        <family val="2"/>
        <charset val="134"/>
      </rPr>
      <t>2</t>
    </r>
    <r>
      <rPr>
        <sz val="11"/>
        <rFont val="Meiryo UI"/>
        <family val="2"/>
        <charset val="134"/>
      </rPr>
      <t>：リクエストID</t>
    </r>
    <phoneticPr fontId="2"/>
  </si>
  <si>
    <t>kCq3ujjDZHDJL22ujvzK8C</t>
  </si>
  <si>
    <t>"qjihBA9i1YJ7jaTdVLAdTx"</t>
    <phoneticPr fontId="19" type="noConversion"/>
  </si>
  <si>
    <t>devices: [
           {
              deviceId: string,
              isUpdated: boolean
           }
         ]</t>
    <phoneticPr fontId="19" type="noConversion"/>
  </si>
  <si>
    <t>{
  "devices": [
    {
      "deviceId": "string",
      "result": {
        "requestedDatetime": "string",
        "action": "set",
        "reqData": {
          "parameters": [
            {
              "name": "string",
              "desiredValue": "string"
            }
          ]
        },
        "status": "complete",
        "result": "unknown",
        "error": "",
        "writeRes": "unknown",
        "readRes": "unknown",
        "cause": "",
        "parameters": [
          {
            "name": "string",
            "value": "string"
          }
        ]
      }
    }
  ]
}</t>
    <phoneticPr fontId="19" type="noConversion"/>
  </si>
  <si>
    <t>"kCq3ujjDZHDJL22ujvzK8C"(ない)</t>
    <phoneticPr fontId="19" type="noConversion"/>
  </si>
  <si>
    <t>kCq3ujjDZHDJL22ujvzK8C(ない)</t>
  </si>
  <si>
    <r>
      <t>(NULL)</t>
    </r>
    <r>
      <rPr>
        <sz val="11"/>
        <color theme="1"/>
        <rFont val="微软雅黑"/>
        <family val="2"/>
        <charset val="134"/>
      </rPr>
      <t>404</t>
    </r>
    <phoneticPr fontId="19" type="noConversion"/>
  </si>
  <si>
    <t>AIRSTAGE_POST_SET_GROUP_PARAMETERS_REQUEST_NAME_NOT_SUPPORT</t>
    <phoneticPr fontId="19" type="noConversion"/>
  </si>
  <si>
    <t>[{"name": "iu_tmp","value": 300}]</t>
  </si>
  <si>
    <t>[{"name": "iu_set_tmp","value": 300}, {"name": "iu_fan_spd","value": 8}]</t>
  </si>
  <si>
    <t>全く同じグループを2回一括設定</t>
    <rPh sb="0" eb="13">
      <t>マッタクオナジアカウントヲニカイトウロク</t>
    </rPh>
    <phoneticPr fontId="2"/>
  </si>
  <si>
    <t>1:グループID</t>
  </si>
  <si>
    <t>2:パラメータ</t>
  </si>
  <si>
    <t>※2:インターネットエラー：APIリクエストに失敗した。接続がタイムアウトした。</t>
    <phoneticPr fontId="2"/>
  </si>
  <si>
    <t>※1:インターネットエラー：携帯はwifi/モバイルインターネットに接続していない。</t>
    <phoneticPr fontId="2"/>
  </si>
  <si>
    <t>{"parameters": [{
   "name":"test_name",
      "value":"2",
      "modifiedAt":
"Tue May 11 2021T10:39:45"}]}</t>
    <phoneticPr fontId="19" type="noConversion"/>
  </si>
  <si>
    <t>"Tue May 11 2021 T10:39:45"</t>
    <phoneticPr fontId="2"/>
  </si>
  <si>
    <t>"Online"</t>
    <phoneticPr fontId="2"/>
  </si>
  <si>
    <t>"model"</t>
    <phoneticPr fontId="2"/>
  </si>
  <si>
    <t>"deviceName_FNST"</t>
    <phoneticPr fontId="2"/>
  </si>
  <si>
    <t>"deviceId_FNST"</t>
    <phoneticPr fontId="19" type="noConversion"/>
  </si>
  <si>
    <t>準正常</t>
    <phoneticPr fontId="19" type="noConversion"/>
  </si>
  <si>
    <t>全く同じデバイスポーリングを2回開始</t>
    <rPh sb="0" eb="14">
      <t>マッタクオナジアカウントヲニカイトウロク</t>
    </rPh>
    <phoneticPr fontId="2"/>
  </si>
  <si>
    <t>parameter</t>
    <phoneticPr fontId="19" type="noConversion"/>
  </si>
  <si>
    <t>lowNoiseTimer</t>
    <phoneticPr fontId="19" type="noConversion"/>
  </si>
  <si>
    <t>weeklyTimer2</t>
    <phoneticPr fontId="19" type="noConversion"/>
  </si>
  <si>
    <t>weeklyTimer1</t>
    <phoneticPr fontId="19" type="noConversion"/>
  </si>
  <si>
    <t>connectedAt</t>
    <phoneticPr fontId="19" type="noConversion"/>
  </si>
  <si>
    <r>
      <rPr>
        <sz val="11"/>
        <color theme="1"/>
        <rFont val="宋体"/>
        <family val="2"/>
        <charset val="134"/>
      </rPr>
      <t>5:</t>
    </r>
    <r>
      <rPr>
        <sz val="11"/>
        <color theme="1"/>
        <rFont val="Meiryo UI"/>
        <family val="2"/>
      </rPr>
      <t>接続時間</t>
    </r>
    <phoneticPr fontId="19" type="noConversion"/>
  </si>
  <si>
    <t>connectionStatus</t>
    <phoneticPr fontId="19" type="noConversion"/>
  </si>
  <si>
    <r>
      <rPr>
        <sz val="11"/>
        <color theme="1"/>
        <rFont val="宋体"/>
        <family val="2"/>
        <charset val="134"/>
      </rPr>
      <t>4:</t>
    </r>
    <r>
      <rPr>
        <sz val="11"/>
        <color theme="1"/>
        <rFont val="Meiryo UI"/>
        <family val="2"/>
      </rPr>
      <t>接続状態</t>
    </r>
    <phoneticPr fontId="19" type="noConversion"/>
  </si>
  <si>
    <t>model</t>
    <phoneticPr fontId="19" type="noConversion"/>
  </si>
  <si>
    <t>3:モデル化</t>
    <phoneticPr fontId="19" type="noConversion"/>
  </si>
  <si>
    <t>deviceName</t>
    <phoneticPr fontId="19" type="noConversion"/>
  </si>
  <si>
    <r>
      <rPr>
        <sz val="11"/>
        <color theme="1"/>
        <rFont val="宋体"/>
        <family val="2"/>
        <charset val="134"/>
      </rPr>
      <t>2:</t>
    </r>
    <r>
      <rPr>
        <sz val="11"/>
        <color theme="1"/>
        <rFont val="Meiryo UI"/>
        <family val="2"/>
      </rPr>
      <t>デバイス名</t>
    </r>
    <phoneticPr fontId="19" type="noConversion"/>
  </si>
  <si>
    <t>deviceId</t>
    <phoneticPr fontId="19" type="noConversion"/>
  </si>
  <si>
    <r>
      <rPr>
        <sz val="11"/>
        <color theme="1"/>
        <rFont val="宋体"/>
        <family val="2"/>
        <charset val="134"/>
      </rPr>
      <t>1:</t>
    </r>
    <r>
      <rPr>
        <sz val="11"/>
        <color theme="1"/>
        <rFont val="Meiryo UI"/>
        <family val="2"/>
      </rPr>
      <t>デバイスID</t>
    </r>
    <phoneticPr fontId="19" type="noConversion"/>
  </si>
  <si>
    <t>{"devicceId":"parameter error"}</t>
    <phoneticPr fontId="19" type="noConversion"/>
  </si>
  <si>
    <t>{"deviceId": "deviceId_fnst",
	"deviceName": "",
	"model": "model",
	"connectionStatus": "Online",
	"connectedAt": "Tue May 11 2021T10:39:45",
	"parameters": [{
		"name": "parameter_name",
		"value": "2",
		"modifiedAt": "Tue May 17 2021T10:39:45"
	}]
}]
}</t>
    <phoneticPr fontId="19" type="noConversion"/>
  </si>
  <si>
    <t>全く同デバイス同期を2回開始</t>
    <rPh sb="0" eb="14">
      <t>マッタクオナジアカウントヲニカイトウロク</t>
    </rPh>
    <phoneticPr fontId="2"/>
  </si>
  <si>
    <r>
      <t>“</t>
    </r>
    <r>
      <rPr>
        <sz val="11"/>
        <color theme="1"/>
        <rFont val="宋体"/>
        <family val="2"/>
        <charset val="134"/>
      </rPr>
      <t>string</t>
    </r>
    <r>
      <rPr>
        <sz val="11"/>
        <color theme="1"/>
        <rFont val="Meiryo UI"/>
        <family val="2"/>
      </rPr>
      <t>”</t>
    </r>
    <phoneticPr fontId="19" type="noConversion"/>
  </si>
  <si>
    <t>5:エラー装置</t>
    <phoneticPr fontId="19" type="noConversion"/>
  </si>
  <si>
    <t>4:パラメータ付きデバイス</t>
    <phoneticPr fontId="19" type="noConversion"/>
  </si>
  <si>
    <t>3:デバイス初期化状態</t>
    <phoneticPr fontId="19" type="noConversion"/>
  </si>
  <si>
    <t>2:同期開始確認</t>
    <phoneticPr fontId="19" type="noConversion"/>
  </si>
  <si>
    <t>1:初期化完了確認</t>
    <phoneticPr fontId="19" type="noConversion"/>
  </si>
  <si>
    <t>error</t>
    <phoneticPr fontId="19" type="noConversion"/>
  </si>
  <si>
    <t>6:エラー装置</t>
    <phoneticPr fontId="19" type="noConversion"/>
  </si>
  <si>
    <t>devicesWithParameter</t>
    <phoneticPr fontId="19" type="noConversion"/>
  </si>
  <si>
    <r>
      <rPr>
        <sz val="11"/>
        <color theme="1"/>
        <rFont val="宋体"/>
        <family val="2"/>
        <charset val="134"/>
      </rPr>
      <t>5:</t>
    </r>
    <r>
      <rPr>
        <sz val="11"/>
        <color theme="1"/>
        <rFont val="Meiryo UI"/>
        <family val="2"/>
      </rPr>
      <t>パラメータ付きデバイス</t>
    </r>
    <phoneticPr fontId="19" type="noConversion"/>
  </si>
  <si>
    <t>deviceManagerInitState</t>
    <phoneticPr fontId="19" type="noConversion"/>
  </si>
  <si>
    <t>4:デバイス初期化状態</t>
    <phoneticPr fontId="19" type="noConversion"/>
  </si>
  <si>
    <t>isSyncStarted</t>
    <phoneticPr fontId="2"/>
  </si>
  <si>
    <t>3:同期開始確認</t>
    <phoneticPr fontId="19" type="noConversion"/>
  </si>
  <si>
    <t>isInitializeCompleted</t>
    <phoneticPr fontId="2"/>
  </si>
  <si>
    <r>
      <rPr>
        <sz val="11"/>
        <rFont val="宋体"/>
        <family val="2"/>
        <charset val="134"/>
      </rPr>
      <t>2</t>
    </r>
    <r>
      <rPr>
        <sz val="11"/>
        <rFont val="Meiryo UI"/>
        <family val="2"/>
      </rPr>
      <t>:初期化完了確認</t>
    </r>
    <phoneticPr fontId="19" type="noConversion"/>
  </si>
  <si>
    <t>callbackListenter</t>
    <phoneticPr fontId="19" type="noConversion"/>
  </si>
  <si>
    <r>
      <t>1:</t>
    </r>
    <r>
      <rPr>
        <sz val="11"/>
        <color theme="1"/>
        <rFont val="宋体"/>
        <family val="2"/>
        <charset val="134"/>
      </rPr>
      <t>コールバックリスナー</t>
    </r>
    <phoneticPr fontId="19" type="noConversion"/>
  </si>
  <si>
    <t>■デバイス同期開始成功/失敗を適切にアプリ側に通知されること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</si>
  <si>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t>callback()(function)</t>
    <phoneticPr fontId="19" type="noConversion"/>
  </si>
  <si>
    <t>TRUE(Boolean)</t>
    <rPh sb="0" eb="13">
      <t>モジ</t>
    </rPh>
    <phoneticPr fontId="2"/>
  </si>
  <si>
    <r>
      <t>1</t>
    </r>
    <r>
      <rPr>
        <sz val="11"/>
        <color theme="1"/>
        <rFont val="宋体"/>
        <family val="2"/>
        <charset val="134"/>
      </rPr>
      <t>(Number)</t>
    </r>
    <phoneticPr fontId="19" type="noConversion"/>
  </si>
  <si>
    <r>
      <t>"Fujitsu"</t>
    </r>
    <r>
      <rPr>
        <sz val="11"/>
        <color theme="1"/>
        <rFont val="宋体"/>
        <family val="2"/>
        <charset val="134"/>
      </rPr>
      <t>(String)</t>
    </r>
    <phoneticPr fontId="2"/>
  </si>
  <si>
    <t>コールバックリスナー</t>
    <phoneticPr fontId="2"/>
  </si>
  <si>
    <r>
      <t xml:space="preserve">・デバイス同期開始APIを擬似的にたたき、BKEに適切なメッセージが投げられること
</t>
    </r>
    <r>
      <rPr>
        <sz val="11"/>
        <rFont val="Meiryo UI"/>
        <family val="2"/>
      </rPr>
      <t>・BKEからの応答結果を適切な形の戻り値として返せること</t>
    </r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</si>
  <si>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r>
      <t>準正常(※</t>
    </r>
    <r>
      <rPr>
        <sz val="11"/>
        <color theme="1"/>
        <rFont val="宋体"/>
        <family val="2"/>
        <charset val="134"/>
      </rPr>
      <t>1</t>
    </r>
    <r>
      <rPr>
        <sz val="11"/>
        <color theme="1"/>
        <rFont val="Meiryo UI"/>
        <family val="2"/>
      </rPr>
      <t>)</t>
    </r>
    <phoneticPr fontId="19" type="noConversion"/>
  </si>
  <si>
    <t>全く同デバイス再同期を2回開始</t>
    <rPh sb="0" eb="14">
      <t>マッタクオナジアカウントヲニカイトウロク</t>
    </rPh>
    <phoneticPr fontId="2"/>
  </si>
  <si>
    <r>
      <rPr>
        <sz val="11"/>
        <color theme="1"/>
        <rFont val="微软雅黑"/>
        <family val="2"/>
        <charset val="134"/>
      </rPr>
      <t>9</t>
    </r>
    <r>
      <rPr>
        <sz val="11"/>
        <color theme="1"/>
        <rFont val="Meiryo UI"/>
        <family val="2"/>
      </rPr>
      <t>:パラメータ</t>
    </r>
    <phoneticPr fontId="19" type="noConversion"/>
  </si>
  <si>
    <r>
      <rPr>
        <sz val="11"/>
        <color theme="1"/>
        <rFont val="微软雅黑"/>
        <family val="2"/>
        <charset val="134"/>
      </rPr>
      <t>8</t>
    </r>
    <r>
      <rPr>
        <sz val="11"/>
        <color theme="1"/>
        <rFont val="Meiryo UI"/>
        <family val="2"/>
      </rPr>
      <t>:低騒音タイマ</t>
    </r>
    <phoneticPr fontId="19" type="noConversion"/>
  </si>
  <si>
    <r>
      <rPr>
        <sz val="11"/>
        <color theme="1"/>
        <rFont val="微软雅黑"/>
        <family val="2"/>
        <charset val="134"/>
      </rPr>
      <t>7</t>
    </r>
    <r>
      <rPr>
        <sz val="11"/>
        <color theme="1"/>
        <rFont val="Meiryo UI"/>
        <family val="2"/>
      </rPr>
      <t>:毎週定時2</t>
    </r>
    <phoneticPr fontId="19" type="noConversion"/>
  </si>
  <si>
    <r>
      <rPr>
        <sz val="11"/>
        <color theme="1"/>
        <rFont val="微软雅黑"/>
        <family val="2"/>
        <charset val="134"/>
      </rPr>
      <t>6</t>
    </r>
    <r>
      <rPr>
        <sz val="11"/>
        <color theme="1"/>
        <rFont val="Meiryo UI"/>
        <family val="2"/>
      </rPr>
      <t>:毎週定時1</t>
    </r>
    <phoneticPr fontId="19" type="noConversion"/>
  </si>
  <si>
    <r>
      <rPr>
        <sz val="11"/>
        <color theme="1"/>
        <rFont val="微软雅黑"/>
        <family val="2"/>
        <charset val="134"/>
      </rPr>
      <t>5</t>
    </r>
    <r>
      <rPr>
        <sz val="11"/>
        <color theme="1"/>
        <rFont val="Meiryo UI"/>
        <family val="2"/>
      </rPr>
      <t>:接続時間</t>
    </r>
    <phoneticPr fontId="19" type="noConversion"/>
  </si>
  <si>
    <r>
      <rPr>
        <sz val="11"/>
        <color theme="1"/>
        <rFont val="微软雅黑"/>
        <family val="2"/>
        <charset val="134"/>
      </rPr>
      <t>4</t>
    </r>
    <r>
      <rPr>
        <sz val="11"/>
        <color theme="1"/>
        <rFont val="Meiryo UI"/>
        <family val="2"/>
      </rPr>
      <t>:接続状態</t>
    </r>
    <phoneticPr fontId="19" type="noConversion"/>
  </si>
  <si>
    <r>
      <rPr>
        <sz val="11"/>
        <color theme="1"/>
        <rFont val="微软雅黑"/>
        <family val="2"/>
        <charset val="134"/>
      </rPr>
      <t>3</t>
    </r>
    <r>
      <rPr>
        <sz val="11"/>
        <color theme="1"/>
        <rFont val="Meiryo UI"/>
        <family val="2"/>
      </rPr>
      <t>:モデル化</t>
    </r>
    <phoneticPr fontId="19" type="noConversion"/>
  </si>
  <si>
    <r>
      <rPr>
        <sz val="11"/>
        <color theme="1"/>
        <rFont val="微软雅黑"/>
        <family val="2"/>
        <charset val="134"/>
      </rPr>
      <t>2</t>
    </r>
    <r>
      <rPr>
        <sz val="11"/>
        <color theme="1"/>
        <rFont val="Meiryo UI"/>
        <family val="2"/>
      </rPr>
      <t>:デバイス名</t>
    </r>
    <phoneticPr fontId="19" type="noConversion"/>
  </si>
  <si>
    <r>
      <rPr>
        <sz val="11"/>
        <color theme="1"/>
        <rFont val="微软雅黑"/>
        <family val="2"/>
        <charset val="134"/>
      </rPr>
      <t>1</t>
    </r>
    <r>
      <rPr>
        <sz val="11"/>
        <color theme="1"/>
        <rFont val="Meiryo UI"/>
        <family val="2"/>
      </rPr>
      <t>:成功(true)/
失敗(false)</t>
    </r>
    <phoneticPr fontId="2"/>
  </si>
  <si>
    <t>結果(MAPP-BKE間PayLoad)</t>
    <phoneticPr fontId="19" type="noConversion"/>
  </si>
  <si>
    <r>
      <rPr>
        <sz val="11"/>
        <color theme="1"/>
        <rFont val="宋体"/>
        <family val="2"/>
        <charset val="134"/>
      </rPr>
      <t>10:</t>
    </r>
    <r>
      <rPr>
        <sz val="11"/>
        <color theme="1"/>
        <rFont val="Meiryo UI"/>
        <family val="2"/>
      </rPr>
      <t>パラメータ</t>
    </r>
    <phoneticPr fontId="19" type="noConversion"/>
  </si>
  <si>
    <r>
      <rPr>
        <sz val="11"/>
        <color theme="1"/>
        <rFont val="宋体"/>
        <family val="2"/>
        <charset val="134"/>
      </rPr>
      <t>9:</t>
    </r>
    <r>
      <rPr>
        <sz val="11"/>
        <color theme="1"/>
        <rFont val="Meiryo UI"/>
        <family val="2"/>
      </rPr>
      <t>低騒音タイマ</t>
    </r>
    <phoneticPr fontId="19" type="noConversion"/>
  </si>
  <si>
    <r>
      <rPr>
        <sz val="11"/>
        <color theme="1"/>
        <rFont val="宋体"/>
        <family val="2"/>
        <charset val="134"/>
      </rPr>
      <t>8:</t>
    </r>
    <r>
      <rPr>
        <sz val="11"/>
        <color theme="1"/>
        <rFont val="Meiryo UI"/>
        <family val="2"/>
      </rPr>
      <t>毎週定時2</t>
    </r>
    <phoneticPr fontId="19" type="noConversion"/>
  </si>
  <si>
    <r>
      <rPr>
        <sz val="11"/>
        <color theme="1"/>
        <rFont val="宋体"/>
        <family val="2"/>
        <charset val="134"/>
      </rPr>
      <t>7:</t>
    </r>
    <r>
      <rPr>
        <sz val="11"/>
        <color theme="1"/>
        <rFont val="Meiryo UI"/>
        <family val="2"/>
      </rPr>
      <t>毎週定時1</t>
    </r>
    <phoneticPr fontId="19" type="noConversion"/>
  </si>
  <si>
    <r>
      <rPr>
        <sz val="11"/>
        <color theme="1"/>
        <rFont val="宋体"/>
        <family val="2"/>
        <charset val="134"/>
      </rPr>
      <t>6:</t>
    </r>
    <r>
      <rPr>
        <sz val="11"/>
        <color theme="1"/>
        <rFont val="Meiryo UI"/>
        <family val="2"/>
      </rPr>
      <t>接続時間</t>
    </r>
    <phoneticPr fontId="19" type="noConversion"/>
  </si>
  <si>
    <r>
      <rPr>
        <sz val="11"/>
        <color theme="1"/>
        <rFont val="宋体"/>
        <family val="2"/>
        <charset val="134"/>
      </rPr>
      <t>5:</t>
    </r>
    <r>
      <rPr>
        <sz val="11"/>
        <color theme="1"/>
        <rFont val="Meiryo UI"/>
        <family val="2"/>
      </rPr>
      <t>接続状態</t>
    </r>
    <phoneticPr fontId="19" type="noConversion"/>
  </si>
  <si>
    <t>4:モデル化</t>
    <phoneticPr fontId="19" type="noConversion"/>
  </si>
  <si>
    <r>
      <rPr>
        <sz val="11"/>
        <color theme="1"/>
        <rFont val="宋体"/>
        <family val="2"/>
        <charset val="134"/>
      </rPr>
      <t>3:</t>
    </r>
    <r>
      <rPr>
        <sz val="11"/>
        <color theme="1"/>
        <rFont val="Meiryo UI"/>
        <family val="2"/>
      </rPr>
      <t>デバイス名</t>
    </r>
    <phoneticPr fontId="19" type="noConversion"/>
  </si>
  <si>
    <r>
      <rPr>
        <sz val="11"/>
        <color theme="1"/>
        <rFont val="宋体"/>
        <family val="2"/>
        <charset val="134"/>
      </rPr>
      <t>2:</t>
    </r>
    <r>
      <rPr>
        <sz val="11"/>
        <color theme="1"/>
        <rFont val="Meiryo UI"/>
        <family val="2"/>
      </rPr>
      <t>デバイスID</t>
    </r>
    <phoneticPr fontId="19" type="noConversion"/>
  </si>
  <si>
    <t>successFlag</t>
    <phoneticPr fontId="2"/>
  </si>
  <si>
    <r>
      <t>1</t>
    </r>
    <r>
      <rPr>
        <sz val="11"/>
        <color theme="1"/>
        <rFont val="宋体"/>
        <family val="2"/>
        <charset val="134"/>
      </rPr>
      <t>:</t>
    </r>
    <r>
      <rPr>
        <sz val="11"/>
        <color theme="1"/>
        <rFont val="Meiryo UI"/>
        <family val="2"/>
      </rPr>
      <t>成功フラグ</t>
    </r>
    <phoneticPr fontId="19" type="noConversion"/>
  </si>
  <si>
    <t>■デバイス再同期成功/失敗を適切にアプリ側に通知されること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</si>
  <si>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r>
      <t xml:space="preserve">・開始APIを擬似的にたたき、BKEに適切なメッセージが投げられること
</t>
    </r>
    <r>
      <rPr>
        <sz val="11"/>
        <rFont val="Meiryo UI"/>
        <family val="2"/>
      </rPr>
      <t>・BKEからの応答結果を適切な形の戻り値として返せること</t>
    </r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チカエ</t>
    </rPh>
    <phoneticPr fontId="2"/>
  </si>
  <si>
    <t>AIRSTAGE_COMMON_NETWORK_TIME_OUT</t>
    <phoneticPr fontId="19" type="noConversion"/>
  </si>
  <si>
    <r>
      <t>“deviceId</t>
    </r>
    <r>
      <rPr>
        <sz val="11"/>
        <color theme="1"/>
        <rFont val="宋体"/>
        <family val="2"/>
        <charset val="134"/>
      </rPr>
      <t>_FNST</t>
    </r>
    <r>
      <rPr>
        <sz val="11"/>
        <color theme="1"/>
        <rFont val="Meiryo UI"/>
        <family val="2"/>
      </rPr>
      <t>”</t>
    </r>
    <phoneticPr fontId="2"/>
  </si>
  <si>
    <t>AIRSTAGE_COMMON_NETWORK_ERROR</t>
    <phoneticPr fontId="19" type="noConversion"/>
  </si>
  <si>
    <r>
      <t>“timeZone</t>
    </r>
    <r>
      <rPr>
        <sz val="11"/>
        <color theme="1"/>
        <rFont val="宋体"/>
        <family val="2"/>
        <charset val="134"/>
      </rPr>
      <t>_value</t>
    </r>
    <r>
      <rPr>
        <sz val="11"/>
        <color theme="1"/>
        <rFont val="Meiryo UI"/>
        <family val="2"/>
      </rPr>
      <t>”</t>
    </r>
    <phoneticPr fontId="19" type="noConversion"/>
  </si>
  <si>
    <r>
      <t>“timezone</t>
    </r>
    <r>
      <rPr>
        <sz val="11"/>
        <color theme="1"/>
        <rFont val="宋体"/>
        <family val="2"/>
        <charset val="134"/>
      </rPr>
      <t>_value</t>
    </r>
    <r>
      <rPr>
        <sz val="11"/>
        <color theme="1"/>
        <rFont val="Meiryo UI"/>
        <family val="2"/>
      </rPr>
      <t>”</t>
    </r>
    <phoneticPr fontId="2"/>
  </si>
  <si>
    <r>
      <t>“deviceId</t>
    </r>
    <r>
      <rPr>
        <sz val="11"/>
        <color theme="1"/>
        <rFont val="宋体"/>
        <family val="2"/>
        <charset val="134"/>
      </rPr>
      <t>_FNST</t>
    </r>
    <r>
      <rPr>
        <sz val="11"/>
        <color theme="1"/>
        <rFont val="Meiryo UI"/>
        <family val="2"/>
      </rPr>
      <t>”</t>
    </r>
    <phoneticPr fontId="19" type="noConversion"/>
  </si>
  <si>
    <t>全く同デバイスタイムゾーンを2回情報取得</t>
    <rPh sb="0" eb="14">
      <t>マッタクオナジアカウントヲニカイトウロク</t>
    </rPh>
    <phoneticPr fontId="2"/>
  </si>
  <si>
    <t>"Mon May 17 03:45:10 GMT+09:00 2021  "</t>
    <phoneticPr fontId="2"/>
  </si>
  <si>
    <t>“timezone”</t>
    <phoneticPr fontId="2"/>
  </si>
  <si>
    <t>"timeZone_value"</t>
    <phoneticPr fontId="19" type="noConversion"/>
  </si>
  <si>
    <t>3:修正時間</t>
    <phoneticPr fontId="19" type="noConversion"/>
  </si>
  <si>
    <t>2:パラメータ値</t>
    <phoneticPr fontId="19" type="noConversion"/>
  </si>
  <si>
    <t>1:パラメータ名</t>
    <phoneticPr fontId="19" type="noConversion"/>
  </si>
  <si>
    <r>
      <rPr>
        <sz val="11"/>
        <color theme="1"/>
        <rFont val="宋体"/>
        <family val="2"/>
        <charset val="134"/>
      </rPr>
      <t>3</t>
    </r>
    <r>
      <rPr>
        <sz val="11"/>
        <color theme="1"/>
        <rFont val="Meiryo UI"/>
        <family val="2"/>
      </rPr>
      <t>:メッセージコード</t>
    </r>
    <phoneticPr fontId="2"/>
  </si>
  <si>
    <r>
      <rPr>
        <sz val="11"/>
        <color theme="1"/>
        <rFont val="宋体"/>
        <family val="2"/>
        <charset val="134"/>
      </rPr>
      <t>1</t>
    </r>
    <r>
      <rPr>
        <sz val="11"/>
        <color theme="1"/>
        <rFont val="Meiryo UI"/>
        <family val="2"/>
      </rPr>
      <t>:パラメータ値</t>
    </r>
    <phoneticPr fontId="2"/>
  </si>
  <si>
    <t>modifiedAt</t>
    <phoneticPr fontId="2"/>
  </si>
  <si>
    <r>
      <rPr>
        <sz val="11"/>
        <color theme="1"/>
        <rFont val="宋体"/>
        <family val="2"/>
        <charset val="134"/>
      </rPr>
      <t>4:</t>
    </r>
    <r>
      <rPr>
        <sz val="11"/>
        <color theme="1"/>
        <rFont val="Meiryo UI"/>
        <family val="2"/>
      </rPr>
      <t>修正時間</t>
    </r>
    <phoneticPr fontId="19" type="noConversion"/>
  </si>
  <si>
    <t>value</t>
    <phoneticPr fontId="2"/>
  </si>
  <si>
    <t>3:パラメータ値</t>
    <phoneticPr fontId="19" type="noConversion"/>
  </si>
  <si>
    <r>
      <rPr>
        <sz val="11"/>
        <color theme="1"/>
        <rFont val="宋体"/>
        <family val="2"/>
        <charset val="134"/>
      </rPr>
      <t>2:</t>
    </r>
    <r>
      <rPr>
        <sz val="11"/>
        <color theme="1"/>
        <rFont val="Meiryo UI"/>
        <family val="2"/>
      </rPr>
      <t>パラメータ名</t>
    </r>
    <phoneticPr fontId="19" type="noConversion"/>
  </si>
  <si>
    <t>■デバイスタイムゾーン取得成功/失敗を適切にアプリ側に通知されること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</si>
  <si>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t>デバイスID</t>
    <phoneticPr fontId="2"/>
  </si>
  <si>
    <t>・デバイスタイムゾーン取得APIを擬似的にたたき、BKEに適切なメッセージが投げられること
・BKEからの応答結果を適切な形の戻り値として返せること</t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</si>
  <si>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t>"update_value"</t>
    <phoneticPr fontId="19" type="noConversion"/>
  </si>
  <si>
    <t>“timezone”</t>
    <phoneticPr fontId="19" type="noConversion"/>
  </si>
  <si>
    <t>“0”</t>
    <phoneticPr fontId="19" type="noConversion"/>
  </si>
  <si>
    <r>
      <t>準正常(※2</t>
    </r>
    <r>
      <rPr>
        <sz val="11"/>
        <color theme="1"/>
        <rFont val="宋体"/>
        <family val="2"/>
        <charset val="134"/>
      </rPr>
      <t>)</t>
    </r>
    <phoneticPr fontId="19" type="noConversion"/>
  </si>
  <si>
    <r>
      <t>3</t>
    </r>
    <r>
      <rPr>
        <sz val="11"/>
        <color theme="1"/>
        <rFont val="宋体"/>
        <family val="2"/>
        <charset val="134"/>
      </rPr>
      <t>:パラメータ名</t>
    </r>
    <phoneticPr fontId="19" type="noConversion"/>
  </si>
  <si>
    <t>2:デバイスのサブID</t>
    <phoneticPr fontId="19" type="noConversion"/>
  </si>
  <si>
    <t>"complete"</t>
    <phoneticPr fontId="2"/>
  </si>
  <si>
    <t>"2"</t>
    <phoneticPr fontId="19" type="noConversion"/>
  </si>
  <si>
    <t>全く同デバイスタイムゾーンを2回情報更新</t>
    <rPh sb="0" eb="14">
      <t>マッタクオナジアカウントヲニカイトウロク</t>
    </rPh>
    <phoneticPr fontId="2"/>
  </si>
  <si>
    <t>FASLE</t>
    <phoneticPr fontId="19" type="noConversion"/>
  </si>
  <si>
    <t>(null)</t>
    <phoneticPr fontId="19" type="noConversion"/>
  </si>
  <si>
    <t>""deviceId_FNST</t>
    <phoneticPr fontId="19" type="noConversion"/>
  </si>
  <si>
    <t>"complete"</t>
    <phoneticPr fontId="19" type="noConversion"/>
  </si>
  <si>
    <r>
      <t>“</t>
    </r>
    <r>
      <rPr>
        <sz val="11"/>
        <color theme="1"/>
        <rFont val="宋体"/>
        <family val="2"/>
        <charset val="134"/>
      </rPr>
      <t>1</t>
    </r>
    <r>
      <rPr>
        <sz val="11"/>
        <color theme="1"/>
        <rFont val="Meiryo UI"/>
        <family val="2"/>
        <charset val="128"/>
      </rPr>
      <t>”</t>
    </r>
    <phoneticPr fontId="19" type="noConversion"/>
  </si>
  <si>
    <t>“1”</t>
    <phoneticPr fontId="2"/>
  </si>
  <si>
    <t>2:サーバーの処理状況</t>
    <phoneticPr fontId="19" type="noConversion"/>
  </si>
  <si>
    <t>1:要求Id</t>
    <phoneticPr fontId="19" type="noConversion"/>
  </si>
  <si>
    <t>5:要求Id</t>
    <phoneticPr fontId="19" type="noConversion"/>
  </si>
  <si>
    <r>
      <rPr>
        <sz val="11"/>
        <color theme="1"/>
        <rFont val="宋体"/>
        <family val="2"/>
        <charset val="134"/>
      </rPr>
      <t>4</t>
    </r>
    <r>
      <rPr>
        <sz val="11"/>
        <color theme="1"/>
        <rFont val="Meiryo UI"/>
        <family val="2"/>
      </rPr>
      <t>:希望値</t>
    </r>
    <phoneticPr fontId="19" type="noConversion"/>
  </si>
  <si>
    <r>
      <rPr>
        <sz val="11"/>
        <color theme="1"/>
        <rFont val="宋体"/>
        <family val="2"/>
        <charset val="134"/>
      </rPr>
      <t>2</t>
    </r>
    <r>
      <rPr>
        <sz val="11"/>
        <color theme="1"/>
        <rFont val="Meiryo UI"/>
        <family val="2"/>
      </rPr>
      <t>:メッセージコード</t>
    </r>
    <phoneticPr fontId="2"/>
  </si>
  <si>
    <t>2:タイムゾーン</t>
    <phoneticPr fontId="19" type="noConversion"/>
  </si>
  <si>
    <t>status</t>
    <phoneticPr fontId="19" type="noConversion"/>
  </si>
  <si>
    <t>7:サーバーの処理状況</t>
    <phoneticPr fontId="19" type="noConversion"/>
  </si>
  <si>
    <t>6:要求ID</t>
    <phoneticPr fontId="19" type="noConversion"/>
  </si>
  <si>
    <t>name</t>
    <phoneticPr fontId="19" type="noConversion"/>
  </si>
  <si>
    <t>5:パラメータ名</t>
    <phoneticPr fontId="19" type="noConversion"/>
  </si>
  <si>
    <t>deviceSubId</t>
    <phoneticPr fontId="19" type="noConversion"/>
  </si>
  <si>
    <t>4:デバイスのサブID</t>
    <phoneticPr fontId="19" type="noConversion"/>
  </si>
  <si>
    <t>desiredValue</t>
    <phoneticPr fontId="19" type="noConversion"/>
  </si>
  <si>
    <t>3:希望値</t>
    <phoneticPr fontId="19" type="noConversion"/>
  </si>
  <si>
    <t>timezone</t>
    <phoneticPr fontId="2"/>
  </si>
  <si>
    <t>■デバイスタイムゾーン更新成功/失敗を適切にアプリ側に通知されること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</si>
  <si>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r>
      <t>“update</t>
    </r>
    <r>
      <rPr>
        <sz val="11"/>
        <color theme="1"/>
        <rFont val="Meiryo UI"/>
        <family val="2"/>
      </rPr>
      <t>_value“</t>
    </r>
    <phoneticPr fontId="19" type="noConversion"/>
  </si>
  <si>
    <t>・デバイスタイムゾーン更新APIを擬似的にたたき、BKEに適切なメッセージが投げられること
・BKEからの応答結果を適切な形の戻り値として返せること</t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</si>
  <si>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t>"iu_err_code"</t>
    <phoneticPr fontId="19" type="noConversion"/>
  </si>
  <si>
    <t>1::パラメータ</t>
    <phoneticPr fontId="19" type="noConversion"/>
  </si>
  <si>
    <t>1:リスト</t>
    <phoneticPr fontId="19" type="noConversion"/>
  </si>
  <si>
    <t xml:space="preserve"> [
    {
      "name": "iu_err_code",
      "value": "errorCode_value",
      "modifiedAt": "Tue May 18 09:50:10 GMT+09:00 2021"
    }
  ]</t>
    <phoneticPr fontId="2"/>
  </si>
  <si>
    <t>[
    {
        "errorCode": "errorCode_value", 
        "createdAt": "Tue May 18 09:50:10 GMT+09:00 2021"
    }
]</t>
    <phoneticPr fontId="19" type="noConversion"/>
  </si>
  <si>
    <t>全く同エラー履歴を2回情報取得</t>
    <rPh sb="0" eb="14">
      <t>マッタクオナジアカウントヲニカイトウロク</t>
    </rPh>
    <phoneticPr fontId="2"/>
  </si>
  <si>
    <t>list</t>
    <phoneticPr fontId="19" type="noConversion"/>
  </si>
  <si>
    <t>9:リスト</t>
    <phoneticPr fontId="19" type="noConversion"/>
  </si>
  <si>
    <r>
      <rPr>
        <sz val="11"/>
        <color theme="1"/>
        <rFont val="宋体"/>
        <family val="2"/>
        <charset val="134"/>
      </rPr>
      <t>8:</t>
    </r>
    <r>
      <rPr>
        <sz val="11"/>
        <color theme="1"/>
        <rFont val="Meiryo UI"/>
        <family val="2"/>
      </rPr>
      <t>修正時間</t>
    </r>
    <phoneticPr fontId="19" type="noConversion"/>
  </si>
  <si>
    <t>value</t>
    <phoneticPr fontId="19" type="noConversion"/>
  </si>
  <si>
    <t>7:パラメーター値</t>
    <phoneticPr fontId="19" type="noConversion"/>
  </si>
  <si>
    <t>parameter</t>
    <phoneticPr fontId="2"/>
  </si>
  <si>
    <t>6:パラメータ</t>
    <phoneticPr fontId="19" type="noConversion"/>
  </si>
  <si>
    <t>createdAt</t>
    <phoneticPr fontId="19" type="noConversion"/>
  </si>
  <si>
    <t>5:作成時間</t>
    <phoneticPr fontId="19" type="noConversion"/>
  </si>
  <si>
    <t>errorCode</t>
    <phoneticPr fontId="19" type="noConversion"/>
  </si>
  <si>
    <t>4:エラーコード</t>
    <phoneticPr fontId="19" type="noConversion"/>
  </si>
  <si>
    <t>errorList</t>
    <phoneticPr fontId="2"/>
  </si>
  <si>
    <r>
      <rPr>
        <sz val="11"/>
        <color theme="1"/>
        <rFont val="宋体"/>
        <family val="2"/>
        <charset val="134"/>
      </rPr>
      <t>3:</t>
    </r>
    <r>
      <rPr>
        <sz val="11"/>
        <color theme="1"/>
        <rFont val="Meiryo UI"/>
        <family val="2"/>
      </rPr>
      <t>エラーリスト</t>
    </r>
    <phoneticPr fontId="19" type="noConversion"/>
  </si>
  <si>
    <t>parameterName</t>
    <phoneticPr fontId="19" type="noConversion"/>
  </si>
  <si>
    <t>2:パラメータ名</t>
    <phoneticPr fontId="19" type="noConversion"/>
  </si>
  <si>
    <t>■エラー履歴取得成功/失敗を適切にアプリ側に通知されること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</si>
  <si>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t>“deviceId_FNST”</t>
    <phoneticPr fontId="19" type="noConversion"/>
  </si>
  <si>
    <t>・エラー履歴取得APIを擬似的にたたき、BKEに適切なメッセージが投げられること
・BKEからの応答結果を適切な形の戻り値として返せること</t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</si>
  <si>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t>“dev_name”</t>
    <phoneticPr fontId="19" type="noConversion"/>
  </si>
  <si>
    <t>1:パラメータ</t>
    <phoneticPr fontId="19" type="noConversion"/>
  </si>
  <si>
    <t xml:space="preserve"> [
    {
      "name": "iu_err_code",
      "value": "errorCode_value",
      "modifiedAt": "Tue May 18 09:50:10 GMT+09:00 2021"
    }
  ]</t>
    <phoneticPr fontId="19" type="noConversion"/>
  </si>
  <si>
    <r>
      <t>“dev</t>
    </r>
    <r>
      <rPr>
        <sz val="11"/>
        <color theme="1"/>
        <rFont val="宋体"/>
        <family val="2"/>
        <charset val="134"/>
      </rPr>
      <t>_name</t>
    </r>
    <r>
      <rPr>
        <sz val="11"/>
        <color theme="1"/>
        <rFont val="Meiryo UI"/>
        <family val="2"/>
      </rPr>
      <t>”</t>
    </r>
    <phoneticPr fontId="19" type="noConversion"/>
  </si>
  <si>
    <t>全く同デバイス名を2回情報更新</t>
    <rPh sb="0" eb="14">
      <t>マッタクオナジアカウントヲニカイトウロク</t>
    </rPh>
    <phoneticPr fontId="2"/>
  </si>
  <si>
    <t>AIRSTAGE_COMMON_PARAMETER_ERROR</t>
    <phoneticPr fontId="19" type="noConversion"/>
  </si>
  <si>
    <t>desiredValue</t>
    <phoneticPr fontId="2"/>
  </si>
  <si>
    <t>6:希望値</t>
    <phoneticPr fontId="19" type="noConversion"/>
  </si>
  <si>
    <t>parameters</t>
    <phoneticPr fontId="19" type="noConversion"/>
  </si>
  <si>
    <t>4:パラメータ</t>
    <phoneticPr fontId="19" type="noConversion"/>
  </si>
  <si>
    <t>findDevice</t>
    <phoneticPr fontId="2"/>
  </si>
  <si>
    <r>
      <rPr>
        <sz val="11"/>
        <color theme="1"/>
        <rFont val="宋体"/>
        <family val="2"/>
        <charset val="134"/>
      </rPr>
      <t>3:</t>
    </r>
    <r>
      <rPr>
        <sz val="11"/>
        <color theme="1"/>
        <rFont val="Meiryo UI"/>
        <family val="2"/>
      </rPr>
      <t>検出されたデバイス</t>
    </r>
    <phoneticPr fontId="19" type="noConversion"/>
  </si>
  <si>
    <t>2:デバイス名</t>
    <phoneticPr fontId="19" type="noConversion"/>
  </si>
  <si>
    <t>■デバイス名更新成功/失敗を適切にアプリ側に通知されること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</si>
  <si>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t>”deviceId_NotSupportName“</t>
    <phoneticPr fontId="19" type="noConversion"/>
  </si>
  <si>
    <t>"deviceId_NotExist"(存在しない)</t>
    <phoneticPr fontId="19" type="noConversion"/>
  </si>
  <si>
    <r>
      <t>“deviceId</t>
    </r>
    <r>
      <rPr>
        <sz val="11"/>
        <color theme="1"/>
        <rFont val="宋体"/>
        <family val="2"/>
        <charset val="134"/>
      </rPr>
      <t>_Name</t>
    </r>
    <r>
      <rPr>
        <sz val="11"/>
        <color theme="1"/>
        <rFont val="Meiryo UI"/>
        <family val="2"/>
      </rPr>
      <t>”</t>
    </r>
    <phoneticPr fontId="19" type="noConversion"/>
  </si>
  <si>
    <t>・デバイス名更新APIを擬似的にたたき、BKEに適切なメッセージが投げられること
・BKEからの応答結果を適切な形の戻り値として返せること</t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</si>
  <si>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t>{
  "updateInf": [
    {
      "fileKind": "iu_main",
      "version": "v1.6"
    }
  ]
}</t>
    <phoneticPr fontId="19" type="noConversion"/>
  </si>
  <si>
    <r>
      <t>{
  "updateInf": [
    {
      "fileKind": "iu</t>
    </r>
    <r>
      <rPr>
        <sz val="11"/>
        <color theme="1"/>
        <rFont val="宋体"/>
        <family val="2"/>
        <charset val="134"/>
      </rPr>
      <t>_main</t>
    </r>
    <r>
      <rPr>
        <sz val="11"/>
        <color theme="1"/>
        <rFont val="Meiryo UI"/>
        <family val="2"/>
      </rPr>
      <t>",
      "version": "</t>
    </r>
    <r>
      <rPr>
        <sz val="11"/>
        <color theme="1"/>
        <rFont val="宋体"/>
        <family val="2"/>
        <charset val="134"/>
      </rPr>
      <t>v1.6</t>
    </r>
    <r>
      <rPr>
        <sz val="11"/>
        <color theme="1"/>
        <rFont val="Meiryo UI"/>
        <family val="2"/>
      </rPr>
      <t>"
    }
  ]
}</t>
    </r>
    <phoneticPr fontId="19" type="noConversion"/>
  </si>
  <si>
    <t>全く同ファームウェアアップデート状態(進捗)を2回情報取得</t>
    <rPh sb="0" eb="14">
      <t>マッタクオナジアカウントヲニカイトウロク</t>
    </rPh>
    <phoneticPr fontId="2"/>
  </si>
  <si>
    <t>1:情報リストの更新</t>
    <phoneticPr fontId="19" type="noConversion"/>
  </si>
  <si>
    <r>
      <rPr>
        <sz val="11"/>
        <color theme="1"/>
        <rFont val="宋体"/>
        <family val="2"/>
        <charset val="134"/>
      </rPr>
      <t>1</t>
    </r>
    <r>
      <rPr>
        <sz val="11"/>
        <color theme="1"/>
        <rFont val="Meiryo UI"/>
        <family val="2"/>
      </rPr>
      <t>:情報リストの更新</t>
    </r>
    <phoneticPr fontId="19" type="noConversion"/>
  </si>
  <si>
    <t>version</t>
    <phoneticPr fontId="2"/>
  </si>
  <si>
    <t>4:バージョン</t>
    <phoneticPr fontId="19" type="noConversion"/>
  </si>
  <si>
    <t>fileKind</t>
    <phoneticPr fontId="2"/>
  </si>
  <si>
    <t>3:ファイルタイプ</t>
    <phoneticPr fontId="19" type="noConversion"/>
  </si>
  <si>
    <t>updateInfoList</t>
    <phoneticPr fontId="2"/>
  </si>
  <si>
    <r>
      <rPr>
        <sz val="11"/>
        <color theme="1"/>
        <rFont val="宋体"/>
        <family val="2"/>
        <charset val="134"/>
      </rPr>
      <t>2</t>
    </r>
    <r>
      <rPr>
        <sz val="11"/>
        <color theme="1"/>
        <rFont val="Meiryo UI"/>
        <family val="2"/>
      </rPr>
      <t>:情報リストの更新</t>
    </r>
    <phoneticPr fontId="19" type="noConversion"/>
  </si>
  <si>
    <t>・ファームウェアアップデート状態(進捗)取得APIを擬似的にたたき、BKEに適切なメッセージが投げられること
・BKEからの応答結果を適切な形の戻り値として返せること</t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</si>
  <si>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r>
      <rPr>
        <sz val="11"/>
        <rFont val="Meiryo UI"/>
        <family val="2"/>
      </rPr>
      <t>・デバイスポーリング開始</t>
    </r>
    <r>
      <rPr>
        <sz val="11"/>
        <color theme="1"/>
        <rFont val="Meiryo UI"/>
        <family val="2"/>
      </rPr>
      <t>APIを擬似的にたたき、BKEに適切なメッセージが投げられること
・BKEからの応答結果を適切な形の戻り値として返せること</t>
    </r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</si>
  <si>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t>"11155DD5FF61"</t>
    <phoneticPr fontId="19" type="noConversion"/>
  </si>
  <si>
    <t>"airconFF61"</t>
    <phoneticPr fontId="2"/>
  </si>
  <si>
    <t>"inner"</t>
    <phoneticPr fontId="2"/>
  </si>
  <si>
    <t>"2021-04-23T05:42:39.367Z"</t>
    <phoneticPr fontId="2"/>
  </si>
  <si>
    <r>
      <rPr>
        <sz val="11"/>
        <color theme="1"/>
        <rFont val="宋体"/>
        <family val="2"/>
        <charset val="134"/>
      </rPr>
      <t>6:</t>
    </r>
    <r>
      <rPr>
        <sz val="11"/>
        <color theme="1"/>
        <rFont val="Meiryo UI"/>
        <family val="2"/>
      </rPr>
      <t>パラメータ</t>
    </r>
    <phoneticPr fontId="19" type="noConversion"/>
  </si>
  <si>
    <t>[2,3]</t>
    <phoneticPr fontId="19" type="noConversion"/>
  </si>
  <si>
    <t>3:リクエストタイマー</t>
    <phoneticPr fontId="19" type="noConversion"/>
  </si>
  <si>
    <t>3:成功(true)/
失敗(false)</t>
  </si>
  <si>
    <t>2:データ</t>
    <phoneticPr fontId="19" type="noConversion"/>
  </si>
  <si>
    <r>
      <t>1</t>
    </r>
    <r>
      <rPr>
        <sz val="11"/>
        <color theme="1"/>
        <rFont val="宋体"/>
        <family val="2"/>
        <charset val="134"/>
      </rPr>
      <t>:レスポンスタイマー</t>
    </r>
    <phoneticPr fontId="19" type="noConversion"/>
  </si>
  <si>
    <t>"status": "waiting",
  "groups": [
    {
      "groupId": "1",
      "status": "complete"
    }
  ]</t>
    <phoneticPr fontId="19" type="noConversion"/>
  </si>
  <si>
    <r>
      <t xml:space="preserve">"active": true,
      "timers": [
        {
          "timerId": "0",
          "startTime": "08:00:00",
          "daysOfWeek": 1,
          "actions": [
            {
              "parameterName": "op_onoff",
              "value": "1"
            }
          ]
        },
        {
          "timerId": </t>
    </r>
    <r>
      <rPr>
        <sz val="11"/>
        <color rgb="FFFF0000"/>
        <rFont val="微软雅黑"/>
        <family val="2"/>
        <charset val="134"/>
      </rPr>
      <t>newTimerId</t>
    </r>
    <r>
      <rPr>
        <sz val="11"/>
        <color theme="1"/>
        <rFont val="微软雅黑"/>
        <family val="2"/>
        <charset val="134"/>
      </rPr>
      <t xml:space="preserve">,
          "startTime": "08:00:00",
          "daysOfWeek": 2,
          "actions": [
            {
              "parameterName": "op_onoff",
              "value": "1"
            }
          ]
        },
        {
          "timerId": </t>
    </r>
    <r>
      <rPr>
        <sz val="11"/>
        <color rgb="FFFF0000"/>
        <rFont val="微软雅黑"/>
        <family val="2"/>
        <charset val="134"/>
      </rPr>
      <t>newTimerId</t>
    </r>
    <r>
      <rPr>
        <sz val="11"/>
        <color theme="1"/>
        <rFont val="微软雅黑"/>
        <family val="2"/>
        <charset val="134"/>
      </rPr>
      <t xml:space="preserve">,
          "startTime": "08:00:00",
          "daysOfWeek": 3,
          "actions": [
            {
              "parameterName": "op_onoff",
              "value": "1"
            }
          ]
        },
        {
          "timerId": </t>
    </r>
    <r>
      <rPr>
        <sz val="11"/>
        <color rgb="FFFF0000"/>
        <rFont val="微软雅黑"/>
        <family val="2"/>
        <charset val="134"/>
      </rPr>
      <t>newTimerId</t>
    </r>
    <r>
      <rPr>
        <sz val="11"/>
        <color theme="1"/>
        <rFont val="微软雅黑"/>
        <family val="2"/>
        <charset val="134"/>
      </rPr>
      <t xml:space="preserve">,
          "startTime": "08:00:00",
          "daysOfWeek": 2,
          "actions": [
            {
              "parameterName": "op_onoff",
              "value": "1"
            }
          ]
        },
        {
          "timerId": </t>
    </r>
    <r>
      <rPr>
        <sz val="11"/>
        <color rgb="FFFF0000"/>
        <rFont val="微软雅黑"/>
        <family val="2"/>
        <charset val="134"/>
      </rPr>
      <t>newTimerId</t>
    </r>
    <r>
      <rPr>
        <sz val="11"/>
        <color theme="1"/>
        <rFont val="微软雅黑"/>
        <family val="2"/>
        <charset val="134"/>
      </rPr>
      <t>,
          "startTime": "08:00:00",
          "daysOfWeek": 3,
          "actions": [
            {
              "parameterName": "op_onoff",
              "value": "1"
            }
          ]
        }
      ]</t>
    </r>
    <phoneticPr fontId="19" type="noConversion"/>
  </si>
  <si>
    <r>
      <t xml:space="preserve">"timers": [
        {
          "timerId": "0",
          "startTime": "08:00:00",
          "daysOfWeek": 1,
          "actions": [
            {
              "parameterName": "op_onoff",
              "value": "1"
            }
          ]
        },
        {
          "timerId": </t>
    </r>
    <r>
      <rPr>
        <sz val="11"/>
        <color rgb="FFFF0000"/>
        <rFont val="微软雅黑"/>
        <family val="2"/>
        <charset val="134"/>
      </rPr>
      <t>newTimerId</t>
    </r>
    <r>
      <rPr>
        <sz val="11"/>
        <color theme="1"/>
        <rFont val="微软雅黑"/>
        <family val="2"/>
        <charset val="134"/>
      </rPr>
      <t xml:space="preserve">,
          "startTime": "08:00:00",
          "daysOfWeek": 2,
          "actions": [
            {
              "parameterName": "op_onoff",
              "value": "1"
            }
          ]
        },
        {
          "timerId": </t>
    </r>
    <r>
      <rPr>
        <sz val="11"/>
        <color rgb="FFFF0000"/>
        <rFont val="微软雅黑"/>
        <family val="2"/>
        <charset val="134"/>
      </rPr>
      <t>newTimerId</t>
    </r>
    <r>
      <rPr>
        <sz val="11"/>
        <color theme="1"/>
        <rFont val="微软雅黑"/>
        <family val="2"/>
        <charset val="134"/>
      </rPr>
      <t>,
          "startTime": "08:00:00",
          "daysOfWeek": 3,
          "actions": [
            {
              "parameterName": "op_onoff",
              "value": "1"
            }
          ]
        },
        {
          "startTime": "08:00:00",
          "daysOfWeek": 2,
          "actions": [
            {
              "parameterName": "op_onoff",
              "value": "1"
            }
          ]
        },
        {
          "startTime": "08:00:00",
          "daysOfWeek": 3,
          "actions": [
            {
              "parameterName": "op_onoff",
              "value": "1"
            }
          ]
        }
      ]</t>
    </r>
    <phoneticPr fontId="19" type="noConversion"/>
  </si>
  <si>
    <r>
      <t xml:space="preserve">"active": true,
      "timers": [
        {
          "timerId": "0",
          "startTime": "08:00:00",
          "daysOfWeek": 1,
          "actions": [
            {
              "parameterName": "op_onoff",
              "value": "1"
            }
          ]
        },
        {
          "timerId": </t>
    </r>
    <r>
      <rPr>
        <sz val="11"/>
        <color rgb="FFFF0000"/>
        <rFont val="微软雅黑"/>
        <family val="2"/>
        <charset val="134"/>
      </rPr>
      <t>newTimerId</t>
    </r>
    <r>
      <rPr>
        <sz val="11"/>
        <color theme="1"/>
        <rFont val="微软雅黑"/>
        <family val="2"/>
        <charset val="134"/>
      </rPr>
      <t xml:space="preserve">,
          "startTime": "08:00:00",
          "daysOfWeek": 2,
          "actions": [
            {
              "parameterName": "op_onoff",
              "value": "1"
            }
          ]
        },
        {
          "timerId": </t>
    </r>
    <r>
      <rPr>
        <sz val="11"/>
        <color rgb="FFFF0000"/>
        <rFont val="微软雅黑"/>
        <family val="2"/>
        <charset val="134"/>
      </rPr>
      <t>newTimerId</t>
    </r>
    <r>
      <rPr>
        <sz val="11"/>
        <color theme="1"/>
        <rFont val="微软雅黑"/>
        <family val="2"/>
        <charset val="134"/>
      </rPr>
      <t>,
          "startTime": "08:00:00",
          "daysOfWeek": 3,
          "actions": [
            {
              "parameterName": "op_onoff",
              "value": "1"
            }
          ]
        }
      ]</t>
    </r>
    <phoneticPr fontId="19" type="noConversion"/>
  </si>
  <si>
    <r>
      <t xml:space="preserve">[{
     timerId: </t>
    </r>
    <r>
      <rPr>
        <sz val="11"/>
        <color rgb="FFFF0000"/>
        <rFont val="Meiryo UI"/>
        <family val="2"/>
      </rPr>
      <t>newTimerId</t>
    </r>
    <r>
      <rPr>
        <sz val="11"/>
        <color theme="1"/>
        <rFont val="Meiryo UI"/>
        <family val="2"/>
      </rPr>
      <t xml:space="preserve">,
     daysOfWeek: 2,
     startTime: "08:00:00",
     scheduleActions: [{
         parameterName: "op_onoff"
         value: "1",
         active: true, 
     }                       
  }],
  {
     timerId: </t>
    </r>
    <r>
      <rPr>
        <sz val="11"/>
        <color rgb="FFFF0000"/>
        <rFont val="Meiryo UI"/>
        <family val="2"/>
      </rPr>
      <t>newTimerId</t>
    </r>
    <r>
      <rPr>
        <sz val="11"/>
        <color theme="1"/>
        <rFont val="Meiryo UI"/>
        <family val="2"/>
      </rPr>
      <t>,
     daysOfWeek: 3,
     startTime: "08:00:00",
     scheduleActions: [{
         parameterName: "op_onoff"
         value: "1",
         active: true, 
     }]                       
  }]</t>
    </r>
    <phoneticPr fontId="19" type="noConversion"/>
  </si>
  <si>
    <r>
      <t xml:space="preserve">"active": true,
      "timers": [
        {
          "timerId": "0",
          "startTime": "08:00:00",
          "daysOfWeek": 1,
          "actions": [
            {
              "parameterName": "op_onoff",
              "value": "1"
            }
          ]
        },
        {
          "timerId": </t>
    </r>
    <r>
      <rPr>
        <sz val="11"/>
        <color rgb="FFFF0000"/>
        <rFont val="Meiryo UI"/>
        <family val="2"/>
      </rPr>
      <t>newTimerId</t>
    </r>
    <r>
      <rPr>
        <sz val="11"/>
        <color theme="1"/>
        <rFont val="Meiryo UI"/>
        <family val="2"/>
      </rPr>
      <t xml:space="preserve">,
          "startTime": "08:00:00",
          "daysOfWeek": 2,
          "actions": [
            {
              "parameterName": "op_onoff",
              "value": "1"
            }
          ]
        },
        {
          "timerId": </t>
    </r>
    <r>
      <rPr>
        <sz val="11"/>
        <color rgb="FFFF0000"/>
        <rFont val="Meiryo UI"/>
        <family val="2"/>
      </rPr>
      <t>newTimerId</t>
    </r>
    <r>
      <rPr>
        <sz val="11"/>
        <color theme="1"/>
        <rFont val="Meiryo UI"/>
        <family val="2"/>
      </rPr>
      <t>,
          "startTime": "08:00:00",
          "daysOfWeek": 3,
          "actions": [
            {
              "parameterName": "op_onoff",
              "value": "1"
            }
          ]
        }
      ]</t>
    </r>
    <phoneticPr fontId="19" type="noConversion"/>
  </si>
  <si>
    <t>"timers": [
        {
          "timerId": "0",
          "startTime": "08:00:00",
          "daysOfWeek": 1,
          "actions": [
            {
              "parameterName": "op_onoff",
              "value": "1"
            }
          ]
        },
        {
          "startTime": "08:00:00",
          "daysOfWeek": 2,
          "actions": [
            {
              "parameterName": "op_onoff",
              "value": "1"
            }
          ]
        },
        {
          "startTime": "08:00:00",
          "daysOfWeek": 3,
          "actions": [
            {
              "parameterName": "op_onoff",
              "value": "1"
            }
          ]
        }
      ]</t>
    <phoneticPr fontId="19" type="noConversion"/>
  </si>
  <si>
    <t>全く同じ曜日によるタイマーコピーを2回</t>
    <phoneticPr fontId="19" type="noConversion"/>
  </si>
  <si>
    <r>
      <t xml:space="preserve">[{
     timerId: </t>
    </r>
    <r>
      <rPr>
        <sz val="11"/>
        <color rgb="FFFF0000"/>
        <rFont val="Meiryo UI"/>
        <family val="2"/>
      </rPr>
      <t>newTimerId</t>
    </r>
    <r>
      <rPr>
        <sz val="11"/>
        <color theme="1"/>
        <rFont val="Meiryo UI"/>
        <family val="2"/>
      </rPr>
      <t xml:space="preserve">,
     daysOfWeek: 2,
     startTime: "08:00:00",
     scheduleActions: </t>
    </r>
    <r>
      <rPr>
        <sz val="11"/>
        <color theme="1"/>
        <rFont val="微软雅黑"/>
        <family val="2"/>
        <charset val="134"/>
      </rPr>
      <t>[</t>
    </r>
    <r>
      <rPr>
        <sz val="11"/>
        <color theme="1"/>
        <rFont val="Meiryo UI"/>
        <family val="2"/>
      </rPr>
      <t>{
         parameterName: "op_onoff"
         value: "1",
         active: true, 
     }                       
  }</t>
    </r>
    <r>
      <rPr>
        <sz val="11"/>
        <color theme="1"/>
        <rFont val="微软雅黑"/>
        <family val="2"/>
        <charset val="134"/>
      </rPr>
      <t>]</t>
    </r>
    <r>
      <rPr>
        <sz val="11"/>
        <color theme="1"/>
        <rFont val="Meiryo UI"/>
        <family val="2"/>
      </rPr>
      <t xml:space="preserve">,
  {
     timerId: </t>
    </r>
    <r>
      <rPr>
        <sz val="11"/>
        <color rgb="FFFF0000"/>
        <rFont val="Meiryo UI"/>
        <family val="2"/>
      </rPr>
      <t>newTimerId</t>
    </r>
    <r>
      <rPr>
        <sz val="11"/>
        <color theme="1"/>
        <rFont val="Meiryo UI"/>
        <family val="2"/>
      </rPr>
      <t xml:space="preserve">,
     daysOfWeek: 3,
     startTime: "08:00:00",
     scheduleActions: </t>
    </r>
    <r>
      <rPr>
        <sz val="11"/>
        <color theme="1"/>
        <rFont val="微软雅黑"/>
        <family val="2"/>
        <charset val="134"/>
      </rPr>
      <t>[</t>
    </r>
    <r>
      <rPr>
        <sz val="11"/>
        <color theme="1"/>
        <rFont val="Meiryo UI"/>
        <family val="2"/>
      </rPr>
      <t>{
         parameterName: "op_onoff"
         value: "1",
         active: true, 
     }</t>
    </r>
    <r>
      <rPr>
        <sz val="11"/>
        <color theme="1"/>
        <rFont val="微软雅黑"/>
        <family val="2"/>
        <charset val="134"/>
      </rPr>
      <t>]</t>
    </r>
    <r>
      <rPr>
        <sz val="11"/>
        <color theme="1"/>
        <rFont val="Meiryo UI"/>
        <family val="2"/>
      </rPr>
      <t xml:space="preserve">                       
  }]</t>
    </r>
    <phoneticPr fontId="19" type="noConversion"/>
  </si>
  <si>
    <r>
      <t xml:space="preserve">"active": false,
      "timers": [
        {
          "timerId": "0",
          "startTime": "09:00:00",
          "daysOfWeek": 1,
          "actions": [
            {
              "parameterName": "op_onoff",
              "value": "1"
            }
          ]
        },
        {
          "timerId": </t>
    </r>
    <r>
      <rPr>
        <sz val="11"/>
        <color rgb="FFFF0000"/>
        <rFont val="微软雅黑"/>
        <family val="2"/>
        <charset val="134"/>
      </rPr>
      <t>newTimerId</t>
    </r>
    <r>
      <rPr>
        <sz val="11"/>
        <color theme="1"/>
        <rFont val="微软雅黑"/>
        <family val="2"/>
        <charset val="134"/>
      </rPr>
      <t xml:space="preserve">,
          "startTime": "09:00:00",
          "daysOfWeek": 2,
          "actions": [
            {
              "parameterName": "op_onoff",
              "value": "1"
            }
          ]
        },
        {
          "timerId": </t>
    </r>
    <r>
      <rPr>
        <sz val="11"/>
        <color rgb="FFFF0000"/>
        <rFont val="微软雅黑"/>
        <family val="2"/>
        <charset val="134"/>
      </rPr>
      <t>newTimerId</t>
    </r>
    <r>
      <rPr>
        <sz val="11"/>
        <color theme="1"/>
        <rFont val="微软雅黑"/>
        <family val="2"/>
        <charset val="134"/>
      </rPr>
      <t>,
          "startTime": "09:00:00",
          "daysOfWeek": 3,
          "actions": [
            {
              "parameterName": "op_onoff",
              "value": "1"
            }
          ]
        }
      ]</t>
    </r>
    <phoneticPr fontId="19" type="noConversion"/>
  </si>
  <si>
    <t>"timers": [
        {
          "timerId": "0",
          "startTime": "09:00:00",
          "daysOfWeek": 1,
          "actions": [
            {
              "parameterName": "op_onoff",
              "value": "1"
            }
          ]
        },
        {
          "startTime": "09:00:00",
          "daysOfWeek": 2,
          "actions": [
            {
              "parameterName": "op_onoff",
              "value": "1"
            }
          ]
        },
        {
          "startTime": "09:00:00",
          "daysOfWeek": 3,
          "actions": [
            {
              "parameterName": "op_onoff",
              "value": "1"
            }
          ]
        }
      ]</t>
    <phoneticPr fontId="19" type="noConversion"/>
  </si>
  <si>
    <r>
      <t xml:space="preserve">[{
     timerId: </t>
    </r>
    <r>
      <rPr>
        <sz val="11"/>
        <color rgb="FFFF0000"/>
        <rFont val="Meiryo UI"/>
        <family val="2"/>
      </rPr>
      <t>newTimerId</t>
    </r>
    <r>
      <rPr>
        <sz val="11"/>
        <color theme="1"/>
        <rFont val="Meiryo UI"/>
        <family val="2"/>
      </rPr>
      <t xml:space="preserve">,
     daysOfWeek: 2,
     startTime: "09:00:00",
     scheduleActions: </t>
    </r>
    <r>
      <rPr>
        <sz val="11"/>
        <color theme="1"/>
        <rFont val="微软雅黑"/>
        <family val="2"/>
        <charset val="134"/>
      </rPr>
      <t>[</t>
    </r>
    <r>
      <rPr>
        <sz val="11"/>
        <color theme="1"/>
        <rFont val="Meiryo UI"/>
        <family val="2"/>
      </rPr>
      <t>{
         parameterName: "op_onoff"
         value: "1",
         active: true, 
     }                       
  }</t>
    </r>
    <r>
      <rPr>
        <sz val="11"/>
        <color theme="1"/>
        <rFont val="微软雅黑"/>
        <family val="2"/>
        <charset val="134"/>
      </rPr>
      <t>]</t>
    </r>
    <r>
      <rPr>
        <sz val="11"/>
        <color theme="1"/>
        <rFont val="Meiryo UI"/>
        <family val="2"/>
      </rPr>
      <t xml:space="preserve">,
  {
     timerId: </t>
    </r>
    <r>
      <rPr>
        <sz val="11"/>
        <color rgb="FFFF0000"/>
        <rFont val="Meiryo UI"/>
        <family val="2"/>
      </rPr>
      <t>newTimerId</t>
    </r>
    <r>
      <rPr>
        <sz val="11"/>
        <color theme="1"/>
        <rFont val="Meiryo UI"/>
        <family val="2"/>
      </rPr>
      <t xml:space="preserve">,
     daysOfWeek: 3,
     startTime: "09:00:00",
     scheduleActions: </t>
    </r>
    <r>
      <rPr>
        <sz val="11"/>
        <color theme="1"/>
        <rFont val="微软雅黑"/>
        <family val="2"/>
        <charset val="134"/>
      </rPr>
      <t>[</t>
    </r>
    <r>
      <rPr>
        <sz val="11"/>
        <color theme="1"/>
        <rFont val="Meiryo UI"/>
        <family val="2"/>
      </rPr>
      <t>{
         parameterName: "op_onoff"
         value: "1",
         active: true, 
     }</t>
    </r>
    <r>
      <rPr>
        <sz val="11"/>
        <color theme="1"/>
        <rFont val="微软雅黑"/>
        <family val="2"/>
        <charset val="134"/>
      </rPr>
      <t>]</t>
    </r>
    <r>
      <rPr>
        <sz val="11"/>
        <color theme="1"/>
        <rFont val="Meiryo UI"/>
        <family val="2"/>
      </rPr>
      <t xml:space="preserve">                       
  }]</t>
    </r>
    <phoneticPr fontId="19" type="noConversion"/>
  </si>
  <si>
    <t>"status": "waiting",
  "devices": [
    {
      "deviceId": "1",
      "status": "complete",
      "cause": ""
    }
  ]</t>
    <phoneticPr fontId="19" type="noConversion"/>
  </si>
  <si>
    <r>
      <t xml:space="preserve">[{
     timerId: </t>
    </r>
    <r>
      <rPr>
        <sz val="11"/>
        <color rgb="FFFF0000"/>
        <rFont val="Meiryo UI"/>
        <family val="2"/>
      </rPr>
      <t>newTimerId</t>
    </r>
    <r>
      <rPr>
        <sz val="11"/>
        <color theme="1"/>
        <rFont val="Meiryo UI"/>
        <family val="2"/>
      </rPr>
      <t xml:space="preserve">,
     daysOfWeek: 2,
     startTime: "09:00:00",
     scheduleActions: </t>
    </r>
    <r>
      <rPr>
        <sz val="11"/>
        <color theme="1"/>
        <rFont val="微软雅黑"/>
        <family val="2"/>
        <charset val="134"/>
      </rPr>
      <t>[</t>
    </r>
    <r>
      <rPr>
        <sz val="11"/>
        <color theme="1"/>
        <rFont val="Meiryo UI"/>
        <family val="2"/>
      </rPr>
      <t>{
         parameterName: "op_onoff"
         value: "1",
         active: true, 
     }                       
  }</t>
    </r>
    <r>
      <rPr>
        <sz val="11"/>
        <color theme="1"/>
        <rFont val="微软雅黑"/>
        <family val="2"/>
        <charset val="134"/>
      </rPr>
      <t>]</t>
    </r>
    <r>
      <rPr>
        <sz val="11"/>
        <color theme="1"/>
        <rFont val="Meiryo UI"/>
        <family val="2"/>
      </rPr>
      <t xml:space="preserve">,
  {
     timerId: </t>
    </r>
    <r>
      <rPr>
        <sz val="11"/>
        <color rgb="FFFF0000"/>
        <rFont val="Meiryo UI"/>
        <family val="2"/>
      </rPr>
      <t>newTimerId</t>
    </r>
    <r>
      <rPr>
        <sz val="11"/>
        <color theme="1"/>
        <rFont val="Meiryo UI"/>
        <family val="2"/>
      </rPr>
      <t xml:space="preserve">,
     daysOfWeek: 3,
     startTime: "09:00:00",
     scheduleActions: </t>
    </r>
    <r>
      <rPr>
        <sz val="11"/>
        <color theme="1"/>
        <rFont val="微软雅黑"/>
        <family val="2"/>
        <charset val="134"/>
      </rPr>
      <t>[</t>
    </r>
    <r>
      <rPr>
        <sz val="11"/>
        <color theme="1"/>
        <rFont val="Meiryo UI"/>
        <family val="2"/>
      </rPr>
      <t xml:space="preserve">{
         parameterName: "op_onoff"
         value: "1",
         active: true, 
     } </t>
    </r>
    <r>
      <rPr>
        <sz val="11"/>
        <color theme="1"/>
        <rFont val="微软雅黑"/>
        <family val="2"/>
        <charset val="134"/>
      </rPr>
      <t>]</t>
    </r>
    <r>
      <rPr>
        <sz val="11"/>
        <color theme="1"/>
        <rFont val="Meiryo UI"/>
        <family val="2"/>
      </rPr>
      <t xml:space="preserve">                      
  }]</t>
    </r>
    <phoneticPr fontId="19" type="noConversion"/>
  </si>
  <si>
    <t>resTimes</t>
    <phoneticPr fontId="19" type="noConversion"/>
  </si>
  <si>
    <t>reqTimers</t>
    <phoneticPr fontId="19" type="noConversion"/>
  </si>
  <si>
    <t>wdayDsts</t>
    <phoneticPr fontId="19" type="noConversion"/>
  </si>
  <si>
    <t>wdaySrc</t>
    <phoneticPr fontId="19" type="noConversion"/>
  </si>
  <si>
    <t>■曜日によるタイマーコピー成功/失敗を適切にアプリ側に通知されること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</si>
  <si>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t>コピー先の曜日のリスト</t>
    <phoneticPr fontId="19" type="noConversion"/>
  </si>
  <si>
    <t>コピー元の曜日</t>
    <phoneticPr fontId="19" type="noConversion"/>
  </si>
  <si>
    <r>
      <rPr>
        <sz val="11"/>
        <rFont val="Meiryo UI"/>
        <family val="2"/>
      </rPr>
      <t>・曜日によるタイマーコピー</t>
    </r>
    <r>
      <rPr>
        <sz val="11"/>
        <color theme="1"/>
        <rFont val="Meiryo UI"/>
        <family val="2"/>
      </rPr>
      <t>APIを擬似的にたたき、BKEに適切なメッセージが投げられること
・BKEからの応答結果を適切な形の戻り値として返せること</t>
    </r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</si>
  <si>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t>active: false,
deviceId: "1",
startTime: "09:00:00",
endTime: "10:00:00"</t>
    <phoneticPr fontId="19" type="noConversion"/>
  </si>
  <si>
    <t>2:メッセージコード</t>
    <phoneticPr fontId="19" type="noConversion"/>
  </si>
  <si>
    <t>1:タイマー</t>
    <phoneticPr fontId="2"/>
  </si>
  <si>
    <t>1:機器番号</t>
    <phoneticPr fontId="19" type="noConversion"/>
  </si>
  <si>
    <r>
      <rPr>
        <sz val="11"/>
        <color theme="1"/>
        <rFont val="宋体"/>
        <family val="2"/>
        <charset val="134"/>
      </rPr>
      <t>1</t>
    </r>
    <r>
      <rPr>
        <sz val="11"/>
        <color theme="1"/>
        <rFont val="Meiryo UI"/>
        <family val="2"/>
      </rPr>
      <t>:タイムテーブル</t>
    </r>
    <phoneticPr fontId="2"/>
  </si>
  <si>
    <r>
      <rPr>
        <sz val="11"/>
        <color theme="1"/>
        <rFont val="宋体"/>
        <family val="2"/>
        <charset val="134"/>
      </rPr>
      <t>2</t>
    </r>
    <r>
      <rPr>
        <sz val="11"/>
        <color theme="1"/>
        <rFont val="Meiryo UI"/>
        <family val="2"/>
      </rPr>
      <t>:メッセージコード</t>
    </r>
    <phoneticPr fontId="19" type="noConversion"/>
  </si>
  <si>
    <r>
      <t>1</t>
    </r>
    <r>
      <rPr>
        <sz val="11"/>
        <color theme="1"/>
        <rFont val="宋体"/>
        <family val="2"/>
        <charset val="134"/>
      </rPr>
      <t>:</t>
    </r>
    <r>
      <rPr>
        <sz val="11"/>
        <color theme="1"/>
        <rFont val="Meiryo UI"/>
        <family val="2"/>
      </rPr>
      <t>機器番号</t>
    </r>
    <phoneticPr fontId="19" type="noConversion"/>
  </si>
  <si>
    <t>全く同じを室外機のスケジュール2回取得</t>
    <rPh sb="0" eb="14">
      <t>マッタクオナジアカウントヲニカイトウロク</t>
    </rPh>
    <phoneticPr fontId="2"/>
  </si>
  <si>
    <t>"2"</t>
  </si>
  <si>
    <t>"AIRSTAGE_COMMON_HTTP_RESULT_ERROR"</t>
    <phoneticPr fontId="19" type="noConversion"/>
  </si>
  <si>
    <t>"active": false,
"timers": []</t>
    <phoneticPr fontId="19" type="noConversion"/>
  </si>
  <si>
    <t>schedule</t>
    <phoneticPr fontId="2"/>
  </si>
  <si>
    <t>3:タイムテーブル</t>
    <phoneticPr fontId="19" type="noConversion"/>
  </si>
  <si>
    <t>timers</t>
    <phoneticPr fontId="2"/>
  </si>
  <si>
    <t>2:タイマー</t>
    <phoneticPr fontId="19" type="noConversion"/>
  </si>
  <si>
    <t>■室外機のスケジュール取得成功/失敗を適切にアプリ側に通知されること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</si>
  <si>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r>
      <t>”</t>
    </r>
    <r>
      <rPr>
        <sz val="11"/>
        <color theme="1"/>
        <rFont val="宋体"/>
        <family val="2"/>
        <charset val="134"/>
      </rPr>
      <t>2</t>
    </r>
    <r>
      <rPr>
        <sz val="11"/>
        <color theme="1"/>
        <rFont val="Meiryo UI"/>
        <family val="2"/>
      </rPr>
      <t>“</t>
    </r>
    <phoneticPr fontId="19" type="noConversion"/>
  </si>
  <si>
    <r>
      <t>”</t>
    </r>
    <r>
      <rPr>
        <sz val="11"/>
        <color theme="1"/>
        <rFont val="宋体"/>
        <family val="2"/>
        <charset val="134"/>
      </rPr>
      <t>1</t>
    </r>
    <r>
      <rPr>
        <sz val="11"/>
        <color theme="1"/>
        <rFont val="Meiryo UI"/>
        <family val="2"/>
      </rPr>
      <t>“</t>
    </r>
    <phoneticPr fontId="19" type="noConversion"/>
  </si>
  <si>
    <r>
      <t>”</t>
    </r>
    <r>
      <rPr>
        <sz val="11"/>
        <color theme="1"/>
        <rFont val="宋体"/>
        <family val="2"/>
        <charset val="134"/>
      </rPr>
      <t>0</t>
    </r>
    <r>
      <rPr>
        <sz val="11"/>
        <color theme="1"/>
        <rFont val="Meiryo UI"/>
        <family val="2"/>
      </rPr>
      <t>“</t>
    </r>
    <phoneticPr fontId="19" type="noConversion"/>
  </si>
  <si>
    <t>機器番号</t>
    <phoneticPr fontId="2"/>
  </si>
  <si>
    <t>・室外機のスケジュール取得APIを擬似的にたたき、BKEに適切なメッセージが投げられること
・BKEからの応答結果を適切な形の戻り値として返せること</t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</si>
  <si>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t>[{
    startTime: "11:00:00",
     daysOfWeek: 0
},
{
     startTime: "12:00:00",
     daysOfWeek: 0
}]</t>
    <phoneticPr fontId="19" type="noConversion"/>
  </si>
  <si>
    <t>isActive: true,
startTime: "11:00:00",
endTime:
"12:00:00",</t>
    <phoneticPr fontId="19" type="noConversion"/>
  </si>
  <si>
    <r>
      <rPr>
        <sz val="11"/>
        <color theme="1"/>
        <rFont val="宋体"/>
        <family val="2"/>
        <charset val="134"/>
      </rPr>
      <t>2:</t>
    </r>
    <r>
      <rPr>
        <sz val="11"/>
        <color theme="1"/>
        <rFont val="Meiryo UI"/>
        <family val="2"/>
      </rPr>
      <t>タイマー</t>
    </r>
    <phoneticPr fontId="19" type="noConversion"/>
  </si>
  <si>
    <r>
      <t>"status": "waiting",
  "devices": [
    {
      "deviceId": "</t>
    </r>
    <r>
      <rPr>
        <sz val="11"/>
        <color theme="1"/>
        <rFont val="微软雅黑"/>
        <family val="2"/>
        <charset val="134"/>
      </rPr>
      <t>1</t>
    </r>
    <r>
      <rPr>
        <sz val="11"/>
        <color theme="1"/>
        <rFont val="Meiryo UI"/>
        <family val="2"/>
      </rPr>
      <t>",
      "status": "complete",
      "cause": ""
    }
  ]</t>
    </r>
    <phoneticPr fontId="19" type="noConversion"/>
  </si>
  <si>
    <t>全く同じ室外機のスケジュールを2回更新</t>
    <phoneticPr fontId="19" type="noConversion"/>
  </si>
  <si>
    <t>startTime: "11:00:00",
endTime:
"12:00:03",</t>
    <phoneticPr fontId="19" type="noConversion"/>
  </si>
  <si>
    <t>isActive: true,
startTime: "11:00:00",</t>
    <phoneticPr fontId="19" type="noConversion"/>
  </si>
  <si>
    <t>isActive: true,
endTime:
"12:00:01",</t>
    <phoneticPr fontId="19" type="noConversion"/>
  </si>
  <si>
    <t>2:パラメーター</t>
    <phoneticPr fontId="19" type="noConversion"/>
  </si>
  <si>
    <r>
      <t>1</t>
    </r>
    <r>
      <rPr>
        <sz val="11"/>
        <color theme="1"/>
        <rFont val="宋体"/>
        <family val="2"/>
        <charset val="134"/>
      </rPr>
      <t>:機器番号</t>
    </r>
    <phoneticPr fontId="19" type="noConversion"/>
  </si>
  <si>
    <t>5:タイマー</t>
    <phoneticPr fontId="19" type="noConversion"/>
  </si>
  <si>
    <t>4:データ</t>
    <phoneticPr fontId="19" type="noConversion"/>
  </si>
  <si>
    <t>3:要求コード</t>
    <phoneticPr fontId="19" type="noConversion"/>
  </si>
  <si>
    <t>params</t>
    <phoneticPr fontId="2"/>
  </si>
  <si>
    <t>■室外機のスケジュール更新成功/失敗を適切にアプリ側に通知されること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</si>
  <si>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r>
      <rPr>
        <sz val="11"/>
        <rFont val="Meiryo UI"/>
        <family val="2"/>
      </rPr>
      <t>・室外機のスケジュール更新</t>
    </r>
    <r>
      <rPr>
        <sz val="11"/>
        <color theme="1"/>
        <rFont val="Meiryo UI"/>
        <family val="2"/>
      </rPr>
      <t>APIを擬似的にたたき、BKEに適切なメッセージが投げられること
・BKEからの応答結果を適切な形の戻り値として返せること</t>
    </r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</si>
  <si>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r>
      <rPr>
        <sz val="11"/>
        <color theme="1"/>
        <rFont val="微软雅黑"/>
        <family val="2"/>
        <charset val="134"/>
      </rPr>
      <t>"</t>
    </r>
    <r>
      <rPr>
        <sz val="11"/>
        <color theme="1"/>
        <rFont val="Meiryo UI"/>
        <family val="2"/>
        <charset val="134"/>
      </rPr>
      <t>11155DD5FF04</t>
    </r>
    <r>
      <rPr>
        <sz val="11"/>
        <color theme="1"/>
        <rFont val="微软雅黑"/>
        <family val="2"/>
        <charset val="134"/>
      </rPr>
      <t>"</t>
    </r>
    <phoneticPr fontId="19" type="noConversion"/>
  </si>
  <si>
    <t>OK</t>
    <phoneticPr fontId="2"/>
  </si>
  <si>
    <t>NG</t>
    <phoneticPr fontId="2"/>
  </si>
  <si>
    <t>"AIRSTAGE_POST_USERS_CONFIRMATION_EMAIL_NOT_SIGN_UP"</t>
    <phoneticPr fontId="2"/>
  </si>
  <si>
    <t>"AIRSTAGE_INTERNAL_ERR_CODE"</t>
    <phoneticPr fontId="2"/>
  </si>
  <si>
    <r>
      <t>"AIRSTAGE_COMMON_</t>
    </r>
    <r>
      <rPr>
        <sz val="11"/>
        <color theme="1"/>
        <rFont val="Microsoft YaHei"/>
        <family val="2"/>
        <charset val="134"/>
      </rPr>
      <t>FIR</t>
    </r>
    <r>
      <rPr>
        <sz val="11"/>
        <color theme="1"/>
        <rFont val="Meiryo UI"/>
        <family val="2"/>
      </rPr>
      <t>STNAME_TOO_LONG"</t>
    </r>
    <phoneticPr fontId="2"/>
  </si>
  <si>
    <t>NG</t>
    <phoneticPr fontId="19" type="noConversion"/>
  </si>
  <si>
    <t>"AIRSTAGE_POST_USERS_SIGNIN_EMAIL_PASSWORD_INVALID"</t>
    <phoneticPr fontId="2"/>
  </si>
  <si>
    <t>OK</t>
    <phoneticPr fontId="19" type="noConversion"/>
  </si>
  <si>
    <t>guosj.fnst@fujitsu.com</t>
    <phoneticPr fontId="2"/>
  </si>
  <si>
    <t>"AIRSTAGE_COMMON_PARAMETERS_EMPTY"</t>
    <phoneticPr fontId="19" type="noConversion"/>
  </si>
  <si>
    <t>"AIRSTAGE_POST_USERS_PASSWORD_EMAIL_NOT_FOUND"</t>
    <phoneticPr fontId="2"/>
  </si>
  <si>
    <t>OK</t>
  </si>
  <si>
    <r>
      <rPr>
        <sz val="11"/>
        <color theme="1"/>
        <rFont val="Microsoft YaHei"/>
        <family val="2"/>
        <charset val="134"/>
      </rPr>
      <t>4</t>
    </r>
    <r>
      <rPr>
        <sz val="11"/>
        <color theme="1"/>
        <rFont val="Meiryo UI"/>
        <family val="2"/>
      </rPr>
      <t>:パラメーター</t>
    </r>
    <phoneticPr fontId="19" type="noConversion"/>
  </si>
  <si>
    <t>"11155DD5FF03"</t>
    <phoneticPr fontId="19" type="noConversion"/>
  </si>
  <si>
    <t>5:パラメーター</t>
    <phoneticPr fontId="19" type="noConversion"/>
  </si>
  <si>
    <t>startTime: "08:00:00"
actions: {
    operationMode: {		
      value: 1,	
    },
}</t>
  </si>
  <si>
    <t>startTime: "08:00:00"
actions: {
    operationMode: {		
      active: true		
    },
}</t>
  </si>
  <si>
    <t>startTime: "08:00:00"
actions: {
    operationMode: {		
      value: 1,	
      active: true		
    },
}</t>
  </si>
  <si>
    <t>startTime: "08:00:00"
}</t>
    <phoneticPr fontId="19" type="noConversion"/>
  </si>
  <si>
    <t xml:space="preserve">
actions: {
    operationMode: {		
      value: 1,	
      active: true		
    },
}</t>
    <phoneticPr fontId="19" type="noConversion"/>
  </si>
  <si>
    <r>
      <rPr>
        <sz val="11"/>
        <color theme="1"/>
        <rFont val="Microsoft YaHei"/>
        <family val="2"/>
        <charset val="134"/>
      </rPr>
      <t>4</t>
    </r>
    <r>
      <rPr>
        <sz val="11"/>
        <color theme="1"/>
        <rFont val="Meiryo UI"/>
        <family val="2"/>
      </rPr>
      <t>:timer番号</t>
    </r>
    <phoneticPr fontId="19" type="noConversion"/>
  </si>
  <si>
    <t>reqld</t>
    <phoneticPr fontId="2"/>
  </si>
  <si>
    <t>4:コピー元の曜日</t>
    <phoneticPr fontId="19" type="noConversion"/>
  </si>
  <si>
    <t>5:コピー先の曜日のリスト</t>
    <phoneticPr fontId="19" type="noConversion"/>
  </si>
  <si>
    <r>
      <rPr>
        <sz val="11"/>
        <rFont val="微软雅黑"/>
        <family val="2"/>
        <charset val="134"/>
      </rPr>
      <t>4:</t>
    </r>
    <r>
      <rPr>
        <sz val="11"/>
        <rFont val="Meiryo UI"/>
        <family val="2"/>
        <charset val="134"/>
      </rPr>
      <t>コピー元の曜日</t>
    </r>
    <phoneticPr fontId="19" type="noConversion"/>
  </si>
  <si>
    <t>7:リクエストタイマー</t>
    <phoneticPr fontId="19" type="noConversion"/>
  </si>
  <si>
    <t>8:レスポンスタイマー</t>
    <phoneticPr fontId="19" type="noConversion"/>
  </si>
  <si>
    <t>9:要求コード</t>
    <phoneticPr fontId="19" type="noConversion"/>
  </si>
  <si>
    <t>10:データ</t>
    <phoneticPr fontId="19" type="noConversion"/>
  </si>
  <si>
    <t>4:パラメーター</t>
    <phoneticPr fontId="19" type="noConversion"/>
  </si>
  <si>
    <t>6:要求コード</t>
    <phoneticPr fontId="19" type="noConversion"/>
  </si>
  <si>
    <t>7:timer番号</t>
    <phoneticPr fontId="19" type="noConversion"/>
  </si>
  <si>
    <r>
      <rPr>
        <sz val="11"/>
        <rFont val="微软雅黑"/>
        <family val="2"/>
        <charset val="134"/>
      </rPr>
      <t>4:</t>
    </r>
    <r>
      <rPr>
        <sz val="11"/>
        <rFont val="Meiryo UI"/>
        <family val="2"/>
        <charset val="134"/>
      </rPr>
      <t>timer番号</t>
    </r>
    <phoneticPr fontId="19" type="noConversion"/>
  </si>
  <si>
    <t>7:データ</t>
    <phoneticPr fontId="19" type="noConversion"/>
  </si>
  <si>
    <t>・ファームウェアアップデート実行APIを擬似的にたたき、BKEに適切なメッセージが投げられること
・BKEからの応答結果を適切な形の戻り値として返せること</t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</si>
  <si>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t>■ファームウェアアップデート実行成功/失敗を適切にアプリ側に通知されること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</si>
  <si>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t>2:ファイルの種類</t>
    <phoneticPr fontId="19" type="noConversion"/>
  </si>
  <si>
    <t>3:バージョンの更新</t>
    <phoneticPr fontId="19" type="noConversion"/>
  </si>
  <si>
    <r>
      <rPr>
        <sz val="11"/>
        <color theme="1"/>
        <rFont val="宋体"/>
        <family val="2"/>
        <charset val="134"/>
      </rPr>
      <t>u</t>
    </r>
    <r>
      <rPr>
        <sz val="11"/>
        <color theme="1"/>
        <rFont val="Meiryo UI"/>
        <family val="2"/>
      </rPr>
      <t>pdateVersion</t>
    </r>
    <phoneticPr fontId="2"/>
  </si>
  <si>
    <t>4:要求ファイルの種類</t>
    <phoneticPr fontId="19" type="noConversion"/>
  </si>
  <si>
    <t>reqFileKind</t>
    <phoneticPr fontId="2"/>
  </si>
  <si>
    <t>5要求更新バージョン</t>
    <phoneticPr fontId="19" type="noConversion"/>
  </si>
  <si>
    <t>reqUpdateVersion</t>
    <phoneticPr fontId="2"/>
  </si>
  <si>
    <t>1:成功(true)/
失敗(false)</t>
    <phoneticPr fontId="19" type="noConversion"/>
  </si>
  <si>
    <r>
      <rPr>
        <sz val="11"/>
        <color theme="1"/>
        <rFont val="Meiryo UI"/>
        <family val="2"/>
      </rPr>
      <t>2:</t>
    </r>
    <r>
      <rPr>
        <sz val="11"/>
        <color theme="1"/>
        <rFont val="Meiryo UI"/>
        <family val="2"/>
        <charset val="134"/>
      </rPr>
      <t>メッセージコード</t>
    </r>
    <phoneticPr fontId="19" type="noConversion"/>
  </si>
  <si>
    <t>1:情報リストの更新</t>
  </si>
  <si>
    <r>
      <t>(</t>
    </r>
    <r>
      <rPr>
        <sz val="11"/>
        <color theme="1"/>
        <rFont val="宋体"/>
        <family val="2"/>
        <charset val="134"/>
      </rPr>
      <t>NULL</t>
    </r>
    <r>
      <rPr>
        <sz val="11"/>
        <color theme="1"/>
        <rFont val="Meiryo UI"/>
        <family val="2"/>
      </rPr>
      <t>)</t>
    </r>
    <phoneticPr fontId="19" type="noConversion"/>
  </si>
  <si>
    <t>{
    "updateInf": [
        {
            "fileKind": "iu_main", 
            "updateStatus": "test_status", 
            "updateVersion": "v1.6"
        }
    ]
}</t>
    <phoneticPr fontId="19" type="noConversion"/>
  </si>
  <si>
    <r>
      <t>{
    "updateInf": [
        {
            "file</t>
    </r>
    <r>
      <rPr>
        <sz val="11"/>
        <color theme="1"/>
        <rFont val="宋体"/>
        <family val="2"/>
        <charset val="134"/>
      </rPr>
      <t>Kind</t>
    </r>
    <r>
      <rPr>
        <sz val="11"/>
        <color theme="1"/>
        <rFont val="Meiryo UI"/>
        <family val="2"/>
      </rPr>
      <t>": "iu_main",     "updateVersion": "</t>
    </r>
    <r>
      <rPr>
        <sz val="11"/>
        <color theme="1"/>
        <rFont val="宋体"/>
        <family val="2"/>
        <charset val="134"/>
      </rPr>
      <t>v116</t>
    </r>
    <r>
      <rPr>
        <sz val="11"/>
        <color theme="1"/>
        <rFont val="Meiryo UI"/>
        <family val="2"/>
      </rPr>
      <t>"
        }
    ]
}</t>
    </r>
    <phoneticPr fontId="19" type="noConversion"/>
  </si>
  <si>
    <t>全く同ファームウェアアップデート実行を2回情報更新</t>
    <rPh sb="0" eb="14">
      <t>マッタクオナジアカウントヲニカイトウロク</t>
    </rPh>
    <phoneticPr fontId="2"/>
  </si>
  <si>
    <t>1:デバイスID</t>
    <phoneticPr fontId="2"/>
  </si>
  <si>
    <t>1:情報リストの更新</t>
    <phoneticPr fontId="2"/>
  </si>
  <si>
    <t>・自動アップデート設定取得APIを擬似的にたたき、BKEに適切なメッセージが投げられること
・BKEからの応答結果を適切な形の戻り値として返せること</t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</si>
  <si>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t>■自動アップデート設定取得成功/失敗を適切にアプリ側に通知されること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</si>
  <si>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r>
      <rPr>
        <sz val="11"/>
        <color theme="1"/>
        <rFont val="宋体"/>
        <family val="2"/>
        <charset val="134"/>
      </rPr>
      <t>2</t>
    </r>
    <r>
      <rPr>
        <sz val="11"/>
        <color theme="1"/>
        <rFont val="Meiryo UI"/>
        <family val="2"/>
      </rPr>
      <t>:自動更新</t>
    </r>
    <phoneticPr fontId="19" type="noConversion"/>
  </si>
  <si>
    <t>autoUpdate</t>
    <phoneticPr fontId="2"/>
  </si>
  <si>
    <t>3:更新時刻</t>
    <phoneticPr fontId="19" type="noConversion"/>
  </si>
  <si>
    <t>1:自動更新</t>
    <phoneticPr fontId="19" type="noConversion"/>
  </si>
  <si>
    <t>2:更新時刻</t>
    <phoneticPr fontId="19" type="noConversion"/>
  </si>
  <si>
    <r>
      <rPr>
        <sz val="11"/>
        <color theme="1"/>
        <rFont val="宋体"/>
        <family val="2"/>
        <charset val="134"/>
      </rPr>
      <t>3</t>
    </r>
    <r>
      <rPr>
        <sz val="11"/>
        <color theme="1"/>
        <rFont val="Meiryo UI"/>
        <family val="2"/>
      </rPr>
      <t>:成功(true)/
失敗(false)</t>
    </r>
    <phoneticPr fontId="2"/>
  </si>
  <si>
    <r>
      <rPr>
        <sz val="11"/>
        <color theme="1"/>
        <rFont val="宋体"/>
        <family val="2"/>
        <charset val="134"/>
      </rPr>
      <t>4</t>
    </r>
    <r>
      <rPr>
        <sz val="11"/>
        <color theme="1"/>
        <rFont val="Meiryo UI"/>
        <family val="2"/>
      </rPr>
      <t>:メッセージコード</t>
    </r>
    <phoneticPr fontId="2"/>
  </si>
  <si>
    <t>"Tue May 18 09:50:10 GMT+09:00 2021"</t>
    <phoneticPr fontId="19" type="noConversion"/>
  </si>
  <si>
    <t>全く同自動アップデート設定を2回情報取得</t>
    <rPh sb="0" eb="14">
      <t>マッタクオナジアカウントヲニカイトウロク</t>
    </rPh>
    <phoneticPr fontId="2"/>
  </si>
  <si>
    <t>・2.12.4 自動アップデート設定更新APIを擬似的にたたき、BKEに適切なメッセージが投げられること
・BKEからの応答結果を適切な形の戻り値として返せること</t>
    <rPh sb="4" eb="8">
      <t>シンキトウロク</t>
    </rPh>
    <rPh sb="12" eb="15">
      <t>ギジテキ</t>
    </rPh>
    <rPh sb="24" eb="26">
      <t>テキセツ</t>
    </rPh>
    <rPh sb="33" eb="34">
      <t>ナ</t>
    </rPh>
    <rPh sb="48" eb="50">
      <t>オウトウ</t>
    </rPh>
    <rPh sb="50" eb="52">
      <t>ケッカ</t>
    </rPh>
    <rPh sb="53" eb="55">
      <t>テキセツ</t>
    </rPh>
    <rPh sb="56" eb="57">
      <t>カタチ</t>
    </rPh>
    <rPh sb="58" eb="59">
      <t>モド</t>
    </rPh>
    <rPh sb="60" eb="61">
      <t>チ</t>
    </rPh>
    <rPh sb="64" eb="65">
      <t>カエ</t>
    </rPh>
    <phoneticPr fontId="2"/>
  </si>
  <si>
    <r>
      <t>“</t>
    </r>
    <r>
      <rPr>
        <sz val="11"/>
        <color theme="1"/>
        <rFont val="宋体"/>
        <family val="2"/>
        <charset val="134"/>
      </rPr>
      <t>23:59</t>
    </r>
    <r>
      <rPr>
        <sz val="11"/>
        <color theme="1"/>
        <rFont val="Meiryo UI"/>
        <family val="2"/>
      </rPr>
      <t>”</t>
    </r>
    <phoneticPr fontId="19" type="noConversion"/>
  </si>
  <si>
    <r>
      <t>“true”</t>
    </r>
    <r>
      <rPr>
        <sz val="11"/>
        <color theme="1"/>
        <rFont val="宋体"/>
        <family val="2"/>
        <charset val="134"/>
      </rPr>
      <t>(非boolean)</t>
    </r>
    <phoneticPr fontId="19" type="noConversion"/>
  </si>
  <si>
    <t>■2.12.4 自動アップデート設定更新成功/失敗を適切にアプリ側に通知されること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</si>
  <si>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r>
      <t>2:</t>
    </r>
    <r>
      <rPr>
        <sz val="11"/>
        <color theme="1"/>
        <rFont val="Meiryo UI"/>
        <family val="2"/>
        <charset val="134"/>
      </rPr>
      <t>メッセージコード</t>
    </r>
    <phoneticPr fontId="19" type="noConversion"/>
  </si>
  <si>
    <t>AIRSTAGE_PUT_AUTO_UPDATE_UPDATE_TIME_INVALID</t>
    <phoneticPr fontId="19" type="noConversion"/>
  </si>
  <si>
    <t>AIRSTAGE_PUT_AUTO_UPDATE_AUTO_UPDATE_INVALID</t>
    <phoneticPr fontId="19" type="noConversion"/>
  </si>
  <si>
    <t>全く同自動アップデート設定を2回情報更新</t>
    <rPh sb="0" eb="14">
      <t>マッタクオナジアカウントヲニカイトウロク</t>
    </rPh>
    <phoneticPr fontId="2"/>
  </si>
  <si>
    <t>AIRSTAGE_POST_GROUP_PARENT_GROUP_ID_TOO_MANY_HIERARCHIES</t>
    <phoneticPr fontId="19" type="noConversion"/>
  </si>
  <si>
    <t>AIRSTAGE_POST_GROUP_NAME_TOO_LONG</t>
    <phoneticPr fontId="19" type="noConversion"/>
  </si>
  <si>
    <r>
      <t>修改</t>
    </r>
    <r>
      <rPr>
        <sz val="11"/>
        <color theme="1"/>
        <rFont val="DengXian"/>
        <family val="2"/>
        <charset val="134"/>
      </rPr>
      <t>代码之前，getgroups返回的空； 
修改之后，可以正确返回数据</t>
    </r>
    <phoneticPr fontId="19" type="noConversion"/>
  </si>
  <si>
    <t>Case Type</t>
    <phoneticPr fontId="19" type="noConversion"/>
  </si>
  <si>
    <t>Number In Total</t>
    <phoneticPr fontId="19" type="noConversion"/>
  </si>
  <si>
    <t>total</t>
    <phoneticPr fontId="19" type="noConversion"/>
  </si>
  <si>
    <t>EMPTY</t>
    <phoneticPr fontId="19" type="noConversion"/>
  </si>
  <si>
    <r>
      <rPr>
        <sz val="11"/>
        <color theme="1"/>
        <rFont val="DengXian"/>
        <family val="2"/>
        <charset val="134"/>
      </rPr>
      <t>1</t>
    </r>
    <r>
      <rPr>
        <sz val="11"/>
        <color theme="1"/>
        <rFont val="Meiryo UI"/>
        <family val="2"/>
      </rPr>
      <t>:メッセージコード</t>
    </r>
    <phoneticPr fontId="2"/>
  </si>
  <si>
    <t>eyJhbGciOiJSUzI1NiIsInR5cCI6IkpXVCIsImtpZCI6Ik44</t>
    <phoneticPr fontId="19" type="noConversion"/>
  </si>
  <si>
    <t>AIRSTAGE_COMMON_TIMER_ACTIVE_INVALID</t>
    <phoneticPr fontId="19" type="noConversion"/>
  </si>
  <si>
    <t>{"from":"updateOutdoorLowNoiseScheduleBy","data":{"messageCode":"AIRSTAGE_COMMON_TIMER_ACTIVE_INVALID","message":{"schedule":"has been activated"}}}</t>
    <phoneticPr fontId="19" type="noConversion"/>
  </si>
  <si>
    <t>項目数</t>
    <rPh sb="0" eb="3">
      <t>コウモクスウ</t>
    </rPh>
    <phoneticPr fontId="49"/>
  </si>
  <si>
    <t>完了数</t>
    <rPh sb="0" eb="2">
      <t>カンリョウ</t>
    </rPh>
    <rPh sb="2" eb="3">
      <t>スウ</t>
    </rPh>
    <phoneticPr fontId="49"/>
  </si>
  <si>
    <t>OK</t>
    <phoneticPr fontId="49"/>
  </si>
  <si>
    <t>NG</t>
    <phoneticPr fontId="49"/>
  </si>
  <si>
    <t>NG→OK</t>
    <phoneticPr fontId="49"/>
  </si>
  <si>
    <t>バグ数</t>
    <rPh sb="2" eb="3">
      <t>スウ</t>
    </rPh>
    <phoneticPr fontId="49"/>
  </si>
  <si>
    <t>進捗</t>
    <rPh sb="0" eb="2">
      <t>シンチョク</t>
    </rPh>
    <phoneticPr fontId="49"/>
  </si>
  <si>
    <t>一覧</t>
    <phoneticPr fontId="19" type="noConversion"/>
  </si>
  <si>
    <t>3) ユーザ削除</t>
    <phoneticPr fontId="19" type="noConversion"/>
  </si>
  <si>
    <t>4) ユーザ情報取得</t>
    <phoneticPr fontId="19" type="noConversion"/>
  </si>
  <si>
    <t>6) サインイン</t>
    <phoneticPr fontId="19" type="noConversion"/>
  </si>
  <si>
    <t>7) キャッシュサインイン</t>
    <phoneticPr fontId="19" type="noConversion"/>
  </si>
  <si>
    <t>8) サインアウト</t>
    <phoneticPr fontId="19" type="noConversion"/>
  </si>
  <si>
    <t>9) パスワード変更</t>
    <phoneticPr fontId="19" type="noConversion"/>
  </si>
  <si>
    <t>10) パスワードリセット要求</t>
    <phoneticPr fontId="19" type="noConversion"/>
  </si>
  <si>
    <t>11) ウィークリータイマー取得</t>
    <phoneticPr fontId="19" type="noConversion"/>
  </si>
  <si>
    <t>12) タイマー作成</t>
    <phoneticPr fontId="19" type="noConversion"/>
  </si>
  <si>
    <t>13) タイマー更新</t>
    <phoneticPr fontId="19" type="noConversion"/>
  </si>
  <si>
    <t>17） 室外機のスケジュール取得</t>
    <phoneticPr fontId="19" type="noConversion"/>
  </si>
  <si>
    <t>1) ユーザ新規登録</t>
    <phoneticPr fontId="19" type="noConversion"/>
  </si>
  <si>
    <t>2) ユーザ新規登録確認メール再送</t>
    <phoneticPr fontId="19" type="noConversion"/>
  </si>
  <si>
    <t>5) ユーザ情報更新</t>
    <phoneticPr fontId="19" type="noConversion"/>
  </si>
  <si>
    <t>14) タイマー削除</t>
    <phoneticPr fontId="19" type="noConversion"/>
  </si>
  <si>
    <t>15) 曜日によるタイマーコピー</t>
    <phoneticPr fontId="19" type="noConversion"/>
  </si>
  <si>
    <t>16) ウィークリータイマーアクティブ・インアクティ</t>
    <phoneticPr fontId="19" type="noConversion"/>
  </si>
  <si>
    <t>18) 室外機のスケジュール更新</t>
    <phoneticPr fontId="19" type="noConversion"/>
  </si>
  <si>
    <t>19) グループ一覧取得</t>
    <phoneticPr fontId="19" type="noConversion"/>
  </si>
  <si>
    <t>20) グループ作成</t>
    <phoneticPr fontId="19" type="noConversion"/>
  </si>
  <si>
    <t>21) グループ編集</t>
    <phoneticPr fontId="19" type="noConversion"/>
  </si>
  <si>
    <t>22) グループ削除</t>
    <phoneticPr fontId="19" type="noConversion"/>
  </si>
  <si>
    <t>23) グループにデバイスを追加</t>
    <phoneticPr fontId="19" type="noConversion"/>
  </si>
  <si>
    <t>24) グループからデバイスを削除</t>
    <phoneticPr fontId="19" type="noConversion"/>
  </si>
  <si>
    <t>25) グループ一括設定</t>
    <phoneticPr fontId="19" type="noConversion"/>
  </si>
  <si>
    <t>26) デバイスポーリング開始</t>
    <phoneticPr fontId="19" type="noConversion"/>
  </si>
  <si>
    <t>27) デバイス同期開始</t>
    <phoneticPr fontId="19" type="noConversion"/>
  </si>
  <si>
    <t>28) デバイス再同期</t>
    <phoneticPr fontId="19" type="noConversion"/>
  </si>
  <si>
    <t>29) デバイスタイムゾーン取得</t>
    <phoneticPr fontId="19" type="noConversion"/>
  </si>
  <si>
    <t>30) デバイスタイムゾーン更新</t>
    <phoneticPr fontId="19" type="noConversion"/>
  </si>
  <si>
    <t>31) エラー履歴取得</t>
    <phoneticPr fontId="19" type="noConversion"/>
  </si>
  <si>
    <t>32) デバイス名更新</t>
    <phoneticPr fontId="19" type="noConversion"/>
  </si>
  <si>
    <t>33) ファームウェアアップデート状態(進捗)取得</t>
    <phoneticPr fontId="19" type="noConversion"/>
  </si>
  <si>
    <t>34) ファームウェアアップデート実行</t>
    <phoneticPr fontId="19" type="noConversion"/>
  </si>
  <si>
    <t>35) 自動アップデート設定取得</t>
    <phoneticPr fontId="19" type="noConversion"/>
  </si>
  <si>
    <t>36) 自動アップデート設定更新</t>
    <phoneticPr fontId="19" type="noConversion"/>
  </si>
  <si>
    <t>37) プロパティ更新監視</t>
    <phoneticPr fontId="19" type="noConversion"/>
  </si>
  <si>
    <t>38) プロパティ更新</t>
    <phoneticPr fontId="19" type="noConversion"/>
  </si>
  <si>
    <t>39) クラウドプロパティ更新</t>
    <phoneticPr fontId="19" type="noConversion"/>
  </si>
  <si>
    <t>guosj</t>
    <phoneticPr fontId="2"/>
  </si>
  <si>
    <t>0</t>
    <phoneticPr fontId="2"/>
  </si>
  <si>
    <t>guosj</t>
    <phoneticPr fontId="19" type="noConversion"/>
  </si>
  <si>
    <t>getGroups时获取完device parameter后merge出错误导致程序崩溃    sdk已修改</t>
    <phoneticPr fontId="19" type="noConversion"/>
  </si>
  <si>
    <r>
      <t xml:space="preserve">Xiaomi MI8 Android 10, API 29 
BUG, </t>
    </r>
    <r>
      <rPr>
        <sz val="11"/>
        <color theme="1"/>
        <rFont val="DengXian"/>
        <family val="2"/>
        <charset val="134"/>
      </rPr>
      <t>修改了代码</t>
    </r>
    <phoneticPr fontId="19" type="noConversion"/>
  </si>
  <si>
    <t>xiaomi8 Android 10.0,, API 29 
npm run build 失败</t>
    <phoneticPr fontId="19" type="noConversion"/>
  </si>
  <si>
    <t>6/4</t>
    <phoneticPr fontId="2"/>
  </si>
  <si>
    <t xml:space="preserve"> updateGroup修改group name 超出50个字符，返回Internal server error（期待AIRSTAGE_PUT_GROUP_NAME_TOO_LONG） bke的bug,已经修改</t>
    <phoneticPr fontId="19" type="noConversion"/>
  </si>
  <si>
    <t>getFWAutoUpdateSettings接口返回值和式样不符  sdk已修改</t>
    <phoneticPr fontId="19" type="noConversion"/>
  </si>
  <si>
    <t>updateFWAutoUpdateSettings接口没有校验入参autoUpdate是否为Boolean   sdk已修改</t>
    <phoneticPr fontId="19" type="noConversion"/>
  </si>
  <si>
    <r>
      <rPr>
        <sz val="11"/>
        <color theme="1"/>
        <rFont val="DengXian"/>
        <family val="2"/>
        <charset val="134"/>
      </rPr>
      <t>这个需要BKE给值，目前为false，false。</t>
    </r>
    <r>
      <rPr>
        <sz val="11"/>
        <color theme="1"/>
        <rFont val="Meiryo UI"/>
        <family val="2"/>
      </rPr>
      <t xml:space="preserve">
HUAWEI LND-AL30(Android 8.0.0, API 26)</t>
    </r>
    <phoneticPr fontId="19" type="noConversion"/>
  </si>
  <si>
    <t>"mvmKZzFtnUZeYtb68ecwk7"</t>
    <phoneticPr fontId="19" type="noConversion"/>
  </si>
  <si>
    <r>
      <t>删除账号的时候，返回"Internal Server Error.", bke bug, 已经</t>
    </r>
    <r>
      <rPr>
        <sz val="11"/>
        <color theme="1"/>
        <rFont val="游ゴシック"/>
        <family val="2"/>
        <charset val="128"/>
      </rPr>
      <t>修复</t>
    </r>
    <r>
      <rPr>
        <sz val="11"/>
        <color theme="1"/>
        <rFont val="DengXian"/>
        <family val="2"/>
        <charset val="134"/>
      </rPr>
      <t xml:space="preserve">
HUAWEI LND-AL30(Android 8.0.0, API 26)</t>
    </r>
    <phoneticPr fontId="2"/>
  </si>
  <si>
    <t>active: true,
deviceId: "1",
startTime: "09:00:00",
endTime: "10:00:00"</t>
    <phoneticPr fontId="19" type="noConversion"/>
  </si>
  <si>
    <t>startTime: "08:00:00"
actions: {
    operationMode: {		
      value: 1,	
      active: true		
    },
}</t>
    <phoneticPr fontId="19" type="noConversion"/>
  </si>
  <si>
    <r>
      <t>"</t>
    </r>
    <r>
      <rPr>
        <sz val="11"/>
        <color theme="1"/>
        <rFont val="Microsoft YaHei"/>
        <family val="2"/>
        <charset val="134"/>
      </rPr>
      <t>device</t>
    </r>
    <r>
      <rPr>
        <sz val="11"/>
        <color theme="1"/>
        <rFont val="Meiryo UI"/>
        <family val="2"/>
      </rPr>
      <t>"</t>
    </r>
    <phoneticPr fontId="19" type="noConversion"/>
  </si>
  <si>
    <t>HUAWEI LND-AL30(Android 8.0.0, API 26)
commit ID:  2aed1693033863a67d651d8894555b6c0f0276ab</t>
    <phoneticPr fontId="2"/>
  </si>
  <si>
    <t>HUAWEI LND-AL30(Android 8.0.0, API 26)_x000D_
commit ID:  2aed1693033863a67d651d8894555b6c0f0276ab</t>
    <phoneticPr fontId="2"/>
  </si>
  <si>
    <t>HUAWEI LND-AL30(Android 8.0.0, API 26)_x000D_
commit ID:  2aed1693033863a67d651d8894555b6c0f0276ab</t>
    <phoneticPr fontId="19" type="noConversion"/>
  </si>
  <si>
    <t>HUAWEI LND-AL30(Android 8.0.0, API 26)
commit ID:  2aed1693033863a67d651d8894555b6c0f0276ab</t>
    <phoneticPr fontId="19" type="noConversion"/>
  </si>
  <si>
    <t>Xiaomi MI8 Android 10, API 29 _x000D_
commit ID:  2aed1693033863a67d651d8894555b6c0f0276ab</t>
    <phoneticPr fontId="2"/>
  </si>
  <si>
    <t>Xiaomi MI8 Android 10, API 29 _x000D_
commit ID:  2aed1693033863a67d651d8894555b6c0f0276ab</t>
    <phoneticPr fontId="19" type="noConversion"/>
  </si>
  <si>
    <t>Xiaomi MI8 Android 10, API 29 
commit ID:  2aed1693033863a67d651d8894555b6c0f0276ab</t>
    <phoneticPr fontId="2"/>
  </si>
  <si>
    <r>
      <t>Xiaomi MI8 Android 10, API 29 
commit ID:  2aed1693033863a67d651d8894555b6c0f0276ab
期待返回“</t>
    </r>
    <r>
      <rPr>
        <sz val="11"/>
        <color theme="1"/>
        <rFont val="DengXian"/>
        <family val="2"/>
        <charset val="134"/>
      </rPr>
      <t>character too long</t>
    </r>
    <r>
      <rPr>
        <sz val="11"/>
        <color theme="1"/>
        <rFont val="Meiryo UI"/>
        <family val="2"/>
      </rPr>
      <t>”，但是</t>
    </r>
    <r>
      <rPr>
        <sz val="11"/>
        <color theme="1"/>
        <rFont val="DengXian"/>
        <family val="2"/>
        <charset val="134"/>
      </rPr>
      <t>实际返回“Internal server error”</t>
    </r>
    <phoneticPr fontId="2"/>
  </si>
  <si>
    <r>
      <rPr>
        <sz val="11"/>
        <color theme="1"/>
        <rFont val="DengXian"/>
        <family val="2"/>
        <charset val="134"/>
      </rPr>
      <t>当group中timer为空的时候，会无法创建timer，bke的bug</t>
    </r>
    <r>
      <rPr>
        <sz val="11"/>
        <color theme="1"/>
        <rFont val="Meiryo UI"/>
        <family val="2"/>
      </rPr>
      <t xml:space="preserve">
HUAWEI LND-AL30(Android 8.0.0, API 26)
commit ID:  2aed1693033863a67d651d8894555b6c0f0276ab</t>
    </r>
    <phoneticPr fontId="19" type="noConversion"/>
  </si>
  <si>
    <t>当group中timer为空的时候，会无法创建timer，bke的bug
HUAWEI LND-AL30(Android 8.0.0, API 26)
commit ID:  2aed1693033863a67d651d8894555b6c0f0276ab</t>
    <phoneticPr fontId="19" type="noConversion"/>
  </si>
  <si>
    <t>"fEQJAHGsUnu8N6VPYcT2pf"</t>
    <phoneticPr fontId="19" type="noConversion"/>
  </si>
  <si>
    <t>当group中timer为空的时候，会无法创建timer，bke的bug
当剩下最后一个timer的时候，删除会“Http result error”报错
HUAWEI LND-AL30(Android 8.0.0, API 26)
commit ID:  2aed1693033863a67d651d8894555b6c0f0276ab</t>
    <phoneticPr fontId="19" type="noConversion"/>
  </si>
  <si>
    <t>当group中timer为空的时候，会无法创建timer，bke的bug
当剩下最后一个timer的时候，删除会“Http result error”报错 bke的bug</t>
    <phoneticPr fontId="19" type="noConversion"/>
  </si>
  <si>
    <t>当group中timer为空的时候，会无法创建timer，bke的bug</t>
  </si>
  <si>
    <t>“11155DD5FF03”</t>
    <phoneticPr fontId="19" type="noConversion"/>
  </si>
  <si>
    <t>propertyName</t>
    <phoneticPr fontId="2"/>
  </si>
  <si>
    <t>3:ポーリング非停止値</t>
    <phoneticPr fontId="19" type="noConversion"/>
  </si>
  <si>
    <t>valueToNotStopPolling</t>
    <phoneticPr fontId="2"/>
  </si>
  <si>
    <r>
      <rPr>
        <sz val="11"/>
        <color theme="1"/>
        <rFont val="宋体"/>
        <family val="2"/>
        <charset val="134"/>
      </rPr>
      <t>2</t>
    </r>
    <r>
      <rPr>
        <sz val="11"/>
        <color theme="1"/>
        <rFont val="Meiryo UI"/>
        <family val="2"/>
      </rPr>
      <t>:プロパティ名</t>
    </r>
    <phoneticPr fontId="19" type="noConversion"/>
  </si>
  <si>
    <t>adjust_temperature</t>
    <phoneticPr fontId="19" type="noConversion"/>
  </si>
  <si>
    <t>“11155DD5FF04”</t>
    <phoneticPr fontId="19" type="noConversion"/>
  </si>
  <si>
    <t>fan_speed</t>
  </si>
  <si>
    <t>af_vertical_direction</t>
  </si>
  <si>
    <t>af_vertical_swing</t>
  </si>
  <si>
    <t>af_horizontal_direction</t>
  </si>
  <si>
    <t>af_horizontal_swing</t>
  </si>
  <si>
    <t>outdoor_low_noise</t>
  </si>
  <si>
    <t>indoor_fan_control</t>
  </si>
  <si>
    <t>human_det_auto_save</t>
  </si>
  <si>
    <t>min_heat</t>
  </si>
  <si>
    <t>powerful_mode</t>
  </si>
  <si>
    <t>coil_dry_mode</t>
  </si>
  <si>
    <t>economy_mode</t>
  </si>
  <si>
    <t>error_code</t>
  </si>
  <si>
    <t>demand_control</t>
  </si>
  <si>
    <t>filter_sign_reset_display</t>
  </si>
  <si>
    <t>op_status</t>
  </si>
  <si>
    <t>device_name</t>
  </si>
  <si>
    <t>wifi_led_enable</t>
  </si>
  <si>
    <t>service_contact_name</t>
  </si>
  <si>
    <t>service_contact_phone</t>
  </si>
  <si>
    <t>service_contact_email</t>
  </si>
  <si>
    <t>af_horizontal_num_dir</t>
  </si>
  <si>
    <t>af_vertical_num_dir</t>
  </si>
  <si>
    <t>device_capabilities</t>
  </si>
  <si>
    <t>display_temperature</t>
  </si>
  <si>
    <t>iu_outdoor_tmp</t>
  </si>
  <si>
    <t>human_det</t>
  </si>
  <si>
    <t>monitor1</t>
  </si>
  <si>
    <t>iu_room</t>
  </si>
  <si>
    <t>elec_unit_price</t>
  </si>
  <si>
    <t>iu_hmd</t>
  </si>
  <si>
    <t>iu_pow_inf_yest</t>
  </si>
  <si>
    <t>iu_pow_cons</t>
  </si>
  <si>
    <t>mcu_fw_version</t>
  </si>
  <si>
    <t>iu_main_ver</t>
  </si>
  <si>
    <t>iu_eep_ver</t>
  </si>
  <si>
    <t>city</t>
  </si>
  <si>
    <t>fan_guosj_speed (not found)</t>
    <phoneticPr fontId="19" type="noConversion"/>
  </si>
  <si>
    <t>■プロパティ更新監視成功/失敗を適切にアプリ側に通知されること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</si>
  <si>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t>operation_mode</t>
    <phoneticPr fontId="19" type="noConversion"/>
  </si>
  <si>
    <t>wla_ota_status</t>
    <phoneticPr fontId="19" type="noConversion"/>
  </si>
  <si>
    <t>6/24</t>
    <phoneticPr fontId="19" type="noConversion"/>
  </si>
  <si>
    <t>HUAWEI LND-AL30(Android 8.0.0, API 26)
commit ID:  a37071e876053de7194e5bc0405fe2ea2c6a45b1</t>
    <phoneticPr fontId="19" type="noConversion"/>
  </si>
  <si>
    <r>
      <t xml:space="preserve">HUAWEI LND-AL30(Android 8.0.0, API 26)
</t>
    </r>
    <r>
      <rPr>
        <sz val="11"/>
        <color theme="1"/>
        <rFont val="DengXian"/>
        <family val="2"/>
        <charset val="134"/>
      </rPr>
      <t xml:space="preserve">这个值暂时没有查到，是因为bke那边没有给这个值
</t>
    </r>
    <r>
      <rPr>
        <sz val="11"/>
        <color theme="1"/>
        <rFont val="Meiryo UI"/>
        <family val="2"/>
      </rPr>
      <t>commit ID:  a37071e876053de7194e5bc0405fe2ea2c6a45b1</t>
    </r>
    <phoneticPr fontId="19" type="noConversion"/>
  </si>
  <si>
    <t>3:値</t>
    <phoneticPr fontId="19" type="noConversion"/>
  </si>
  <si>
    <t>■プロパティ更新成功/失敗を適切にアプリ側に通知されること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</si>
  <si>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r>
      <t>下限</t>
    </r>
    <r>
      <rPr>
        <sz val="11"/>
        <color theme="1"/>
        <rFont val="DengXian"/>
        <family val="2"/>
        <charset val="134"/>
      </rPr>
      <t xml:space="preserve"> - 1</t>
    </r>
    <phoneticPr fontId="19" type="noConversion"/>
  </si>
  <si>
    <t>下限</t>
    <phoneticPr fontId="19" type="noConversion"/>
  </si>
  <si>
    <t>中間値</t>
    <phoneticPr fontId="19" type="noConversion"/>
  </si>
  <si>
    <t>上限</t>
    <phoneticPr fontId="19" type="noConversion"/>
  </si>
  <si>
    <r>
      <t>上限</t>
    </r>
    <r>
      <rPr>
        <sz val="11"/>
        <color theme="1"/>
        <rFont val="DengXian"/>
        <family val="2"/>
        <charset val="134"/>
      </rPr>
      <t xml:space="preserve"> + 1</t>
    </r>
    <phoneticPr fontId="19" type="noConversion"/>
  </si>
  <si>
    <t>"gsj_test"</t>
    <phoneticPr fontId="19" type="noConversion"/>
  </si>
  <si>
    <t>"gsj_service"</t>
    <phoneticPr fontId="19" type="noConversion"/>
  </si>
  <si>
    <t>"11556654433221"</t>
    <phoneticPr fontId="19" type="noConversion"/>
  </si>
  <si>
    <t>987654321@email.com</t>
    <phoneticPr fontId="19" type="noConversion"/>
  </si>
  <si>
    <t>elec_unit_price</t>
    <phoneticPr fontId="19" type="noConversion"/>
  </si>
  <si>
    <t>city</t>
    <phoneticPr fontId="19" type="noConversion"/>
  </si>
  <si>
    <t>"Nanjing"</t>
    <phoneticPr fontId="19" type="noConversion"/>
  </si>
  <si>
    <t>“-1”</t>
    <phoneticPr fontId="19" type="noConversion"/>
  </si>
  <si>
    <r>
      <t>“</t>
    </r>
    <r>
      <rPr>
        <sz val="11"/>
        <color theme="1"/>
        <rFont val="DengXian"/>
        <family val="2"/>
        <charset val="134"/>
      </rPr>
      <t>0</t>
    </r>
    <r>
      <rPr>
        <sz val="11"/>
        <color theme="1"/>
        <rFont val="Meiryo UI"/>
        <family val="2"/>
      </rPr>
      <t>”</t>
    </r>
    <phoneticPr fontId="19" type="noConversion"/>
  </si>
  <si>
    <t>“1”</t>
    <phoneticPr fontId="19" type="noConversion"/>
  </si>
  <si>
    <t>“7”</t>
    <phoneticPr fontId="19" type="noConversion"/>
  </si>
  <si>
    <t>“8”</t>
    <phoneticPr fontId="19" type="noConversion"/>
  </si>
  <si>
    <t>“500”</t>
    <phoneticPr fontId="19" type="noConversion"/>
  </si>
  <si>
    <t>“2”</t>
    <phoneticPr fontId="19" type="noConversion"/>
  </si>
  <si>
    <t>“5”</t>
    <phoneticPr fontId="19" type="noConversion"/>
  </si>
  <si>
    <t>“200”</t>
    <phoneticPr fontId="19" type="noConversion"/>
  </si>
  <si>
    <t>”3“</t>
    <phoneticPr fontId="19" type="noConversion"/>
  </si>
  <si>
    <t>“128”</t>
    <phoneticPr fontId="19" type="noConversion"/>
  </si>
  <si>
    <t>“27”</t>
    <phoneticPr fontId="19" type="noConversion"/>
  </si>
  <si>
    <t>“65534”</t>
    <phoneticPr fontId="19" type="noConversion"/>
  </si>
  <si>
    <t>“65535”</t>
    <phoneticPr fontId="19" type="noConversion"/>
  </si>
  <si>
    <t>“6”</t>
    <phoneticPr fontId="19" type="noConversion"/>
  </si>
  <si>
    <t>”4“</t>
    <phoneticPr fontId="19" type="noConversion"/>
  </si>
  <si>
    <t>”5“</t>
    <phoneticPr fontId="19" type="noConversion"/>
  </si>
  <si>
    <t>”136“</t>
    <phoneticPr fontId="19" type="noConversion"/>
  </si>
  <si>
    <t>“137”</t>
    <phoneticPr fontId="19" type="noConversion"/>
  </si>
  <si>
    <t>6/25</t>
    <phoneticPr fontId="19" type="noConversion"/>
  </si>
  <si>
    <t>6/28</t>
    <phoneticPr fontId="19" type="noConversion"/>
  </si>
  <si>
    <t>6/29</t>
    <phoneticPr fontId="19" type="noConversion"/>
  </si>
  <si>
    <t>6/30</t>
    <phoneticPr fontId="19" type="noConversion"/>
  </si>
  <si>
    <r>
      <t>‘</t>
    </r>
    <r>
      <rPr>
        <sz val="11"/>
        <color theme="1"/>
        <rFont val="DengXian"/>
        <family val="2"/>
        <charset val="134"/>
      </rPr>
      <t>7/1</t>
    </r>
    <phoneticPr fontId="19" type="noConversion"/>
  </si>
  <si>
    <t>AIRSTAGE_COMMON_INTERNAL_ERROR</t>
    <phoneticPr fontId="19" type="noConversion"/>
  </si>
  <si>
    <t>7/1</t>
    <phoneticPr fontId="19" type="noConversion"/>
  </si>
  <si>
    <t>7/2</t>
    <phoneticPr fontId="19" type="noConversion"/>
  </si>
  <si>
    <t>7/5</t>
    <phoneticPr fontId="19" type="noConversion"/>
  </si>
  <si>
    <t>7/6</t>
    <phoneticPr fontId="19" type="noConversion"/>
  </si>
  <si>
    <t>7/7</t>
    <phoneticPr fontId="19" type="noConversion"/>
  </si>
  <si>
    <t>1：メールアドレス</t>
    <phoneticPr fontId="19" type="noConversion"/>
  </si>
  <si>
    <t>6/4</t>
    <phoneticPr fontId="19" type="noConversion"/>
  </si>
  <si>
    <t>HUAWEI LND-AL30(Android 8.0.0, API 26)
commit ID:  2aed1693033863a67d651d8894555b6c0f0276ab</t>
  </si>
  <si>
    <t>6/7</t>
    <phoneticPr fontId="2"/>
  </si>
  <si>
    <t>AIRSTAGE_COMMON_FIRSTNAME_TOO_LONG</t>
    <phoneticPr fontId="2"/>
  </si>
  <si>
    <t>AIRSTAGE_COMMON_LASTNAME_TOO_LONG</t>
    <phoneticPr fontId="2"/>
  </si>
  <si>
    <t>HUAWEI LND-AL30(Android 8.0.0, API 26)</t>
    <phoneticPr fontId="2"/>
  </si>
  <si>
    <t>eyJhbGciOiJSUzI1NiIsInR5cCI6IkpXVCIsImtpZCI6Ik44…</t>
    <phoneticPr fontId="2"/>
  </si>
  <si>
    <t>v1.MbqgcXTYZOxB7F74-FtxV-UFhmWvPGyJy1cz0yCGLUH7RPbGSlRwVWqd9wq9n7lGi4Ic-ix_y6PJgOQAcedeeGI</t>
    <phoneticPr fontId="2"/>
  </si>
  <si>
    <t>6/8</t>
    <phoneticPr fontId="2"/>
  </si>
  <si>
    <t>FALSE</t>
    <phoneticPr fontId="19" type="noConversion"/>
  </si>
  <si>
    <t>6/9</t>
    <phoneticPr fontId="19" type="noConversion"/>
  </si>
  <si>
    <t>0</t>
    <phoneticPr fontId="19" type="noConversion"/>
  </si>
  <si>
    <t>6/10</t>
    <phoneticPr fontId="19" type="noConversion"/>
  </si>
  <si>
    <r>
      <t xml:space="preserve">4. </t>
    </r>
    <r>
      <rPr>
        <sz val="11"/>
        <color theme="1"/>
        <rFont val="Meiryo UI"/>
        <family val="2"/>
        <charset val="134"/>
      </rPr>
      <t>サービスを要求すると、</t>
    </r>
    <r>
      <rPr>
        <sz val="11"/>
        <color theme="1"/>
        <rFont val="Meiryo UI"/>
        <family val="2"/>
      </rPr>
      <t>APP</t>
    </r>
    <r>
      <rPr>
        <sz val="11"/>
        <color theme="1"/>
        <rFont val="Meiryo UI"/>
        <family val="2"/>
        <charset val="134"/>
      </rPr>
      <t>が中断され、</t>
    </r>
    <r>
      <rPr>
        <sz val="11"/>
        <color theme="1"/>
        <rFont val="Meiryo UI"/>
        <family val="2"/>
      </rPr>
      <t>APP</t>
    </r>
    <r>
      <rPr>
        <sz val="11"/>
        <color theme="1"/>
        <rFont val="Meiryo UI"/>
        <family val="2"/>
        <charset val="134"/>
      </rPr>
      <t>が再起動される場合</t>
    </r>
    <phoneticPr fontId="2"/>
  </si>
  <si>
    <t>ｰ</t>
    <phoneticPr fontId="2"/>
  </si>
  <si>
    <t>4. サービスを要求すると、APPが中断され、APPが再起動される場合</t>
  </si>
  <si>
    <t>3. サービスを要求すると、APPが中断され、APPが再起動される場合</t>
    <phoneticPr fontId="19" type="noConversion"/>
  </si>
  <si>
    <t>4. サービスを要求すると、APPが中断され、APPが再起動される場合</t>
    <phoneticPr fontId="2"/>
  </si>
  <si>
    <t>6/11</t>
    <phoneticPr fontId="19" type="noConversion"/>
  </si>
  <si>
    <t>1</t>
    <phoneticPr fontId="19" type="noConversion"/>
  </si>
  <si>
    <t>2</t>
    <phoneticPr fontId="19" type="noConversion"/>
  </si>
  <si>
    <t>6/14</t>
    <phoneticPr fontId="19" type="noConversion"/>
  </si>
  <si>
    <t>6/15</t>
    <phoneticPr fontId="19" type="noConversion"/>
  </si>
  <si>
    <t>6/16</t>
    <phoneticPr fontId="19" type="noConversion"/>
  </si>
  <si>
    <t>6/17</t>
    <phoneticPr fontId="19" type="noConversion"/>
  </si>
  <si>
    <t>6/18</t>
    <phoneticPr fontId="19" type="noConversion"/>
  </si>
  <si>
    <t>6/21</t>
    <phoneticPr fontId="19" type="noConversion"/>
  </si>
  <si>
    <t>1</t>
    <phoneticPr fontId="2"/>
  </si>
  <si>
    <t>3</t>
    <phoneticPr fontId="2"/>
  </si>
  <si>
    <t>4</t>
    <phoneticPr fontId="19" type="noConversion"/>
  </si>
  <si>
    <t>6/22</t>
    <phoneticPr fontId="19" type="noConversion"/>
  </si>
  <si>
    <t>5</t>
    <phoneticPr fontId="2"/>
  </si>
  <si>
    <t>-</t>
    <rPh sb="0" eb="1">
      <t>モジ</t>
    </rPh>
    <phoneticPr fontId="2"/>
  </si>
  <si>
    <t>6/21</t>
    <phoneticPr fontId="2"/>
  </si>
  <si>
    <t>6/23</t>
    <phoneticPr fontId="19" type="noConversion"/>
  </si>
  <si>
    <t>結果(SDK_API戻り値)</t>
    <rPh sb="10" eb="11">
      <t>モド</t>
    </rPh>
    <rPh sb="12" eb="13">
      <t>チ</t>
    </rPh>
    <phoneticPr fontId="2"/>
  </si>
  <si>
    <t>結果(MAPP-BKE間Response)</t>
  </si>
  <si>
    <r>
      <rPr>
        <sz val="11"/>
        <color theme="1"/>
        <rFont val="DengXian"/>
        <family val="2"/>
        <charset val="134"/>
      </rPr>
      <t>updateFWAutoUpdateSettings接口没有校验入参autoUpdate是否为Boolean   sdk已修改</t>
    </r>
    <r>
      <rPr>
        <sz val="11"/>
        <color theme="1"/>
        <rFont val="Meiryo UI"/>
        <family val="2"/>
      </rPr>
      <t xml:space="preserve">
Xiaomi MI8 Android 10, API 29 
commit ID:  2aed1693033863a67d651d8894555b6c0f0276ab</t>
    </r>
    <phoneticPr fontId="19" type="noConversion"/>
  </si>
  <si>
    <t>当group中timer为空的时候，会无法创建timer，bke的bug</t>
    <phoneticPr fontId="19" type="noConversion"/>
  </si>
  <si>
    <t>■クラウドプロパティ更新成功/失敗を適切にアプリ側に通知されること</t>
    <rPh sb="1" eb="3">
      <t>トウロク</t>
    </rPh>
    <rPh sb="3" eb="5">
      <t>セイコウ</t>
    </rPh>
    <rPh sb="6" eb="8">
      <t>シッパイ</t>
    </rPh>
    <rPh sb="9" eb="11">
      <t>テキセツ</t>
    </rPh>
    <rPh sb="15" eb="16">
      <t>ガワ</t>
    </rPh>
    <rPh sb="17" eb="19">
      <t>ツウチ</t>
    </rPh>
    <phoneticPr fontId="2"/>
  </si>
  <si>
    <t>2:電子メール</t>
    <phoneticPr fontId="19" type="noConversion"/>
  </si>
  <si>
    <t>3:コピー</t>
    <phoneticPr fontId="19" type="noConversion"/>
  </si>
  <si>
    <t>1:ユーザーID</t>
    <phoneticPr fontId="19" type="noConversion"/>
  </si>
  <si>
    <r>
      <rPr>
        <sz val="11"/>
        <color theme="1"/>
        <rFont val="游ゴシック"/>
        <family val="2"/>
        <charset val="128"/>
      </rPr>
      <t>user</t>
    </r>
    <r>
      <rPr>
        <sz val="11"/>
        <color theme="1"/>
        <rFont val="宋体"/>
        <family val="2"/>
        <charset val="134"/>
      </rPr>
      <t>Id</t>
    </r>
    <phoneticPr fontId="2"/>
  </si>
  <si>
    <t>"auth0|60e6bdc1b0e98000678d2c8b"</t>
    <phoneticPr fontId="19" type="noConversion"/>
  </si>
  <si>
    <t>guosj.fnst@fujitsu.com</t>
    <phoneticPr fontId="19" type="noConversion"/>
  </si>
  <si>
    <t>“11155DD5FF07”</t>
    <phoneticPr fontId="19" type="noConversion"/>
  </si>
  <si>
    <t>7/9</t>
    <phoneticPr fontId="19" type="noConversion"/>
  </si>
  <si>
    <t>“11155DD5FF88”</t>
    <phoneticPr fontId="19" type="noConversion"/>
  </si>
  <si>
    <t>HUAWEI LND-AL30(Android 8.0.0, API 26)
commit ID:  6770afad390e8df36eb7b12b07cd04076b7b42b6</t>
  </si>
  <si>
    <t>HUAWEI LND-AL30(Android 8.0.0, API 26)
commit ID:  6770afad390e8df36eb7b12b07cd04076b7b42b6</t>
    <phoneticPr fontId="19" type="noConversion"/>
  </si>
  <si>
    <r>
      <t>“guosj.fnst@fujitsu.com</t>
    </r>
    <r>
      <rPr>
        <sz val="11"/>
        <color theme="1"/>
        <rFont val="Meiryo UI"/>
        <family val="2"/>
      </rPr>
      <t>“</t>
    </r>
    <phoneticPr fontId="19" type="noConversion"/>
  </si>
  <si>
    <r>
      <t>“123@fujitsu.com</t>
    </r>
    <r>
      <rPr>
        <sz val="11"/>
        <color theme="1"/>
        <rFont val="Meiryo UI"/>
        <family val="2"/>
      </rPr>
      <t>“</t>
    </r>
    <phoneticPr fontId="19" type="noConversion"/>
  </si>
  <si>
    <t>"true"</t>
    <phoneticPr fontId="19" type="noConversion"/>
  </si>
  <si>
    <r>
      <t>[“guosj.fnst@fujitsu.com</t>
    </r>
    <r>
      <rPr>
        <sz val="11"/>
        <color theme="1"/>
        <rFont val="Meiryo UI"/>
        <family val="2"/>
      </rPr>
      <t>“]</t>
    </r>
    <phoneticPr fontId="19" type="noConversion"/>
  </si>
  <si>
    <t>HUAWEI LND-AL30(Android 8.0.0, API 26)_x000D_
commit ID:  6770afad390e8df36eb7b12b07cd04076b7b42b6</t>
  </si>
  <si>
    <t>2:ユーザーID</t>
    <phoneticPr fontId="19" type="noConversion"/>
  </si>
  <si>
    <t>auth0|60e6bdc1b0e98000678d2c8b'</t>
    <phoneticPr fontId="19" type="noConversion"/>
  </si>
  <si>
    <t>undefined</t>
    <phoneticPr fontId="19" type="noConversion"/>
  </si>
  <si>
    <t>40) サブアカウント一覧取得</t>
  </si>
  <si>
    <t>41) サブアカウント登録</t>
  </si>
  <si>
    <t>42) サブアカウント解除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</si>
</sst>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/d"/>
    <numFmt numFmtId="177" formatCode="0.0%"/>
    <numFmt numFmtId="178" formatCode="yyyy/mm/dd\ hh:mm:ss"/>
    <numFmt numFmtId="179" formatCode="m/d;@"/>
  </numFmts>
  <fonts count="52">
    <font>
      <sz val="11"/>
      <color theme="1"/>
      <name val="宋体"/>
      <family val="2"/>
      <charset val="128"/>
      <scheme val="minor"/>
    </font>
    <font>
      <sz val="11"/>
      <color indexed="8"/>
      <name val="ＭＳ Ｐゴシック"/>
      <family val="2"/>
      <charset val="128"/>
    </font>
    <font>
      <sz val="6"/>
      <name val="宋体"/>
      <family val="2"/>
      <charset val="128"/>
      <scheme val="minor"/>
    </font>
    <font>
      <u/>
      <sz val="11"/>
      <color indexed="12"/>
      <name val="ＭＳ Ｐゴシック"/>
      <family val="2"/>
      <charset val="128"/>
    </font>
    <font>
      <sz val="9"/>
      <color indexed="12"/>
      <name val="ＭＳ Ｐゴシック"/>
      <family val="2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theme="1"/>
      <name val="宋体"/>
      <family val="2"/>
      <charset val="128"/>
      <scheme val="minor"/>
    </font>
    <font>
      <b/>
      <sz val="12"/>
      <name val="Meiryo UI"/>
      <family val="3"/>
      <charset val="128"/>
    </font>
    <font>
      <sz val="8"/>
      <color indexed="8"/>
      <name val="Meiryo UI"/>
      <family val="3"/>
      <charset val="128"/>
    </font>
    <font>
      <sz val="9"/>
      <color indexed="8"/>
      <name val="Meiryo UI"/>
      <family val="3"/>
      <charset val="128"/>
    </font>
    <font>
      <sz val="11"/>
      <name val="Meiryo UI"/>
      <family val="3"/>
      <charset val="128"/>
    </font>
    <font>
      <sz val="24"/>
      <name val="Meiryo UI"/>
      <family val="3"/>
      <charset val="128"/>
    </font>
    <font>
      <sz val="12"/>
      <name val="Meiryo UI"/>
      <family val="3"/>
      <charset val="128"/>
    </font>
    <font>
      <sz val="10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1"/>
      <color theme="1"/>
      <name val="宋体"/>
      <family val="3"/>
      <charset val="128"/>
      <scheme val="minor"/>
    </font>
    <font>
      <sz val="11"/>
      <color theme="1"/>
      <name val="宋体"/>
      <family val="2"/>
      <charset val="134"/>
    </font>
    <font>
      <sz val="9"/>
      <name val="宋体"/>
      <family val="3"/>
      <charset val="134"/>
      <scheme val="minor"/>
    </font>
    <font>
      <sz val="11"/>
      <color theme="1"/>
      <name val="Meiryo UI"/>
      <family val="2"/>
    </font>
    <font>
      <sz val="11"/>
      <color theme="1"/>
      <name val="Meiryo UI"/>
      <family val="2"/>
      <charset val="128"/>
    </font>
    <font>
      <b/>
      <sz val="14"/>
      <color theme="1"/>
      <name val="Meiryo UI"/>
      <family val="2"/>
      <charset val="128"/>
    </font>
    <font>
      <sz val="11"/>
      <color theme="0" tint="-0.249977111117893"/>
      <name val="Meiryo UI"/>
      <family val="2"/>
    </font>
    <font>
      <sz val="11"/>
      <name val="Meiryo UI"/>
      <family val="2"/>
    </font>
    <font>
      <sz val="11"/>
      <color rgb="FFFF0000"/>
      <name val="Meiryo UI"/>
      <family val="2"/>
    </font>
    <font>
      <sz val="11"/>
      <color theme="0" tint="-0.249977111117893"/>
      <name val="Meiryo UI"/>
      <family val="2"/>
      <charset val="128"/>
    </font>
    <font>
      <b/>
      <sz val="11"/>
      <color theme="1"/>
      <name val="Meiryo UI"/>
      <family val="2"/>
    </font>
    <font>
      <sz val="11"/>
      <color theme="1"/>
      <name val="微软雅黑"/>
      <family val="2"/>
      <charset val="134"/>
    </font>
    <font>
      <sz val="11"/>
      <color theme="1"/>
      <name val="Meiryo UI"/>
      <family val="2"/>
      <charset val="134"/>
    </font>
    <font>
      <sz val="11"/>
      <color theme="1"/>
      <name val="Yu Gothic"/>
      <family val="2"/>
      <charset val="128"/>
    </font>
    <font>
      <sz val="11"/>
      <name val="宋体"/>
      <family val="2"/>
      <charset val="134"/>
    </font>
    <font>
      <sz val="11"/>
      <name val="Meiryo UI"/>
      <family val="2"/>
      <charset val="134"/>
    </font>
    <font>
      <sz val="11"/>
      <color rgb="FFFF0000"/>
      <name val="Meiryo UI"/>
      <family val="2"/>
      <charset val="128"/>
    </font>
    <font>
      <sz val="11"/>
      <color rgb="FFFF0000"/>
      <name val="微软雅黑"/>
      <family val="2"/>
      <charset val="134"/>
    </font>
    <font>
      <sz val="9"/>
      <color theme="1"/>
      <name val="MS Gothic"/>
      <family val="3"/>
      <charset val="128"/>
    </font>
    <font>
      <sz val="11"/>
      <color theme="1"/>
      <name val="宋体"/>
      <family val="3"/>
      <charset val="134"/>
    </font>
    <font>
      <sz val="11"/>
      <color rgb="FFFF0000"/>
      <name val="Meiryo UI"/>
      <family val="2"/>
      <charset val="134"/>
    </font>
    <font>
      <sz val="11"/>
      <color rgb="FFFF0000"/>
      <name val="宋体"/>
      <family val="2"/>
      <charset val="134"/>
    </font>
    <font>
      <sz val="11"/>
      <name val="微软雅黑"/>
      <family val="2"/>
      <charset val="134"/>
    </font>
    <font>
      <sz val="11"/>
      <color theme="1"/>
      <name val="Consolas"/>
      <family val="3"/>
    </font>
    <font>
      <sz val="11"/>
      <color theme="1"/>
      <name val="Microsoft YaHei UI"/>
      <family val="2"/>
      <charset val="134"/>
    </font>
    <font>
      <sz val="11"/>
      <color rgb="FFFF0000"/>
      <name val="Microsoft YaHei UI"/>
      <family val="2"/>
      <charset val="134"/>
    </font>
    <font>
      <sz val="11"/>
      <color theme="1"/>
      <name val="DengXian"/>
      <family val="2"/>
      <charset val="134"/>
    </font>
    <font>
      <u/>
      <sz val="11"/>
      <color theme="10"/>
      <name val="宋体"/>
      <family val="2"/>
      <charset val="128"/>
      <scheme val="minor"/>
    </font>
    <font>
      <sz val="11"/>
      <color theme="1"/>
      <name val="Microsoft YaHei"/>
      <family val="2"/>
      <charset val="134"/>
    </font>
    <font>
      <sz val="11"/>
      <name val="DengXian"/>
      <family val="3"/>
      <charset val="134"/>
    </font>
    <font>
      <sz val="11"/>
      <color rgb="FFFF0000"/>
      <name val="DengXian"/>
      <family val="2"/>
      <charset val="134"/>
    </font>
    <font>
      <sz val="11"/>
      <name val="Microsoft YaHei"/>
      <family val="3"/>
      <charset val="134"/>
    </font>
    <font>
      <sz val="6"/>
      <name val="宋体"/>
      <family val="3"/>
      <charset val="128"/>
      <scheme val="minor"/>
    </font>
    <font>
      <sz val="11"/>
      <color theme="1"/>
      <name val="游ゴシック"/>
      <family val="2"/>
      <charset val="128"/>
    </font>
    <font>
      <sz val="11"/>
      <color theme="1"/>
      <name val="宋体"/>
      <family val="2"/>
      <charset val="128"/>
    </font>
  </fonts>
  <fills count="22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9CCFF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rgb="FF0070C0"/>
      </left>
      <right/>
      <top style="medium">
        <color rgb="FF0070C0"/>
      </top>
      <bottom/>
      <diagonal/>
    </border>
    <border>
      <left/>
      <right/>
      <top style="medium">
        <color rgb="FF0070C0"/>
      </top>
      <bottom/>
      <diagonal/>
    </border>
    <border>
      <left/>
      <right style="medium">
        <color rgb="FF0070C0"/>
      </right>
      <top style="medium">
        <color rgb="FF0070C0"/>
      </top>
      <bottom/>
      <diagonal/>
    </border>
    <border>
      <left style="medium">
        <color rgb="FF0070C0"/>
      </left>
      <right/>
      <top/>
      <bottom/>
      <diagonal/>
    </border>
    <border>
      <left/>
      <right style="medium">
        <color rgb="FF0070C0"/>
      </right>
      <top/>
      <bottom/>
      <diagonal/>
    </border>
    <border>
      <left style="medium">
        <color rgb="FF0070C0"/>
      </left>
      <right/>
      <top/>
      <bottom style="medium">
        <color rgb="FF0070C0"/>
      </bottom>
      <diagonal/>
    </border>
    <border>
      <left/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" fillId="0" borderId="0" applyNumberFormat="0" applyFont="0" applyFill="0" applyBorder="0" applyAlignment="0" applyProtection="0">
      <alignment vertical="center"/>
    </xf>
    <xf numFmtId="0" fontId="5" fillId="0" borderId="0"/>
    <xf numFmtId="0" fontId="7" fillId="0" borderId="0">
      <alignment vertical="center"/>
    </xf>
    <xf numFmtId="0" fontId="5" fillId="0" borderId="0"/>
    <xf numFmtId="0" fontId="44" fillId="0" borderId="0" applyNumberFormat="0" applyFill="0" applyBorder="0" applyAlignment="0" applyProtection="0">
      <alignment vertical="center"/>
    </xf>
  </cellStyleXfs>
  <cellXfs count="1038">
    <xf numFmtId="0" fontId="0" fillId="0" borderId="0" xfId="0">
      <alignment vertical="center"/>
    </xf>
    <xf numFmtId="0" fontId="8" fillId="0" borderId="0" xfId="1" applyNumberFormat="1" applyFont="1" applyFill="1" applyBorder="1" applyAlignment="1">
      <alignment vertical="center"/>
    </xf>
    <xf numFmtId="0" fontId="9" fillId="0" borderId="0" xfId="1" applyNumberFormat="1" applyFont="1" applyBorder="1" applyAlignment="1">
      <alignment horizontal="center" vertical="center"/>
    </xf>
    <xf numFmtId="0" fontId="9" fillId="0" borderId="0" xfId="1" applyNumberFormat="1" applyFont="1" applyBorder="1" applyAlignment="1">
      <alignment vertical="top"/>
    </xf>
    <xf numFmtId="0" fontId="9" fillId="0" borderId="0" xfId="1" applyNumberFormat="1" applyFont="1" applyBorder="1" applyAlignment="1">
      <alignment horizontal="center" vertical="top"/>
    </xf>
    <xf numFmtId="0" fontId="11" fillId="0" borderId="0" xfId="6" applyFont="1"/>
    <xf numFmtId="0" fontId="11" fillId="0" borderId="1" xfId="6" applyFont="1" applyBorder="1" applyAlignment="1">
      <alignment horizontal="center" vertical="center"/>
    </xf>
    <xf numFmtId="0" fontId="11" fillId="0" borderId="1" xfId="6" applyFont="1" applyBorder="1" applyAlignment="1">
      <alignment horizontal="center" vertical="center" wrapText="1"/>
    </xf>
    <xf numFmtId="0" fontId="11" fillId="0" borderId="1" xfId="6" applyFont="1" applyBorder="1" applyAlignment="1"/>
    <xf numFmtId="0" fontId="11" fillId="0" borderId="1" xfId="6" applyFont="1" applyBorder="1" applyAlignment="1">
      <alignment horizontal="left" vertical="top"/>
    </xf>
    <xf numFmtId="0" fontId="11" fillId="0" borderId="1" xfId="6" applyFont="1" applyBorder="1" applyAlignment="1">
      <alignment horizontal="left" vertical="top" wrapText="1"/>
    </xf>
    <xf numFmtId="0" fontId="12" fillId="0" borderId="0" xfId="6" applyFont="1" applyAlignment="1">
      <alignment vertical="center"/>
    </xf>
    <xf numFmtId="0" fontId="11" fillId="0" borderId="0" xfId="6" applyFont="1" applyBorder="1" applyAlignment="1"/>
    <xf numFmtId="0" fontId="13" fillId="0" borderId="0" xfId="6" applyFont="1" applyBorder="1" applyAlignment="1">
      <alignment horizontal="left" vertical="top"/>
    </xf>
    <xf numFmtId="0" fontId="9" fillId="0" borderId="0" xfId="1" applyNumberFormat="1" applyFont="1" applyAlignment="1">
      <alignment vertical="center"/>
    </xf>
    <xf numFmtId="0" fontId="10" fillId="0" borderId="0" xfId="1" applyNumberFormat="1" applyFont="1" applyAlignment="1">
      <alignment vertical="center"/>
    </xf>
    <xf numFmtId="0" fontId="9" fillId="0" borderId="0" xfId="1" applyNumberFormat="1" applyFont="1" applyAlignment="1">
      <alignment horizontal="center" vertical="center"/>
    </xf>
    <xf numFmtId="0" fontId="9" fillId="3" borderId="34" xfId="1" applyNumberFormat="1" applyFont="1" applyFill="1" applyBorder="1" applyAlignment="1">
      <alignment horizontal="center" vertical="center"/>
    </xf>
    <xf numFmtId="0" fontId="9" fillId="3" borderId="36" xfId="1" applyNumberFormat="1" applyFont="1" applyFill="1" applyBorder="1" applyAlignment="1">
      <alignment horizontal="center" vertical="center"/>
    </xf>
    <xf numFmtId="0" fontId="9" fillId="2" borderId="2" xfId="1" applyNumberFormat="1" applyFont="1" applyFill="1" applyBorder="1" applyAlignment="1">
      <alignment horizontal="center" vertical="center"/>
    </xf>
    <xf numFmtId="176" fontId="9" fillId="0" borderId="1" xfId="1" applyNumberFormat="1" applyFont="1" applyBorder="1" applyAlignment="1">
      <alignment horizontal="center" vertical="center"/>
    </xf>
    <xf numFmtId="0" fontId="9" fillId="0" borderId="1" xfId="1" applyNumberFormat="1" applyFont="1" applyBorder="1" applyAlignment="1">
      <alignment horizontal="center" vertical="center"/>
    </xf>
    <xf numFmtId="0" fontId="9" fillId="0" borderId="1" xfId="1" applyNumberFormat="1" applyFont="1" applyBorder="1" applyAlignment="1">
      <alignment horizontal="center" vertical="center" wrapText="1"/>
    </xf>
    <xf numFmtId="176" fontId="9" fillId="0" borderId="24" xfId="1" applyNumberFormat="1" applyFont="1" applyBorder="1" applyAlignment="1">
      <alignment horizontal="center" vertical="center"/>
    </xf>
    <xf numFmtId="0" fontId="9" fillId="0" borderId="24" xfId="1" applyNumberFormat="1" applyFont="1" applyBorder="1" applyAlignment="1">
      <alignment horizontal="center" vertical="center"/>
    </xf>
    <xf numFmtId="0" fontId="9" fillId="0" borderId="24" xfId="1" applyNumberFormat="1" applyFont="1" applyBorder="1" applyAlignment="1">
      <alignment horizontal="left" vertical="center" wrapText="1"/>
    </xf>
    <xf numFmtId="0" fontId="9" fillId="0" borderId="24" xfId="1" applyNumberFormat="1" applyFont="1" applyBorder="1" applyAlignment="1">
      <alignment horizontal="left" vertical="center"/>
    </xf>
    <xf numFmtId="0" fontId="9" fillId="0" borderId="1" xfId="1" applyNumberFormat="1" applyFont="1" applyBorder="1" applyAlignment="1">
      <alignment horizontal="left" vertical="center" wrapText="1"/>
    </xf>
    <xf numFmtId="0" fontId="9" fillId="0" borderId="1" xfId="1" applyNumberFormat="1" applyFont="1" applyBorder="1" applyAlignment="1">
      <alignment horizontal="left" vertical="center"/>
    </xf>
    <xf numFmtId="0" fontId="9" fillId="0" borderId="24" xfId="1" applyNumberFormat="1" applyFont="1" applyBorder="1" applyAlignment="1">
      <alignment horizontal="center" vertical="center" wrapText="1"/>
    </xf>
    <xf numFmtId="0" fontId="9" fillId="0" borderId="39" xfId="1" applyNumberFormat="1" applyFont="1" applyBorder="1" applyAlignment="1">
      <alignment horizontal="center" vertical="center"/>
    </xf>
    <xf numFmtId="0" fontId="9" fillId="0" borderId="39" xfId="1" applyNumberFormat="1" applyFont="1" applyBorder="1" applyAlignment="1">
      <alignment horizontal="left" vertical="center"/>
    </xf>
    <xf numFmtId="176" fontId="9" fillId="0" borderId="39" xfId="1" applyNumberFormat="1" applyFont="1" applyBorder="1" applyAlignment="1">
      <alignment horizontal="center" vertical="center"/>
    </xf>
    <xf numFmtId="0" fontId="9" fillId="3" borderId="1" xfId="1" applyNumberFormat="1" applyFont="1" applyFill="1" applyBorder="1" applyAlignment="1">
      <alignment horizontal="right" vertical="center"/>
    </xf>
    <xf numFmtId="0" fontId="15" fillId="0" borderId="0" xfId="0" applyFont="1" applyAlignment="1">
      <alignment vertical="center"/>
    </xf>
    <xf numFmtId="0" fontId="16" fillId="0" borderId="0" xfId="0" applyFont="1">
      <alignment vertical="center"/>
    </xf>
    <xf numFmtId="0" fontId="9" fillId="0" borderId="35" xfId="1" applyNumberFormat="1" applyFont="1" applyBorder="1" applyAlignment="1">
      <alignment horizontal="left" vertical="center"/>
    </xf>
    <xf numFmtId="0" fontId="9" fillId="0" borderId="37" xfId="1" applyNumberFormat="1" applyFont="1" applyBorder="1" applyAlignment="1">
      <alignment horizontal="left" vertical="center"/>
    </xf>
    <xf numFmtId="0" fontId="9" fillId="0" borderId="40" xfId="1" applyNumberFormat="1" applyFont="1" applyBorder="1" applyAlignment="1">
      <alignment horizontal="left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16" fillId="4" borderId="1" xfId="0" applyFont="1" applyFill="1" applyBorder="1" applyAlignment="1">
      <alignment horizontal="left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9" fillId="0" borderId="7" xfId="1" applyNumberFormat="1" applyFont="1" applyBorder="1" applyAlignment="1">
      <alignment horizontal="center" vertical="center"/>
    </xf>
    <xf numFmtId="0" fontId="9" fillId="0" borderId="38" xfId="1" applyNumberFormat="1" applyFont="1" applyBorder="1" applyAlignment="1">
      <alignment horizontal="center" vertical="center"/>
    </xf>
    <xf numFmtId="0" fontId="9" fillId="5" borderId="44" xfId="1" applyNumberFormat="1" applyFont="1" applyFill="1" applyBorder="1" applyAlignment="1">
      <alignment vertical="center"/>
    </xf>
    <xf numFmtId="0" fontId="9" fillId="5" borderId="45" xfId="1" applyNumberFormat="1" applyFont="1" applyFill="1" applyBorder="1" applyAlignment="1">
      <alignment vertical="center"/>
    </xf>
    <xf numFmtId="0" fontId="9" fillId="5" borderId="46" xfId="1" applyNumberFormat="1" applyFont="1" applyFill="1" applyBorder="1" applyAlignment="1">
      <alignment vertical="center"/>
    </xf>
    <xf numFmtId="0" fontId="9" fillId="0" borderId="3" xfId="1" applyNumberFormat="1" applyFont="1" applyBorder="1" applyAlignment="1">
      <alignment horizontal="left" vertical="center"/>
    </xf>
    <xf numFmtId="177" fontId="9" fillId="0" borderId="3" xfId="1" applyNumberFormat="1" applyFont="1" applyBorder="1" applyAlignment="1">
      <alignment horizontal="left" vertical="center"/>
    </xf>
    <xf numFmtId="0" fontId="17" fillId="10" borderId="0" xfId="0" applyFont="1" applyFill="1">
      <alignment vertical="center"/>
    </xf>
    <xf numFmtId="0" fontId="17" fillId="0" borderId="0" xfId="0" applyFont="1" applyFill="1">
      <alignment vertical="center"/>
    </xf>
    <xf numFmtId="0" fontId="0" fillId="0" borderId="0" xfId="0" applyFill="1">
      <alignment vertical="center"/>
    </xf>
    <xf numFmtId="0" fontId="9" fillId="0" borderId="37" xfId="1" applyNumberFormat="1" applyFont="1" applyBorder="1" applyAlignment="1">
      <alignment horizontal="left" vertical="center" wrapText="1"/>
    </xf>
    <xf numFmtId="0" fontId="9" fillId="0" borderId="35" xfId="1" applyFont="1" applyBorder="1" applyAlignment="1">
      <alignment horizontal="left" vertical="center" wrapText="1"/>
    </xf>
    <xf numFmtId="0" fontId="22" fillId="0" borderId="0" xfId="0" applyFont="1" applyAlignment="1">
      <alignment vertical="center"/>
    </xf>
    <xf numFmtId="0" fontId="21" fillId="0" borderId="0" xfId="0" applyFont="1">
      <alignment vertical="center"/>
    </xf>
    <xf numFmtId="0" fontId="23" fillId="0" borderId="0" xfId="0" applyFont="1">
      <alignment vertical="center"/>
    </xf>
    <xf numFmtId="0" fontId="20" fillId="0" borderId="1" xfId="0" applyFont="1" applyBorder="1" applyAlignment="1">
      <alignment horizontal="left" vertical="center"/>
    </xf>
    <xf numFmtId="0" fontId="20" fillId="0" borderId="1" xfId="0" applyFont="1" applyBorder="1" applyAlignment="1">
      <alignment horizontal="left" vertical="center" wrapText="1"/>
    </xf>
    <xf numFmtId="0" fontId="20" fillId="0" borderId="0" xfId="0" applyFont="1" applyAlignment="1">
      <alignment vertical="top" wrapText="1"/>
    </xf>
    <xf numFmtId="0" fontId="20" fillId="0" borderId="31" xfId="0" applyFont="1" applyBorder="1" applyAlignment="1">
      <alignment vertical="center"/>
    </xf>
    <xf numFmtId="0" fontId="20" fillId="0" borderId="31" xfId="0" applyFont="1" applyBorder="1">
      <alignment vertical="center"/>
    </xf>
    <xf numFmtId="0" fontId="20" fillId="0" borderId="56" xfId="0" applyFont="1" applyBorder="1" applyAlignment="1">
      <alignment vertical="center"/>
    </xf>
    <xf numFmtId="0" fontId="20" fillId="0" borderId="52" xfId="0" applyFont="1" applyBorder="1">
      <alignment vertical="center"/>
    </xf>
    <xf numFmtId="179" fontId="20" fillId="0" borderId="1" xfId="0" applyNumberFormat="1" applyFont="1" applyBorder="1" applyAlignment="1">
      <alignment horizontal="left" vertical="center" wrapText="1"/>
    </xf>
    <xf numFmtId="179" fontId="20" fillId="0" borderId="0" xfId="0" applyNumberFormat="1" applyFont="1" applyAlignment="1">
      <alignment vertical="top" wrapText="1"/>
    </xf>
    <xf numFmtId="0" fontId="20" fillId="0" borderId="1" xfId="0" applyFont="1" applyBorder="1" applyAlignment="1">
      <alignment horizontal="left" vertical="center" wrapText="1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0" fontId="20" fillId="0" borderId="0" xfId="0" applyFont="1" applyBorder="1" applyAlignment="1">
      <alignment horizontal="left" vertical="top" wrapText="1"/>
    </xf>
    <xf numFmtId="0" fontId="20" fillId="0" borderId="0" xfId="0" applyFont="1" applyBorder="1" applyAlignment="1">
      <alignment horizontal="left" vertical="top" wrapText="1"/>
    </xf>
    <xf numFmtId="0" fontId="20" fillId="0" borderId="0" xfId="0" applyFont="1" applyFill="1" applyBorder="1" applyAlignment="1">
      <alignment horizontal="right" vertical="center"/>
    </xf>
    <xf numFmtId="0" fontId="20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20" fillId="0" borderId="0" xfId="0" applyFont="1" applyAlignment="1">
      <alignment horizontal="left"/>
    </xf>
    <xf numFmtId="0" fontId="25" fillId="0" borderId="0" xfId="0" applyFont="1">
      <alignment vertical="center"/>
    </xf>
    <xf numFmtId="22" fontId="20" fillId="0" borderId="0" xfId="0" applyNumberFormat="1" applyFont="1">
      <alignment vertical="center"/>
    </xf>
    <xf numFmtId="0" fontId="20" fillId="0" borderId="0" xfId="0" applyFont="1" applyBorder="1">
      <alignment vertical="center"/>
    </xf>
    <xf numFmtId="0" fontId="20" fillId="0" borderId="1" xfId="0" applyFont="1" applyBorder="1" applyAlignment="1">
      <alignment horizontal="left" vertical="center"/>
    </xf>
    <xf numFmtId="0" fontId="20" fillId="0" borderId="42" xfId="0" applyFont="1" applyBorder="1">
      <alignment vertical="center"/>
    </xf>
    <xf numFmtId="0" fontId="26" fillId="0" borderId="0" xfId="0" applyFont="1">
      <alignment vertical="center"/>
    </xf>
    <xf numFmtId="0" fontId="20" fillId="0" borderId="51" xfId="0" applyFont="1" applyBorder="1">
      <alignment vertical="center"/>
    </xf>
    <xf numFmtId="0" fontId="20" fillId="0" borderId="4" xfId="0" applyFont="1" applyBorder="1" applyAlignment="1">
      <alignment vertical="center"/>
    </xf>
    <xf numFmtId="0" fontId="20" fillId="0" borderId="42" xfId="0" applyFont="1" applyBorder="1" applyAlignment="1">
      <alignment vertical="center"/>
    </xf>
    <xf numFmtId="0" fontId="20" fillId="0" borderId="3" xfId="0" applyFont="1" applyBorder="1">
      <alignment vertical="center"/>
    </xf>
    <xf numFmtId="0" fontId="20" fillId="0" borderId="1" xfId="0" applyFont="1" applyBorder="1" applyAlignment="1">
      <alignment vertical="center"/>
    </xf>
    <xf numFmtId="20" fontId="20" fillId="0" borderId="4" xfId="0" applyNumberFormat="1" applyFont="1" applyBorder="1" applyAlignment="1">
      <alignment vertical="center"/>
    </xf>
    <xf numFmtId="0" fontId="20" fillId="0" borderId="4" xfId="0" applyFont="1" applyBorder="1">
      <alignment vertical="center"/>
    </xf>
    <xf numFmtId="0" fontId="20" fillId="0" borderId="42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0" fillId="4" borderId="30" xfId="0" applyFont="1" applyFill="1" applyBorder="1" applyAlignment="1">
      <alignment horizontal="left" vertical="center"/>
    </xf>
    <xf numFmtId="0" fontId="20" fillId="4" borderId="31" xfId="0" applyFont="1" applyFill="1" applyBorder="1" applyAlignment="1">
      <alignment horizontal="left" vertical="center"/>
    </xf>
    <xf numFmtId="0" fontId="20" fillId="4" borderId="29" xfId="0" applyFont="1" applyFill="1" applyBorder="1" applyAlignment="1">
      <alignment horizontal="left" vertical="center"/>
    </xf>
    <xf numFmtId="0" fontId="20" fillId="0" borderId="42" xfId="0" applyFont="1" applyFill="1" applyBorder="1">
      <alignment vertical="center"/>
    </xf>
    <xf numFmtId="0" fontId="20" fillId="0" borderId="4" xfId="0" applyFont="1" applyFill="1" applyBorder="1">
      <alignment vertical="center"/>
    </xf>
    <xf numFmtId="0" fontId="20" fillId="0" borderId="3" xfId="0" applyFont="1" applyFill="1" applyBorder="1">
      <alignment vertical="center"/>
    </xf>
    <xf numFmtId="0" fontId="20" fillId="0" borderId="4" xfId="0" applyFont="1" applyBorder="1" applyAlignment="1">
      <alignment horizontal="center" vertical="center"/>
    </xf>
    <xf numFmtId="0" fontId="20" fillId="0" borderId="0" xfId="0" applyFont="1">
      <alignment vertical="center"/>
    </xf>
    <xf numFmtId="0" fontId="20" fillId="11" borderId="0" xfId="0" applyFont="1" applyFill="1">
      <alignment vertical="center"/>
    </xf>
    <xf numFmtId="0" fontId="20" fillId="0" borderId="0" xfId="0" applyFont="1" applyBorder="1" applyAlignment="1">
      <alignment horizontal="left" vertical="center"/>
    </xf>
    <xf numFmtId="0" fontId="20" fillId="4" borderId="31" xfId="0" applyFont="1" applyFill="1" applyBorder="1" applyAlignment="1">
      <alignment horizontal="left" vertical="center"/>
    </xf>
    <xf numFmtId="0" fontId="20" fillId="4" borderId="29" xfId="0" applyFont="1" applyFill="1" applyBorder="1" applyAlignment="1">
      <alignment horizontal="left" vertical="center"/>
    </xf>
    <xf numFmtId="0" fontId="20" fillId="0" borderId="1" xfId="0" applyFont="1" applyBorder="1" applyAlignment="1">
      <alignment horizontal="left" vertical="center" wrapText="1"/>
    </xf>
    <xf numFmtId="0" fontId="20" fillId="0" borderId="1" xfId="0" applyFont="1" applyBorder="1" applyAlignment="1">
      <alignment horizontal="left" vertical="center"/>
    </xf>
    <xf numFmtId="0" fontId="28" fillId="0" borderId="42" xfId="0" applyFont="1" applyFill="1" applyBorder="1">
      <alignment vertical="center"/>
    </xf>
    <xf numFmtId="0" fontId="20" fillId="0" borderId="3" xfId="0" applyFont="1" applyBorder="1" applyAlignment="1">
      <alignment vertical="center"/>
    </xf>
    <xf numFmtId="0" fontId="28" fillId="0" borderId="51" xfId="0" applyFont="1" applyBorder="1">
      <alignment vertical="center"/>
    </xf>
    <xf numFmtId="0" fontId="28" fillId="0" borderId="0" xfId="0" applyFont="1" applyFill="1" applyBorder="1">
      <alignment vertical="center"/>
    </xf>
    <xf numFmtId="0" fontId="28" fillId="0" borderId="4" xfId="0" applyFont="1" applyFill="1" applyBorder="1">
      <alignment vertical="center"/>
    </xf>
    <xf numFmtId="0" fontId="20" fillId="0" borderId="0" xfId="0" applyFont="1" applyFill="1" applyBorder="1">
      <alignment vertical="center"/>
    </xf>
    <xf numFmtId="0" fontId="20" fillId="0" borderId="0" xfId="0" applyFont="1" applyBorder="1" applyAlignment="1">
      <alignment vertical="center"/>
    </xf>
    <xf numFmtId="0" fontId="20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top" wrapText="1"/>
    </xf>
    <xf numFmtId="0" fontId="22" fillId="0" borderId="0" xfId="0" applyFont="1">
      <alignment vertical="center"/>
    </xf>
    <xf numFmtId="0" fontId="28" fillId="0" borderId="42" xfId="0" applyFont="1" applyBorder="1">
      <alignment vertical="center"/>
    </xf>
    <xf numFmtId="0" fontId="28" fillId="0" borderId="42" xfId="0" quotePrefix="1" applyFont="1" applyBorder="1">
      <alignment vertical="center"/>
    </xf>
    <xf numFmtId="0" fontId="29" fillId="0" borderId="4" xfId="0" applyFont="1" applyBorder="1" applyAlignment="1">
      <alignment horizontal="left" vertical="top"/>
    </xf>
    <xf numFmtId="0" fontId="34" fillId="0" borderId="1" xfId="0" applyFont="1" applyBorder="1">
      <alignment vertical="center"/>
    </xf>
    <xf numFmtId="0" fontId="35" fillId="0" borderId="0" xfId="0" applyFont="1">
      <alignment vertical="center"/>
    </xf>
    <xf numFmtId="0" fontId="29" fillId="0" borderId="0" xfId="0" applyFont="1" applyAlignment="1">
      <alignment horizontal="left" vertical="top"/>
    </xf>
    <xf numFmtId="0" fontId="28" fillId="0" borderId="4" xfId="0" quotePrefix="1" applyFont="1" applyBorder="1" applyAlignment="1">
      <alignment horizontal="left" vertical="top"/>
    </xf>
    <xf numFmtId="0" fontId="32" fillId="4" borderId="30" xfId="0" applyFont="1" applyFill="1" applyBorder="1" applyAlignment="1">
      <alignment horizontal="left" vertical="center"/>
    </xf>
    <xf numFmtId="0" fontId="18" fillId="0" borderId="0" xfId="0" applyFont="1">
      <alignment vertical="center"/>
    </xf>
    <xf numFmtId="0" fontId="28" fillId="0" borderId="4" xfId="0" applyFont="1" applyBorder="1" applyAlignment="1">
      <alignment horizontal="left" vertical="top"/>
    </xf>
    <xf numFmtId="0" fontId="40" fillId="0" borderId="0" xfId="0" applyFont="1">
      <alignment vertical="center"/>
    </xf>
    <xf numFmtId="0" fontId="28" fillId="0" borderId="0" xfId="0" applyFont="1" applyAlignment="1">
      <alignment horizontal="left" vertical="center"/>
    </xf>
    <xf numFmtId="0" fontId="20" fillId="4" borderId="30" xfId="0" applyFont="1" applyFill="1" applyBorder="1" applyAlignment="1">
      <alignment horizontal="left" vertical="center"/>
    </xf>
    <xf numFmtId="0" fontId="20" fillId="0" borderId="1" xfId="0" applyFont="1" applyBorder="1" applyAlignment="1">
      <alignment horizontal="left" vertical="center" wrapText="1"/>
    </xf>
    <xf numFmtId="0" fontId="20" fillId="0" borderId="1" xfId="0" applyFont="1" applyBorder="1" applyAlignment="1">
      <alignment horizontal="left" vertical="center"/>
    </xf>
    <xf numFmtId="0" fontId="20" fillId="0" borderId="22" xfId="0" applyFont="1" applyBorder="1" applyAlignment="1">
      <alignment horizontal="left" vertical="center"/>
    </xf>
    <xf numFmtId="0" fontId="20" fillId="4" borderId="0" xfId="0" applyFont="1" applyFill="1" applyAlignment="1">
      <alignment horizontal="center" vertical="center"/>
    </xf>
    <xf numFmtId="0" fontId="20" fillId="0" borderId="0" xfId="0" applyFont="1" applyAlignment="1">
      <alignment horizontal="left" vertical="top" wrapText="1"/>
    </xf>
    <xf numFmtId="0" fontId="20" fillId="0" borderId="4" xfId="0" applyFont="1" applyBorder="1">
      <alignment vertical="center"/>
    </xf>
    <xf numFmtId="0" fontId="20" fillId="0" borderId="3" xfId="0" applyFont="1" applyBorder="1">
      <alignment vertical="center"/>
    </xf>
    <xf numFmtId="0" fontId="20" fillId="0" borderId="0" xfId="0" applyFont="1" applyAlignment="1">
      <alignment horizontal="center" vertical="center"/>
    </xf>
    <xf numFmtId="0" fontId="20" fillId="4" borderId="51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left" vertical="center"/>
    </xf>
    <xf numFmtId="0" fontId="20" fillId="0" borderId="1" xfId="0" applyFont="1" applyBorder="1" applyAlignment="1">
      <alignment horizontal="left" vertical="center" wrapText="1"/>
    </xf>
    <xf numFmtId="0" fontId="20" fillId="4" borderId="31" xfId="0" applyFont="1" applyFill="1" applyBorder="1" applyAlignment="1">
      <alignment horizontal="left" vertical="center"/>
    </xf>
    <xf numFmtId="0" fontId="20" fillId="4" borderId="29" xfId="0" applyFont="1" applyFill="1" applyBorder="1" applyAlignment="1">
      <alignment horizontal="left" vertical="center"/>
    </xf>
    <xf numFmtId="0" fontId="20" fillId="0" borderId="0" xfId="0" applyFont="1" applyAlignment="1">
      <alignment horizontal="left" vertical="top" wrapText="1"/>
    </xf>
    <xf numFmtId="0" fontId="20" fillId="0" borderId="4" xfId="0" applyFont="1" applyBorder="1">
      <alignment vertical="center"/>
    </xf>
    <xf numFmtId="0" fontId="20" fillId="0" borderId="3" xfId="0" applyFont="1" applyBorder="1">
      <alignment vertical="center"/>
    </xf>
    <xf numFmtId="0" fontId="32" fillId="4" borderId="30" xfId="0" applyFont="1" applyFill="1" applyBorder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28" fillId="0" borderId="4" xfId="0" applyFont="1" applyBorder="1">
      <alignment vertical="center"/>
    </xf>
    <xf numFmtId="0" fontId="28" fillId="0" borderId="0" xfId="0" applyFont="1">
      <alignment vertical="center"/>
    </xf>
    <xf numFmtId="179" fontId="20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left" vertical="center" wrapText="1"/>
    </xf>
    <xf numFmtId="178" fontId="20" fillId="0" borderId="0" xfId="0" applyNumberFormat="1" applyFont="1" applyAlignment="1">
      <alignment horizontal="left" vertical="center" wrapText="1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20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18" fillId="0" borderId="1" xfId="0" applyFont="1" applyBorder="1">
      <alignment vertical="center"/>
    </xf>
    <xf numFmtId="0" fontId="18" fillId="0" borderId="4" xfId="0" applyFont="1" applyBorder="1">
      <alignment vertical="center"/>
    </xf>
    <xf numFmtId="0" fontId="29" fillId="4" borderId="50" xfId="0" applyFont="1" applyFill="1" applyBorder="1" applyAlignment="1">
      <alignment horizontal="left" vertical="center"/>
    </xf>
    <xf numFmtId="20" fontId="20" fillId="4" borderId="50" xfId="0" applyNumberFormat="1" applyFont="1" applyFill="1" applyBorder="1" applyAlignment="1">
      <alignment horizontal="left" vertical="center"/>
    </xf>
    <xf numFmtId="0" fontId="20" fillId="4" borderId="54" xfId="0" applyFont="1" applyFill="1" applyBorder="1" applyAlignment="1">
      <alignment horizontal="center" vertical="center"/>
    </xf>
    <xf numFmtId="0" fontId="20" fillId="4" borderId="60" xfId="0" applyFont="1" applyFill="1" applyBorder="1" applyAlignment="1">
      <alignment horizontal="center" vertical="center"/>
    </xf>
    <xf numFmtId="0" fontId="20" fillId="4" borderId="53" xfId="0" applyFont="1" applyFill="1" applyBorder="1" applyAlignment="1">
      <alignment horizontal="left" vertical="center"/>
    </xf>
    <xf numFmtId="20" fontId="20" fillId="0" borderId="0" xfId="0" applyNumberFormat="1" applyFont="1">
      <alignment vertical="center"/>
    </xf>
    <xf numFmtId="0" fontId="20" fillId="0" borderId="0" xfId="0" applyFont="1" applyAlignment="1">
      <alignment vertical="center" wrapText="1"/>
    </xf>
    <xf numFmtId="49" fontId="20" fillId="0" borderId="0" xfId="0" applyNumberFormat="1" applyFont="1" applyAlignment="1">
      <alignment horizontal="left" vertical="center"/>
    </xf>
    <xf numFmtId="0" fontId="29" fillId="4" borderId="29" xfId="0" applyFont="1" applyFill="1" applyBorder="1">
      <alignment vertical="center"/>
    </xf>
    <xf numFmtId="0" fontId="29" fillId="4" borderId="31" xfId="0" applyFont="1" applyFill="1" applyBorder="1">
      <alignment vertical="center"/>
    </xf>
    <xf numFmtId="0" fontId="38" fillId="4" borderId="30" xfId="0" applyFont="1" applyFill="1" applyBorder="1" applyAlignment="1">
      <alignment horizontal="left" vertical="center"/>
    </xf>
    <xf numFmtId="20" fontId="18" fillId="4" borderId="30" xfId="0" applyNumberFormat="1" applyFont="1" applyFill="1" applyBorder="1" applyAlignment="1">
      <alignment horizontal="left" vertical="center"/>
    </xf>
    <xf numFmtId="0" fontId="18" fillId="4" borderId="30" xfId="0" applyFont="1" applyFill="1" applyBorder="1" applyAlignment="1">
      <alignment horizontal="left" vertical="center"/>
    </xf>
    <xf numFmtId="0" fontId="18" fillId="4" borderId="31" xfId="0" applyFont="1" applyFill="1" applyBorder="1">
      <alignment vertical="center"/>
    </xf>
    <xf numFmtId="0" fontId="20" fillId="4" borderId="31" xfId="0" applyFont="1" applyFill="1" applyBorder="1">
      <alignment vertical="center"/>
    </xf>
    <xf numFmtId="0" fontId="20" fillId="4" borderId="30" xfId="0" applyFont="1" applyFill="1" applyBorder="1">
      <alignment vertical="center"/>
    </xf>
    <xf numFmtId="0" fontId="21" fillId="0" borderId="0" xfId="0" applyFont="1" applyAlignment="1">
      <alignment horizontal="left" vertical="center"/>
    </xf>
    <xf numFmtId="0" fontId="20" fillId="0" borderId="28" xfId="0" applyFont="1" applyBorder="1" applyAlignment="1">
      <alignment horizontal="left" vertical="center"/>
    </xf>
    <xf numFmtId="0" fontId="18" fillId="0" borderId="22" xfId="0" applyFont="1" applyBorder="1" applyAlignment="1">
      <alignment horizontal="left" vertical="center"/>
    </xf>
    <xf numFmtId="0" fontId="38" fillId="4" borderId="30" xfId="0" applyFont="1" applyFill="1" applyBorder="1">
      <alignment vertical="center"/>
    </xf>
    <xf numFmtId="0" fontId="20" fillId="0" borderId="26" xfId="0" applyFont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4" borderId="29" xfId="0" applyFont="1" applyFill="1" applyBorder="1" applyAlignment="1">
      <alignment horizontal="left" vertical="center"/>
    </xf>
    <xf numFmtId="0" fontId="18" fillId="4" borderId="31" xfId="0" applyFont="1" applyFill="1" applyBorder="1" applyAlignment="1">
      <alignment horizontal="left" vertical="center"/>
    </xf>
    <xf numFmtId="0" fontId="31" fillId="4" borderId="30" xfId="0" applyFont="1" applyFill="1" applyBorder="1">
      <alignment vertical="center"/>
    </xf>
    <xf numFmtId="0" fontId="18" fillId="4" borderId="30" xfId="0" applyFont="1" applyFill="1" applyBorder="1">
      <alignment vertical="center"/>
    </xf>
    <xf numFmtId="0" fontId="20" fillId="0" borderId="26" xfId="0" applyFont="1" applyBorder="1">
      <alignment vertical="center"/>
    </xf>
    <xf numFmtId="0" fontId="29" fillId="4" borderId="30" xfId="0" applyFont="1" applyFill="1" applyBorder="1">
      <alignment vertical="center"/>
    </xf>
    <xf numFmtId="0" fontId="18" fillId="4" borderId="29" xfId="0" applyFont="1" applyFill="1" applyBorder="1">
      <alignment vertical="center"/>
    </xf>
    <xf numFmtId="20" fontId="18" fillId="4" borderId="30" xfId="0" applyNumberFormat="1" applyFont="1" applyFill="1" applyBorder="1">
      <alignment vertical="center"/>
    </xf>
    <xf numFmtId="0" fontId="20" fillId="4" borderId="29" xfId="0" applyFont="1" applyFill="1" applyBorder="1">
      <alignment vertical="center"/>
    </xf>
    <xf numFmtId="0" fontId="21" fillId="0" borderId="0" xfId="0" applyFont="1" applyAlignment="1">
      <alignment vertical="center" wrapText="1"/>
    </xf>
    <xf numFmtId="0" fontId="29" fillId="0" borderId="42" xfId="0" applyFont="1" applyBorder="1" applyAlignment="1">
      <alignment horizontal="left" vertical="top"/>
    </xf>
    <xf numFmtId="0" fontId="20" fillId="0" borderId="4" xfId="0" applyFont="1" applyBorder="1">
      <alignment vertical="center"/>
    </xf>
    <xf numFmtId="0" fontId="20" fillId="0" borderId="3" xfId="0" applyFont="1" applyBorder="1">
      <alignment vertical="center"/>
    </xf>
    <xf numFmtId="0" fontId="20" fillId="0" borderId="0" xfId="0" applyFont="1">
      <alignment vertical="center"/>
    </xf>
    <xf numFmtId="0" fontId="20" fillId="0" borderId="0" xfId="0" applyFont="1" applyFill="1" applyAlignment="1">
      <alignment horizontal="left" vertical="center"/>
    </xf>
    <xf numFmtId="0" fontId="21" fillId="0" borderId="0" xfId="0" applyFont="1" applyFill="1">
      <alignment vertical="center"/>
    </xf>
    <xf numFmtId="0" fontId="34" fillId="0" borderId="1" xfId="0" applyFont="1" applyFill="1" applyBorder="1">
      <alignment vertical="center"/>
    </xf>
    <xf numFmtId="0" fontId="20" fillId="0" borderId="1" xfId="0" applyFont="1" applyBorder="1" applyAlignment="1">
      <alignment horizontal="left" vertical="center"/>
    </xf>
    <xf numFmtId="0" fontId="20" fillId="0" borderId="1" xfId="0" applyFont="1" applyBorder="1" applyAlignment="1">
      <alignment horizontal="left" vertical="center" wrapText="1"/>
    </xf>
    <xf numFmtId="0" fontId="20" fillId="4" borderId="1" xfId="0" applyFont="1" applyFill="1" applyBorder="1" applyAlignment="1">
      <alignment horizontal="right" vertical="center"/>
    </xf>
    <xf numFmtId="0" fontId="20" fillId="0" borderId="0" xfId="0" applyFont="1" applyAlignment="1">
      <alignment horizontal="left" vertical="top" wrapText="1"/>
    </xf>
    <xf numFmtId="0" fontId="20" fillId="0" borderId="3" xfId="0" applyFont="1" applyBorder="1" applyAlignment="1">
      <alignment horizontal="left" vertical="center"/>
    </xf>
    <xf numFmtId="0" fontId="20" fillId="0" borderId="53" xfId="0" applyFont="1" applyBorder="1" applyAlignment="1">
      <alignment horizontal="left" vertical="center" wrapText="1"/>
    </xf>
    <xf numFmtId="0" fontId="20" fillId="0" borderId="0" xfId="0" applyFont="1" applyAlignment="1">
      <alignment horizontal="center" vertical="center"/>
    </xf>
    <xf numFmtId="0" fontId="18" fillId="0" borderId="4" xfId="0" applyFont="1" applyBorder="1" applyAlignment="1">
      <alignment horizontal="left" vertical="center"/>
    </xf>
    <xf numFmtId="0" fontId="20" fillId="0" borderId="0" xfId="0" applyFont="1">
      <alignment vertical="center"/>
    </xf>
    <xf numFmtId="0" fontId="20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1" fillId="0" borderId="0" xfId="0" applyFont="1">
      <alignment vertical="center"/>
    </xf>
    <xf numFmtId="0" fontId="21" fillId="0" borderId="0" xfId="0" applyFont="1" applyAlignment="1">
      <alignment vertical="top"/>
    </xf>
    <xf numFmtId="179" fontId="20" fillId="0" borderId="50" xfId="0" applyNumberFormat="1" applyFont="1" applyBorder="1" applyAlignment="1">
      <alignment horizontal="left" vertical="center" wrapText="1"/>
    </xf>
    <xf numFmtId="0" fontId="20" fillId="0" borderId="50" xfId="0" applyFont="1" applyBorder="1" applyAlignment="1">
      <alignment horizontal="left" vertical="center" wrapText="1"/>
    </xf>
    <xf numFmtId="0" fontId="41" fillId="0" borderId="0" xfId="0" applyFont="1" applyAlignment="1">
      <alignment horizontal="left" vertical="center"/>
    </xf>
    <xf numFmtId="0" fontId="46" fillId="0" borderId="0" xfId="6" applyFont="1"/>
    <xf numFmtId="0" fontId="21" fillId="0" borderId="0" xfId="0" applyFont="1" applyAlignment="1">
      <alignment vertical="top" wrapText="1"/>
    </xf>
    <xf numFmtId="0" fontId="20" fillId="0" borderId="1" xfId="0" applyFont="1" applyBorder="1" applyAlignment="1">
      <alignment horizontal="left" vertical="center"/>
    </xf>
    <xf numFmtId="0" fontId="20" fillId="0" borderId="1" xfId="0" applyFont="1" applyBorder="1" applyAlignment="1">
      <alignment horizontal="left" vertical="center" wrapText="1"/>
    </xf>
    <xf numFmtId="0" fontId="20" fillId="4" borderId="1" xfId="0" applyFont="1" applyFill="1" applyBorder="1" applyAlignment="1">
      <alignment horizontal="right" vertical="center"/>
    </xf>
    <xf numFmtId="0" fontId="20" fillId="0" borderId="0" xfId="0" applyFont="1" applyAlignment="1">
      <alignment horizontal="left" vertical="top" wrapText="1"/>
    </xf>
    <xf numFmtId="0" fontId="20" fillId="0" borderId="53" xfId="0" applyFont="1" applyBorder="1" applyAlignment="1">
      <alignment horizontal="left" vertical="center" wrapText="1"/>
    </xf>
    <xf numFmtId="0" fontId="20" fillId="0" borderId="0" xfId="0" applyFont="1" applyAlignment="1">
      <alignment horizontal="center" vertical="center"/>
    </xf>
    <xf numFmtId="0" fontId="20" fillId="0" borderId="0" xfId="0" applyFont="1">
      <alignment vertical="center"/>
    </xf>
    <xf numFmtId="0" fontId="20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1" fillId="0" borderId="0" xfId="0" applyFont="1">
      <alignment vertical="center"/>
    </xf>
    <xf numFmtId="0" fontId="48" fillId="0" borderId="0" xfId="6" applyFont="1"/>
    <xf numFmtId="0" fontId="0" fillId="0" borderId="0" xfId="0" applyAlignment="1">
      <alignment horizontal="center" vertical="center"/>
    </xf>
    <xf numFmtId="0" fontId="16" fillId="21" borderId="1" xfId="0" applyFont="1" applyFill="1" applyBorder="1" applyAlignment="1">
      <alignment horizontal="center"/>
    </xf>
    <xf numFmtId="0" fontId="16" fillId="21" borderId="4" xfId="0" applyFont="1" applyFill="1" applyBorder="1" applyAlignment="1">
      <alignment horizontal="center"/>
    </xf>
    <xf numFmtId="179" fontId="16" fillId="21" borderId="1" xfId="0" applyNumberFormat="1" applyFont="1" applyFill="1" applyBorder="1" applyAlignment="1">
      <alignment horizontal="center"/>
    </xf>
    <xf numFmtId="0" fontId="16" fillId="21" borderId="0" xfId="0" applyFont="1" applyFill="1" applyBorder="1" applyAlignment="1">
      <alignment horizontal="center"/>
    </xf>
    <xf numFmtId="179" fontId="16" fillId="21" borderId="0" xfId="0" applyNumberFormat="1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16" fillId="0" borderId="78" xfId="0" applyFont="1" applyBorder="1" applyAlignment="1">
      <alignment horizontal="left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21" fillId="0" borderId="0" xfId="0" applyFont="1" applyBorder="1">
      <alignment vertical="center"/>
    </xf>
    <xf numFmtId="0" fontId="0" fillId="0" borderId="0" xfId="0" applyAlignment="1">
      <alignment vertical="center" wrapText="1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8" fillId="0" borderId="0" xfId="0" applyFont="1" applyFill="1">
      <alignment vertical="center"/>
    </xf>
    <xf numFmtId="0" fontId="43" fillId="0" borderId="1" xfId="0" applyFont="1" applyFill="1" applyBorder="1" applyAlignment="1">
      <alignment horizontal="center" vertical="center"/>
    </xf>
    <xf numFmtId="0" fontId="20" fillId="0" borderId="0" xfId="0" applyFont="1" applyFill="1">
      <alignment vertical="center"/>
    </xf>
    <xf numFmtId="0" fontId="20" fillId="0" borderId="0" xfId="0" applyFont="1" applyFill="1" applyAlignment="1">
      <alignment horizontal="left" vertical="center"/>
    </xf>
    <xf numFmtId="0" fontId="16" fillId="0" borderId="0" xfId="0" applyFont="1" applyFill="1">
      <alignment vertical="center"/>
    </xf>
    <xf numFmtId="0" fontId="43" fillId="0" borderId="1" xfId="0" applyFont="1" applyBorder="1" applyAlignment="1">
      <alignment horizontal="center" vertical="center"/>
    </xf>
    <xf numFmtId="10" fontId="0" fillId="0" borderId="0" xfId="0" applyNumberFormat="1">
      <alignment vertical="center"/>
    </xf>
    <xf numFmtId="0" fontId="20" fillId="0" borderId="1" xfId="0" applyFont="1" applyBorder="1" applyAlignment="1">
      <alignment horizontal="left" vertical="center" wrapText="1"/>
    </xf>
    <xf numFmtId="0" fontId="20" fillId="4" borderId="1" xfId="0" applyFont="1" applyFill="1" applyBorder="1" applyAlignment="1">
      <alignment horizontal="right" vertical="center"/>
    </xf>
    <xf numFmtId="0" fontId="20" fillId="0" borderId="1" xfId="0" applyFont="1" applyBorder="1" applyAlignment="1">
      <alignment horizontal="left" vertical="center"/>
    </xf>
    <xf numFmtId="0" fontId="20" fillId="0" borderId="0" xfId="0" applyFont="1" applyAlignment="1">
      <alignment horizontal="left" vertical="top" wrapText="1"/>
    </xf>
    <xf numFmtId="0" fontId="20" fillId="0" borderId="53" xfId="0" applyFont="1" applyBorder="1" applyAlignment="1">
      <alignment horizontal="left" vertical="center" wrapText="1"/>
    </xf>
    <xf numFmtId="0" fontId="20" fillId="0" borderId="0" xfId="0" applyFont="1" applyAlignment="1">
      <alignment horizontal="center" vertical="center"/>
    </xf>
    <xf numFmtId="0" fontId="18" fillId="0" borderId="4" xfId="0" applyFont="1" applyBorder="1" applyAlignment="1">
      <alignment horizontal="left" vertical="center"/>
    </xf>
    <xf numFmtId="0" fontId="18" fillId="0" borderId="3" xfId="0" applyFont="1" applyBorder="1" applyAlignment="1">
      <alignment horizontal="left"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24" fillId="0" borderId="0" xfId="0" applyFont="1" applyAlignment="1">
      <alignment horizontal="left" vertical="center"/>
    </xf>
    <xf numFmtId="0" fontId="20" fillId="0" borderId="0" xfId="0" applyFont="1" applyFill="1" applyAlignment="1">
      <alignment horizontal="left" vertical="center"/>
    </xf>
    <xf numFmtId="0" fontId="21" fillId="0" borderId="1" xfId="0" applyFont="1" applyFill="1" applyBorder="1" applyAlignment="1">
      <alignment horizontal="left" vertical="center"/>
    </xf>
    <xf numFmtId="0" fontId="20" fillId="0" borderId="24" xfId="0" applyFont="1" applyFill="1" applyBorder="1" applyAlignment="1">
      <alignment horizontal="left" vertical="center"/>
    </xf>
    <xf numFmtId="0" fontId="21" fillId="0" borderId="0" xfId="0" applyFont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 wrapText="1"/>
    </xf>
    <xf numFmtId="0" fontId="21" fillId="0" borderId="0" xfId="0" quotePrefix="1" applyFont="1">
      <alignment vertical="center"/>
    </xf>
    <xf numFmtId="0" fontId="20" fillId="4" borderId="1" xfId="0" applyFont="1" applyFill="1" applyBorder="1" applyAlignment="1">
      <alignment vertical="center" wrapText="1"/>
    </xf>
    <xf numFmtId="0" fontId="21" fillId="0" borderId="4" xfId="0" applyFont="1" applyFill="1" applyBorder="1" applyAlignment="1">
      <alignment horizontal="left" vertical="center"/>
    </xf>
    <xf numFmtId="0" fontId="43" fillId="0" borderId="4" xfId="0" applyFont="1" applyFill="1" applyBorder="1" applyAlignment="1">
      <alignment horizontal="left" vertical="center"/>
    </xf>
    <xf numFmtId="0" fontId="43" fillId="0" borderId="5" xfId="0" quotePrefix="1" applyFont="1" applyFill="1" applyBorder="1" applyAlignment="1">
      <alignment horizontal="left" vertical="center"/>
    </xf>
    <xf numFmtId="0" fontId="43" fillId="0" borderId="4" xfId="0" applyFont="1" applyFill="1" applyBorder="1" applyAlignment="1">
      <alignment horizontal="left" vertical="center"/>
    </xf>
    <xf numFmtId="0" fontId="20" fillId="0" borderId="1" xfId="0" applyFont="1" applyBorder="1" applyAlignment="1">
      <alignment horizontal="left" vertical="center" wrapText="1"/>
    </xf>
    <xf numFmtId="0" fontId="20" fillId="4" borderId="1" xfId="0" applyFont="1" applyFill="1" applyBorder="1" applyAlignment="1">
      <alignment horizontal="right" vertical="center"/>
    </xf>
    <xf numFmtId="0" fontId="20" fillId="0" borderId="1" xfId="0" applyFont="1" applyBorder="1" applyAlignment="1">
      <alignment horizontal="left" vertical="center"/>
    </xf>
    <xf numFmtId="0" fontId="20" fillId="0" borderId="0" xfId="0" applyFont="1" applyAlignment="1">
      <alignment horizontal="left" vertical="top" wrapText="1"/>
    </xf>
    <xf numFmtId="0" fontId="20" fillId="0" borderId="53" xfId="0" applyFont="1" applyBorder="1" applyAlignment="1">
      <alignment horizontal="left" vertical="center" wrapText="1"/>
    </xf>
    <xf numFmtId="0" fontId="20" fillId="0" borderId="0" xfId="0" applyFont="1" applyAlignment="1">
      <alignment horizontal="center"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24" fillId="0" borderId="0" xfId="0" applyFont="1" applyAlignment="1">
      <alignment horizontal="left" vertical="center"/>
    </xf>
    <xf numFmtId="0" fontId="20" fillId="0" borderId="0" xfId="0" applyFont="1" applyFill="1" applyAlignment="1">
      <alignment horizontal="left" vertical="center"/>
    </xf>
    <xf numFmtId="0" fontId="21" fillId="0" borderId="1" xfId="0" applyFont="1" applyFill="1" applyBorder="1" applyAlignment="1">
      <alignment horizontal="left" vertical="center"/>
    </xf>
    <xf numFmtId="0" fontId="20" fillId="0" borderId="24" xfId="0" applyFont="1" applyFill="1" applyBorder="1" applyAlignment="1">
      <alignment horizontal="left" vertical="center"/>
    </xf>
    <xf numFmtId="0" fontId="20" fillId="0" borderId="0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Fill="1" applyBorder="1" applyAlignment="1">
      <alignment horizontal="center" vertical="center"/>
    </xf>
    <xf numFmtId="0" fontId="28" fillId="0" borderId="1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0" borderId="55" xfId="0" applyFont="1" applyFill="1" applyBorder="1" applyAlignment="1">
      <alignment horizontal="center" vertical="center"/>
    </xf>
    <xf numFmtId="0" fontId="20" fillId="0" borderId="66" xfId="0" applyFont="1" applyFill="1" applyBorder="1" applyAlignment="1">
      <alignment horizontal="center" vertical="center"/>
    </xf>
    <xf numFmtId="0" fontId="28" fillId="0" borderId="66" xfId="0" applyFont="1" applyFill="1" applyBorder="1" applyAlignment="1">
      <alignment horizontal="center" vertical="center"/>
    </xf>
    <xf numFmtId="0" fontId="20" fillId="0" borderId="55" xfId="0" applyFont="1" applyBorder="1" applyAlignment="1">
      <alignment horizontal="center" vertical="center"/>
    </xf>
    <xf numFmtId="0" fontId="20" fillId="0" borderId="67" xfId="0" applyFont="1" applyFill="1" applyBorder="1" applyAlignment="1">
      <alignment horizontal="center" vertical="center"/>
    </xf>
    <xf numFmtId="0" fontId="28" fillId="11" borderId="1" xfId="0" applyFont="1" applyFill="1" applyBorder="1" applyAlignment="1">
      <alignment horizontal="center" vertical="center"/>
    </xf>
    <xf numFmtId="0" fontId="20" fillId="0" borderId="1" xfId="0" applyFont="1" applyFill="1" applyBorder="1">
      <alignment vertical="center"/>
    </xf>
    <xf numFmtId="0" fontId="18" fillId="0" borderId="1" xfId="0" applyFont="1" applyFill="1" applyBorder="1" applyAlignment="1">
      <alignment horizontal="center" vertical="center"/>
    </xf>
    <xf numFmtId="0" fontId="20" fillId="0" borderId="1" xfId="0" applyFont="1" applyBorder="1">
      <alignment vertical="center"/>
    </xf>
    <xf numFmtId="0" fontId="20" fillId="0" borderId="66" xfId="0" applyFont="1" applyBorder="1" applyAlignment="1">
      <alignment horizontal="center" vertical="center"/>
    </xf>
    <xf numFmtId="0" fontId="21" fillId="0" borderId="0" xfId="0" applyFont="1">
      <alignment vertical="center"/>
    </xf>
    <xf numFmtId="0" fontId="20" fillId="0" borderId="67" xfId="0" applyFont="1" applyBorder="1" applyAlignment="1">
      <alignment horizontal="center" vertical="center"/>
    </xf>
    <xf numFmtId="0" fontId="20" fillId="0" borderId="0" xfId="0" applyFont="1" applyFill="1">
      <alignment vertical="center"/>
    </xf>
    <xf numFmtId="0" fontId="20" fillId="0" borderId="68" xfId="0" applyFont="1" applyFill="1" applyBorder="1" applyAlignment="1">
      <alignment horizontal="center" vertical="center"/>
    </xf>
    <xf numFmtId="0" fontId="20" fillId="0" borderId="66" xfId="0" applyFont="1" applyFill="1" applyBorder="1">
      <alignment vertical="center"/>
    </xf>
    <xf numFmtId="0" fontId="20" fillId="0" borderId="4" xfId="0" applyFont="1" applyFill="1" applyBorder="1" applyAlignment="1">
      <alignment horizontal="center" vertical="center"/>
    </xf>
    <xf numFmtId="179" fontId="20" fillId="0" borderId="1" xfId="0" applyNumberFormat="1" applyFont="1" applyFill="1" applyBorder="1" applyAlignment="1">
      <alignment horizontal="center" vertical="center"/>
    </xf>
    <xf numFmtId="179" fontId="20" fillId="0" borderId="66" xfId="0" applyNumberFormat="1" applyFont="1" applyFill="1" applyBorder="1" applyAlignment="1">
      <alignment horizontal="center" vertical="center"/>
    </xf>
    <xf numFmtId="179" fontId="20" fillId="0" borderId="1" xfId="0" applyNumberFormat="1" applyFont="1" applyBorder="1" applyAlignment="1">
      <alignment horizontal="center" vertical="center"/>
    </xf>
    <xf numFmtId="179" fontId="20" fillId="0" borderId="66" xfId="0" applyNumberFormat="1" applyFont="1" applyBorder="1" applyAlignment="1">
      <alignment horizontal="center" vertical="center"/>
    </xf>
    <xf numFmtId="0" fontId="18" fillId="0" borderId="66" xfId="0" applyFont="1" applyFill="1" applyBorder="1" applyAlignment="1">
      <alignment horizontal="center" vertical="center"/>
    </xf>
    <xf numFmtId="0" fontId="20" fillId="0" borderId="1" xfId="0" applyFont="1" applyFill="1" applyBorder="1" applyAlignment="1">
      <alignment horizontal="center" vertical="center" wrapText="1"/>
    </xf>
    <xf numFmtId="0" fontId="20" fillId="0" borderId="66" xfId="0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20" fillId="0" borderId="66" xfId="0" applyFont="1" applyBorder="1" applyAlignment="1">
      <alignment horizontal="center" vertical="center" wrapText="1"/>
    </xf>
    <xf numFmtId="0" fontId="20" fillId="0" borderId="4" xfId="0" applyFont="1" applyFill="1" applyBorder="1" applyAlignment="1">
      <alignment horizontal="center" vertical="center" wrapText="1"/>
    </xf>
    <xf numFmtId="0" fontId="21" fillId="0" borderId="42" xfId="0" applyFont="1" applyFill="1" applyBorder="1" applyAlignment="1">
      <alignment horizontal="left" vertical="center"/>
    </xf>
    <xf numFmtId="0" fontId="21" fillId="0" borderId="50" xfId="0" applyFont="1" applyFill="1" applyBorder="1">
      <alignment vertical="center"/>
    </xf>
    <xf numFmtId="0" fontId="20" fillId="0" borderId="0" xfId="0" applyFont="1" applyFill="1" applyBorder="1" applyAlignment="1">
      <alignment horizontal="left" vertical="center" wrapText="1"/>
    </xf>
    <xf numFmtId="179" fontId="20" fillId="0" borderId="1" xfId="0" quotePrefix="1" applyNumberFormat="1" applyFont="1" applyFill="1" applyBorder="1" applyAlignment="1">
      <alignment horizontal="center" vertical="center"/>
    </xf>
    <xf numFmtId="0" fontId="20" fillId="0" borderId="1" xfId="0" applyNumberFormat="1" applyFont="1" applyFill="1" applyBorder="1" applyAlignment="1">
      <alignment horizontal="center" vertical="center"/>
    </xf>
    <xf numFmtId="179" fontId="20" fillId="0" borderId="66" xfId="0" quotePrefix="1" applyNumberFormat="1" applyFont="1" applyFill="1" applyBorder="1" applyAlignment="1">
      <alignment horizontal="center" vertical="center"/>
    </xf>
    <xf numFmtId="0" fontId="20" fillId="0" borderId="66" xfId="0" applyNumberFormat="1" applyFont="1" applyFill="1" applyBorder="1" applyAlignment="1">
      <alignment horizontal="center" vertical="center"/>
    </xf>
    <xf numFmtId="0" fontId="43" fillId="0" borderId="55" xfId="0" applyFont="1" applyFill="1" applyBorder="1" applyAlignment="1">
      <alignment horizontal="center" vertical="center"/>
    </xf>
    <xf numFmtId="0" fontId="43" fillId="0" borderId="67" xfId="0" applyFont="1" applyFill="1" applyBorder="1" applyAlignment="1">
      <alignment horizontal="center" vertical="center"/>
    </xf>
    <xf numFmtId="0" fontId="20" fillId="0" borderId="1" xfId="0" applyNumberFormat="1" applyFont="1" applyBorder="1" applyAlignment="1">
      <alignment horizontal="center" vertical="center"/>
    </xf>
    <xf numFmtId="179" fontId="20" fillId="0" borderId="1" xfId="0" quotePrefix="1" applyNumberFormat="1" applyFont="1" applyBorder="1" applyAlignment="1">
      <alignment horizontal="center" vertical="center"/>
    </xf>
    <xf numFmtId="0" fontId="20" fillId="0" borderId="1" xfId="0" quotePrefix="1" applyNumberFormat="1" applyFont="1" applyFill="1" applyBorder="1" applyAlignment="1">
      <alignment horizontal="center" vertical="center"/>
    </xf>
    <xf numFmtId="0" fontId="45" fillId="0" borderId="55" xfId="0" applyFont="1" applyFill="1" applyBorder="1" applyAlignment="1">
      <alignment horizontal="center" vertical="center"/>
    </xf>
    <xf numFmtId="0" fontId="45" fillId="0" borderId="67" xfId="0" applyFont="1" applyFill="1" applyBorder="1" applyAlignment="1">
      <alignment horizontal="center" vertical="center"/>
    </xf>
    <xf numFmtId="0" fontId="20" fillId="0" borderId="66" xfId="0" applyNumberFormat="1" applyFont="1" applyBorder="1" applyAlignment="1">
      <alignment horizontal="center" vertical="center"/>
    </xf>
    <xf numFmtId="0" fontId="20" fillId="0" borderId="66" xfId="0" quotePrefix="1" applyNumberFormat="1" applyFont="1" applyFill="1" applyBorder="1" applyAlignment="1">
      <alignment horizontal="center" vertical="center"/>
    </xf>
    <xf numFmtId="0" fontId="20" fillId="11" borderId="66" xfId="0" applyFont="1" applyFill="1" applyBorder="1" applyAlignment="1">
      <alignment horizontal="center" vertical="center"/>
    </xf>
    <xf numFmtId="0" fontId="43" fillId="0" borderId="1" xfId="0" applyFont="1" applyFill="1" applyBorder="1" applyAlignment="1">
      <alignment horizontal="center" vertical="center" wrapText="1"/>
    </xf>
    <xf numFmtId="0" fontId="43" fillId="0" borderId="55" xfId="0" applyFont="1" applyFill="1" applyBorder="1" applyAlignment="1">
      <alignment horizontal="center" vertical="center" wrapText="1"/>
    </xf>
    <xf numFmtId="179" fontId="45" fillId="0" borderId="66" xfId="0" quotePrefix="1" applyNumberFormat="1" applyFont="1" applyBorder="1" applyAlignment="1">
      <alignment horizontal="center" vertical="center"/>
    </xf>
    <xf numFmtId="0" fontId="45" fillId="0" borderId="66" xfId="0" quotePrefix="1" applyFont="1" applyBorder="1" applyAlignment="1">
      <alignment horizontal="center" vertical="center"/>
    </xf>
    <xf numFmtId="0" fontId="45" fillId="0" borderId="66" xfId="0" applyFont="1" applyBorder="1" applyAlignment="1">
      <alignment horizontal="center" vertical="center"/>
    </xf>
    <xf numFmtId="179" fontId="20" fillId="0" borderId="1" xfId="0" applyNumberFormat="1" applyFont="1" applyFill="1" applyBorder="1" applyAlignment="1">
      <alignment horizontal="center" vertical="center" wrapText="1"/>
    </xf>
    <xf numFmtId="0" fontId="45" fillId="0" borderId="1" xfId="0" quotePrefix="1" applyFont="1" applyFill="1" applyBorder="1" applyAlignment="1">
      <alignment horizontal="center" vertical="center" wrapText="1"/>
    </xf>
    <xf numFmtId="0" fontId="45" fillId="0" borderId="66" xfId="0" quotePrefix="1" applyFont="1" applyFill="1" applyBorder="1" applyAlignment="1">
      <alignment horizontal="center" vertical="center"/>
    </xf>
    <xf numFmtId="0" fontId="20" fillId="0" borderId="1" xfId="0" quotePrefix="1" applyFont="1" applyFill="1" applyBorder="1" applyAlignment="1">
      <alignment horizontal="center" vertical="center"/>
    </xf>
    <xf numFmtId="0" fontId="20" fillId="12" borderId="8" xfId="0" applyFont="1" applyFill="1" applyBorder="1" applyAlignment="1">
      <alignment horizontal="center" vertical="center"/>
    </xf>
    <xf numFmtId="0" fontId="43" fillId="0" borderId="66" xfId="0" applyFont="1" applyFill="1" applyBorder="1" applyAlignment="1">
      <alignment horizontal="center" vertical="center"/>
    </xf>
    <xf numFmtId="179" fontId="20" fillId="0" borderId="66" xfId="0" quotePrefix="1" applyNumberFormat="1" applyFont="1" applyBorder="1" applyAlignment="1">
      <alignment horizontal="center" vertical="center"/>
    </xf>
    <xf numFmtId="178" fontId="20" fillId="0" borderId="4" xfId="0" applyNumberFormat="1" applyFont="1" applyBorder="1" applyAlignment="1">
      <alignment horizontal="center" vertical="center" wrapText="1"/>
    </xf>
    <xf numFmtId="178" fontId="20" fillId="0" borderId="68" xfId="0" applyNumberFormat="1" applyFont="1" applyBorder="1" applyAlignment="1">
      <alignment horizontal="center" vertical="center" wrapText="1"/>
    </xf>
    <xf numFmtId="178" fontId="20" fillId="0" borderId="59" xfId="0" applyNumberFormat="1" applyFont="1" applyBorder="1" applyAlignment="1">
      <alignment horizontal="center" vertical="center" wrapText="1"/>
    </xf>
    <xf numFmtId="178" fontId="20" fillId="0" borderId="59" xfId="0" applyNumberFormat="1" applyFont="1" applyFill="1" applyBorder="1" applyAlignment="1">
      <alignment horizontal="center" vertical="center" wrapText="1"/>
    </xf>
    <xf numFmtId="178" fontId="20" fillId="0" borderId="4" xfId="0" applyNumberFormat="1" applyFont="1" applyFill="1" applyBorder="1" applyAlignment="1">
      <alignment horizontal="center" vertical="center" wrapText="1"/>
    </xf>
    <xf numFmtId="178" fontId="20" fillId="0" borderId="68" xfId="0" applyNumberFormat="1" applyFont="1" applyFill="1" applyBorder="1" applyAlignment="1">
      <alignment horizontal="center" vertical="center" wrapText="1"/>
    </xf>
    <xf numFmtId="0" fontId="45" fillId="0" borderId="66" xfId="0" applyFont="1" applyBorder="1" applyAlignment="1">
      <alignment horizontal="center" vertical="center" wrapText="1"/>
    </xf>
    <xf numFmtId="178" fontId="45" fillId="0" borderId="68" xfId="0" applyNumberFormat="1" applyFont="1" applyBorder="1" applyAlignment="1">
      <alignment horizontal="center" vertical="center" wrapText="1"/>
    </xf>
    <xf numFmtId="179" fontId="20" fillId="0" borderId="4" xfId="0" applyNumberFormat="1" applyFont="1" applyFill="1" applyBorder="1" applyAlignment="1">
      <alignment horizontal="center" vertical="center"/>
    </xf>
    <xf numFmtId="179" fontId="20" fillId="0" borderId="68" xfId="0" applyNumberFormat="1" applyFont="1" applyFill="1" applyBorder="1" applyAlignment="1">
      <alignment horizontal="center" vertical="center"/>
    </xf>
    <xf numFmtId="179" fontId="43" fillId="0" borderId="66" xfId="0" quotePrefix="1" applyNumberFormat="1" applyFont="1" applyFill="1" applyBorder="1" applyAlignment="1">
      <alignment horizontal="center" vertical="center"/>
    </xf>
    <xf numFmtId="0" fontId="43" fillId="0" borderId="1" xfId="0" applyFont="1" applyBorder="1" applyAlignment="1">
      <alignment horizontal="center" vertical="center" wrapText="1"/>
    </xf>
    <xf numFmtId="0" fontId="43" fillId="0" borderId="55" xfId="0" applyFont="1" applyBorder="1" applyAlignment="1">
      <alignment horizontal="center" vertical="center"/>
    </xf>
    <xf numFmtId="0" fontId="43" fillId="0" borderId="67" xfId="0" applyFont="1" applyBorder="1" applyAlignment="1">
      <alignment horizontal="center" vertical="center"/>
    </xf>
    <xf numFmtId="0" fontId="43" fillId="0" borderId="66" xfId="0" applyFont="1" applyBorder="1" applyAlignment="1">
      <alignment horizontal="center" vertical="center" wrapText="1"/>
    </xf>
    <xf numFmtId="0" fontId="43" fillId="0" borderId="66" xfId="0" applyFont="1" applyBorder="1" applyAlignment="1">
      <alignment horizontal="center" vertical="center"/>
    </xf>
    <xf numFmtId="0" fontId="43" fillId="0" borderId="66" xfId="0" applyFont="1" applyFill="1" applyBorder="1" applyAlignment="1">
      <alignment horizontal="center" vertical="center" wrapText="1"/>
    </xf>
    <xf numFmtId="0" fontId="20" fillId="0" borderId="66" xfId="0" quotePrefix="1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66" xfId="0" applyFont="1" applyBorder="1" applyAlignment="1">
      <alignment horizontal="center" vertical="center"/>
    </xf>
    <xf numFmtId="179" fontId="20" fillId="0" borderId="0" xfId="0" applyNumberFormat="1" applyFont="1" applyFill="1" applyBorder="1" applyAlignment="1">
      <alignment horizontal="center" vertical="center"/>
    </xf>
    <xf numFmtId="0" fontId="20" fillId="0" borderId="1" xfId="0" quotePrefix="1" applyFont="1" applyFill="1" applyBorder="1" applyAlignment="1">
      <alignment horizontal="center" vertical="center" wrapText="1"/>
    </xf>
    <xf numFmtId="0" fontId="28" fillId="0" borderId="1" xfId="0" applyFont="1" applyFill="1" applyBorder="1" applyAlignment="1">
      <alignment horizontal="center" vertical="center" wrapText="1"/>
    </xf>
    <xf numFmtId="49" fontId="20" fillId="0" borderId="0" xfId="0" applyNumberFormat="1" applyFont="1" applyFill="1" applyBorder="1" applyAlignment="1">
      <alignment horizontal="left" vertical="center"/>
    </xf>
    <xf numFmtId="178" fontId="20" fillId="0" borderId="0" xfId="0" applyNumberFormat="1" applyFont="1" applyFill="1" applyBorder="1" applyAlignment="1">
      <alignment horizontal="left" vertical="center" wrapText="1"/>
    </xf>
    <xf numFmtId="0" fontId="20" fillId="0" borderId="0" xfId="0" applyFont="1" applyFill="1" applyBorder="1" applyAlignment="1">
      <alignment horizontal="left" vertical="center"/>
    </xf>
    <xf numFmtId="0" fontId="41" fillId="0" borderId="0" xfId="0" applyFont="1" applyFill="1" applyBorder="1" applyAlignment="1">
      <alignment horizontal="center" vertical="center"/>
    </xf>
    <xf numFmtId="0" fontId="18" fillId="0" borderId="0" xfId="0" applyFont="1" applyFill="1" applyBorder="1">
      <alignment vertical="center"/>
    </xf>
    <xf numFmtId="0" fontId="28" fillId="0" borderId="0" xfId="0" applyFont="1" applyFill="1" applyBorder="1" applyAlignment="1">
      <alignment vertical="center" wrapText="1"/>
    </xf>
    <xf numFmtId="0" fontId="21" fillId="0" borderId="0" xfId="0" applyFont="1" applyBorder="1" applyAlignment="1">
      <alignment horizontal="center" vertical="center"/>
    </xf>
    <xf numFmtId="0" fontId="28" fillId="0" borderId="66" xfId="0" applyFont="1" applyFill="1" applyBorder="1" applyAlignment="1">
      <alignment horizontal="center" vertical="center" wrapText="1"/>
    </xf>
    <xf numFmtId="0" fontId="20" fillId="0" borderId="66" xfId="0" applyFont="1" applyFill="1" applyBorder="1" applyAlignment="1">
      <alignment horizontal="center" vertical="center"/>
    </xf>
    <xf numFmtId="0" fontId="20" fillId="0" borderId="68" xfId="0" applyFont="1" applyFill="1" applyBorder="1" applyAlignment="1">
      <alignment horizontal="center" vertical="center"/>
    </xf>
    <xf numFmtId="0" fontId="43" fillId="0" borderId="1" xfId="0" applyFont="1" applyFill="1" applyBorder="1" applyAlignment="1">
      <alignment horizontal="center" vertical="center" wrapText="1"/>
    </xf>
    <xf numFmtId="0" fontId="43" fillId="0" borderId="66" xfId="0" applyFont="1" applyFill="1" applyBorder="1" applyAlignment="1">
      <alignment horizontal="center" vertical="center" wrapText="1"/>
    </xf>
    <xf numFmtId="0" fontId="20" fillId="0" borderId="67" xfId="0" applyFont="1" applyFill="1" applyBorder="1" applyAlignment="1">
      <alignment horizontal="center" vertical="center"/>
    </xf>
    <xf numFmtId="0" fontId="20" fillId="0" borderId="1" xfId="0" applyFont="1" applyFill="1" applyBorder="1" applyAlignment="1">
      <alignment horizontal="center" vertical="center"/>
    </xf>
    <xf numFmtId="0" fontId="20" fillId="0" borderId="4" xfId="0" applyFont="1" applyFill="1" applyBorder="1" applyAlignment="1">
      <alignment horizontal="center" vertical="center"/>
    </xf>
    <xf numFmtId="0" fontId="20" fillId="0" borderId="55" xfId="0" applyFont="1" applyFill="1" applyBorder="1" applyAlignment="1">
      <alignment horizontal="center" vertical="center"/>
    </xf>
    <xf numFmtId="179" fontId="20" fillId="0" borderId="1" xfId="0" applyNumberFormat="1" applyFont="1" applyFill="1" applyBorder="1" applyAlignment="1">
      <alignment horizontal="center" vertical="center"/>
    </xf>
    <xf numFmtId="179" fontId="20" fillId="0" borderId="66" xfId="0" applyNumberFormat="1" applyFont="1" applyFill="1" applyBorder="1" applyAlignment="1">
      <alignment horizontal="center" vertical="center"/>
    </xf>
    <xf numFmtId="179" fontId="43" fillId="0" borderId="1" xfId="0" quotePrefix="1" applyNumberFormat="1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49" fontId="20" fillId="0" borderId="1" xfId="0" applyNumberFormat="1" applyFont="1" applyFill="1" applyBorder="1" applyAlignment="1">
      <alignment horizontal="center" vertical="center"/>
    </xf>
    <xf numFmtId="49" fontId="20" fillId="0" borderId="4" xfId="0" applyNumberFormat="1" applyFont="1" applyFill="1" applyBorder="1" applyAlignment="1">
      <alignment horizontal="center" vertical="center"/>
    </xf>
    <xf numFmtId="0" fontId="20" fillId="0" borderId="59" xfId="0" applyFont="1" applyFill="1" applyBorder="1" applyAlignment="1">
      <alignment horizontal="center" vertical="center"/>
    </xf>
    <xf numFmtId="49" fontId="20" fillId="0" borderId="66" xfId="0" applyNumberFormat="1" applyFont="1" applyFill="1" applyBorder="1" applyAlignment="1">
      <alignment horizontal="center" vertical="center"/>
    </xf>
    <xf numFmtId="49" fontId="20" fillId="0" borderId="68" xfId="0" applyNumberFormat="1" applyFont="1" applyFill="1" applyBorder="1" applyAlignment="1">
      <alignment horizontal="center" vertical="center"/>
    </xf>
    <xf numFmtId="0" fontId="43" fillId="0" borderId="1" xfId="0" applyFont="1" applyFill="1" applyBorder="1" applyAlignment="1">
      <alignment horizontal="center" vertical="center"/>
    </xf>
    <xf numFmtId="0" fontId="43" fillId="0" borderId="67" xfId="0" applyFont="1" applyFill="1" applyBorder="1" applyAlignment="1">
      <alignment horizontal="center" vertical="center"/>
    </xf>
    <xf numFmtId="0" fontId="43" fillId="0" borderId="66" xfId="0" applyFont="1" applyFill="1" applyBorder="1" applyAlignment="1">
      <alignment horizontal="center" vertical="center"/>
    </xf>
    <xf numFmtId="58" fontId="20" fillId="0" borderId="1" xfId="0" quotePrefix="1" applyNumberFormat="1" applyFont="1" applyBorder="1" applyAlignment="1">
      <alignment horizontal="center" vertical="center"/>
    </xf>
    <xf numFmtId="0" fontId="20" fillId="0" borderId="55" xfId="0" applyFont="1" applyBorder="1" applyAlignment="1">
      <alignment horizontal="center" vertical="center"/>
    </xf>
    <xf numFmtId="0" fontId="43" fillId="0" borderId="55" xfId="0" applyFont="1" applyFill="1" applyBorder="1" applyAlignment="1">
      <alignment horizontal="center" vertical="center"/>
    </xf>
    <xf numFmtId="0" fontId="20" fillId="0" borderId="1" xfId="0" applyFont="1" applyFill="1" applyBorder="1" applyAlignment="1">
      <alignment horizontal="center" vertical="center" wrapText="1"/>
    </xf>
    <xf numFmtId="0" fontId="20" fillId="0" borderId="66" xfId="0" applyFont="1" applyFill="1" applyBorder="1" applyAlignment="1">
      <alignment horizontal="center" vertical="center" wrapText="1"/>
    </xf>
    <xf numFmtId="0" fontId="20" fillId="0" borderId="1" xfId="0" quotePrefix="1" applyFont="1" applyFill="1" applyBorder="1" applyAlignment="1">
      <alignment horizontal="center" vertical="center"/>
    </xf>
    <xf numFmtId="0" fontId="43" fillId="0" borderId="4" xfId="0" applyFont="1" applyFill="1" applyBorder="1" applyAlignment="1">
      <alignment horizontal="center" vertical="center"/>
    </xf>
    <xf numFmtId="179" fontId="20" fillId="0" borderId="1" xfId="0" quotePrefix="1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21" fillId="0" borderId="0" xfId="0" applyFont="1" applyBorder="1">
      <alignment vertical="center"/>
    </xf>
    <xf numFmtId="0" fontId="20" fillId="0" borderId="1" xfId="0" quotePrefix="1" applyFont="1" applyBorder="1" applyAlignment="1">
      <alignment horizontal="center" vertical="center"/>
    </xf>
    <xf numFmtId="0" fontId="21" fillId="0" borderId="0" xfId="0" applyFont="1">
      <alignment vertical="center"/>
    </xf>
    <xf numFmtId="178" fontId="20" fillId="0" borderId="4" xfId="0" applyNumberFormat="1" applyFont="1" applyFill="1" applyBorder="1" applyAlignment="1">
      <alignment horizontal="center" vertical="center" wrapText="1"/>
    </xf>
    <xf numFmtId="178" fontId="20" fillId="0" borderId="68" xfId="0" applyNumberFormat="1" applyFont="1" applyFill="1" applyBorder="1" applyAlignment="1">
      <alignment horizontal="center" vertical="center" wrapText="1"/>
    </xf>
    <xf numFmtId="178" fontId="20" fillId="0" borderId="4" xfId="0" applyNumberFormat="1" applyFont="1" applyBorder="1" applyAlignment="1">
      <alignment horizontal="center" vertical="center" wrapText="1"/>
    </xf>
    <xf numFmtId="0" fontId="45" fillId="0" borderId="1" xfId="0" quotePrefix="1" applyFont="1" applyFill="1" applyBorder="1" applyAlignment="1">
      <alignment horizontal="center" vertical="center"/>
    </xf>
    <xf numFmtId="0" fontId="45" fillId="0" borderId="1" xfId="0" applyFont="1" applyFill="1" applyBorder="1" applyAlignment="1">
      <alignment horizontal="center" vertical="center"/>
    </xf>
    <xf numFmtId="0" fontId="45" fillId="0" borderId="66" xfId="0" applyFont="1" applyFill="1" applyBorder="1" applyAlignment="1">
      <alignment horizontal="center" vertical="center"/>
    </xf>
    <xf numFmtId="0" fontId="45" fillId="0" borderId="4" xfId="0" applyFont="1" applyFill="1" applyBorder="1" applyAlignment="1">
      <alignment horizontal="center" vertical="center"/>
    </xf>
    <xf numFmtId="0" fontId="45" fillId="0" borderId="68" xfId="0" applyFont="1" applyFill="1" applyBorder="1" applyAlignment="1">
      <alignment horizontal="center" vertical="center"/>
    </xf>
    <xf numFmtId="0" fontId="20" fillId="0" borderId="0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176" fontId="43" fillId="0" borderId="0" xfId="0" quotePrefix="1" applyNumberFormat="1" applyFont="1" applyBorder="1" applyAlignment="1">
      <alignment horizontal="left" vertical="center"/>
    </xf>
    <xf numFmtId="0" fontId="43" fillId="0" borderId="0" xfId="0" applyFont="1" applyBorder="1">
      <alignment vertical="center"/>
    </xf>
    <xf numFmtId="176" fontId="20" fillId="0" borderId="1" xfId="0" quotePrefix="1" applyNumberFormat="1" applyFont="1" applyFill="1" applyBorder="1" applyAlignment="1">
      <alignment horizontal="center" vertical="center"/>
    </xf>
    <xf numFmtId="176" fontId="20" fillId="0" borderId="1" xfId="0" applyNumberFormat="1" applyFont="1" applyFill="1" applyBorder="1" applyAlignment="1">
      <alignment horizontal="center" vertical="center"/>
    </xf>
    <xf numFmtId="176" fontId="20" fillId="0" borderId="66" xfId="0" applyNumberFormat="1" applyFont="1" applyFill="1" applyBorder="1" applyAlignment="1">
      <alignment horizontal="center" vertical="center"/>
    </xf>
    <xf numFmtId="178" fontId="43" fillId="0" borderId="4" xfId="0" applyNumberFormat="1" applyFont="1" applyFill="1" applyBorder="1" applyAlignment="1">
      <alignment horizontal="center" vertical="center" wrapText="1"/>
    </xf>
    <xf numFmtId="178" fontId="43" fillId="0" borderId="68" xfId="0" applyNumberFormat="1" applyFont="1" applyFill="1" applyBorder="1" applyAlignment="1">
      <alignment horizontal="center" vertical="center" wrapText="1"/>
    </xf>
    <xf numFmtId="58" fontId="20" fillId="0" borderId="1" xfId="0" quotePrefix="1" applyNumberFormat="1" applyFont="1" applyFill="1" applyBorder="1" applyAlignment="1">
      <alignment horizontal="center" vertical="center"/>
    </xf>
    <xf numFmtId="0" fontId="20" fillId="0" borderId="1" xfId="0" applyFont="1" applyFill="1" applyBorder="1" applyAlignment="1">
      <alignment horizontal="center" vertical="center"/>
    </xf>
    <xf numFmtId="0" fontId="20" fillId="0" borderId="66" xfId="0" applyFont="1" applyFill="1" applyBorder="1" applyAlignment="1">
      <alignment horizontal="center" vertical="center"/>
    </xf>
    <xf numFmtId="0" fontId="20" fillId="0" borderId="67" xfId="0" applyFont="1" applyFill="1" applyBorder="1" applyAlignment="1">
      <alignment horizontal="center" vertical="center"/>
    </xf>
    <xf numFmtId="0" fontId="20" fillId="0" borderId="55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left" vertical="center" wrapText="1"/>
    </xf>
    <xf numFmtId="0" fontId="20" fillId="4" borderId="30" xfId="0" applyFont="1" applyFill="1" applyBorder="1" applyAlignment="1">
      <alignment horizontal="left" vertical="center"/>
    </xf>
    <xf numFmtId="0" fontId="43" fillId="0" borderId="1" xfId="0" applyFont="1" applyFill="1" applyBorder="1" applyAlignment="1">
      <alignment horizontal="center" vertical="center"/>
    </xf>
    <xf numFmtId="0" fontId="43" fillId="0" borderId="67" xfId="0" applyFont="1" applyFill="1" applyBorder="1" applyAlignment="1">
      <alignment horizontal="center" vertical="center"/>
    </xf>
    <xf numFmtId="0" fontId="43" fillId="0" borderId="66" xfId="0" applyFont="1" applyFill="1" applyBorder="1" applyAlignment="1">
      <alignment horizontal="center" vertical="center"/>
    </xf>
    <xf numFmtId="0" fontId="43" fillId="0" borderId="55" xfId="0" applyFont="1" applyFill="1" applyBorder="1" applyAlignment="1">
      <alignment horizontal="center" vertical="center"/>
    </xf>
    <xf numFmtId="0" fontId="20" fillId="0" borderId="0" xfId="0" applyFont="1" applyAlignment="1">
      <alignment horizontal="left" vertical="top" wrapText="1"/>
    </xf>
    <xf numFmtId="0" fontId="20" fillId="0" borderId="1" xfId="0" applyFont="1" applyBorder="1" applyAlignment="1">
      <alignment horizontal="left" vertical="center"/>
    </xf>
    <xf numFmtId="0" fontId="43" fillId="0" borderId="4" xfId="0" applyFont="1" applyFill="1" applyBorder="1" applyAlignment="1">
      <alignment horizontal="center" vertical="center"/>
    </xf>
    <xf numFmtId="0" fontId="43" fillId="0" borderId="68" xfId="0" applyFont="1" applyFill="1" applyBorder="1" applyAlignment="1">
      <alignment horizontal="center" vertical="center"/>
    </xf>
    <xf numFmtId="0" fontId="20" fillId="0" borderId="0" xfId="0" applyFont="1" applyFill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8" fillId="4" borderId="30" xfId="0" applyFont="1" applyFill="1" applyBorder="1" applyAlignment="1">
      <alignment horizontal="left" vertical="center"/>
    </xf>
    <xf numFmtId="0" fontId="43" fillId="0" borderId="1" xfId="0" quotePrefix="1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left" vertical="center"/>
    </xf>
    <xf numFmtId="0" fontId="21" fillId="0" borderId="0" xfId="0" applyFont="1" applyBorder="1" applyAlignment="1">
      <alignment vertical="center"/>
    </xf>
    <xf numFmtId="0" fontId="18" fillId="0" borderId="0" xfId="0" applyFont="1" applyBorder="1" applyAlignment="1">
      <alignment vertical="center"/>
    </xf>
    <xf numFmtId="58" fontId="43" fillId="0" borderId="1" xfId="0" quotePrefix="1" applyNumberFormat="1" applyFont="1" applyFill="1" applyBorder="1" applyAlignment="1">
      <alignment horizontal="center" vertical="center"/>
    </xf>
    <xf numFmtId="58" fontId="20" fillId="0" borderId="1" xfId="0" applyNumberFormat="1" applyFont="1" applyFill="1" applyBorder="1" applyAlignment="1">
      <alignment horizontal="center" vertical="center"/>
    </xf>
    <xf numFmtId="58" fontId="43" fillId="0" borderId="66" xfId="0" quotePrefix="1" applyNumberFormat="1" applyFont="1" applyFill="1" applyBorder="1" applyAlignment="1">
      <alignment horizontal="center" vertical="center"/>
    </xf>
    <xf numFmtId="58" fontId="20" fillId="0" borderId="66" xfId="0" applyNumberFormat="1" applyFont="1" applyFill="1" applyBorder="1" applyAlignment="1">
      <alignment horizontal="center" vertical="center"/>
    </xf>
    <xf numFmtId="179" fontId="20" fillId="0" borderId="0" xfId="0" applyNumberFormat="1" applyFont="1" applyBorder="1" applyAlignment="1">
      <alignment horizontal="left" vertical="center" wrapText="1"/>
    </xf>
    <xf numFmtId="0" fontId="12" fillId="0" borderId="0" xfId="6" applyFont="1" applyAlignment="1">
      <alignment horizontal="center" vertical="center"/>
    </xf>
    <xf numFmtId="0" fontId="9" fillId="7" borderId="41" xfId="1" applyNumberFormat="1" applyFont="1" applyFill="1" applyBorder="1" applyAlignment="1">
      <alignment horizontal="left" vertical="center"/>
    </xf>
    <xf numFmtId="0" fontId="9" fillId="7" borderId="42" xfId="1" applyNumberFormat="1" applyFont="1" applyFill="1" applyBorder="1" applyAlignment="1">
      <alignment horizontal="left" vertical="center"/>
    </xf>
    <xf numFmtId="0" fontId="9" fillId="7" borderId="43" xfId="1" applyNumberFormat="1" applyFont="1" applyFill="1" applyBorder="1" applyAlignment="1">
      <alignment horizontal="left" vertical="center"/>
    </xf>
    <xf numFmtId="0" fontId="9" fillId="9" borderId="41" xfId="1" applyNumberFormat="1" applyFont="1" applyFill="1" applyBorder="1" applyAlignment="1">
      <alignment horizontal="left" vertical="center"/>
    </xf>
    <xf numFmtId="0" fontId="9" fillId="9" borderId="42" xfId="1" applyNumberFormat="1" applyFont="1" applyFill="1" applyBorder="1" applyAlignment="1">
      <alignment horizontal="left" vertical="center"/>
    </xf>
    <xf numFmtId="0" fontId="9" fillId="9" borderId="43" xfId="1" applyNumberFormat="1" applyFont="1" applyFill="1" applyBorder="1" applyAlignment="1">
      <alignment horizontal="left" vertical="center"/>
    </xf>
    <xf numFmtId="0" fontId="9" fillId="2" borderId="8" xfId="1" applyNumberFormat="1" applyFont="1" applyFill="1" applyBorder="1" applyAlignment="1">
      <alignment horizontal="center" vertical="center"/>
    </xf>
    <xf numFmtId="0" fontId="9" fillId="2" borderId="9" xfId="1" applyNumberFormat="1" applyFont="1" applyFill="1" applyBorder="1" applyAlignment="1">
      <alignment horizontal="center" vertical="center"/>
    </xf>
    <xf numFmtId="0" fontId="14" fillId="3" borderId="1" xfId="1" applyNumberFormat="1" applyFont="1" applyFill="1" applyBorder="1" applyAlignment="1">
      <alignment horizontal="center" vertical="center" wrapText="1"/>
    </xf>
    <xf numFmtId="0" fontId="9" fillId="2" borderId="32" xfId="1" applyNumberFormat="1" applyFont="1" applyFill="1" applyBorder="1" applyAlignment="1">
      <alignment horizontal="center" vertical="center" wrapText="1"/>
    </xf>
    <xf numFmtId="0" fontId="9" fillId="2" borderId="33" xfId="1" applyNumberFormat="1" applyFont="1" applyFill="1" applyBorder="1" applyAlignment="1">
      <alignment horizontal="center" vertical="center" wrapText="1"/>
    </xf>
    <xf numFmtId="0" fontId="9" fillId="2" borderId="32" xfId="1" applyNumberFormat="1" applyFont="1" applyFill="1" applyBorder="1" applyAlignment="1">
      <alignment horizontal="center" vertical="center"/>
    </xf>
    <xf numFmtId="0" fontId="9" fillId="2" borderId="33" xfId="1" applyNumberFormat="1" applyFont="1" applyFill="1" applyBorder="1" applyAlignment="1">
      <alignment horizontal="center" vertical="center"/>
    </xf>
    <xf numFmtId="0" fontId="9" fillId="8" borderId="41" xfId="1" applyNumberFormat="1" applyFont="1" applyFill="1" applyBorder="1" applyAlignment="1">
      <alignment horizontal="left" vertical="center"/>
    </xf>
    <xf numFmtId="0" fontId="9" fillId="8" borderId="42" xfId="1" applyNumberFormat="1" applyFont="1" applyFill="1" applyBorder="1" applyAlignment="1">
      <alignment horizontal="left" vertical="center"/>
    </xf>
    <xf numFmtId="0" fontId="9" fillId="8" borderId="43" xfId="1" applyNumberFormat="1" applyFont="1" applyFill="1" applyBorder="1" applyAlignment="1">
      <alignment horizontal="left" vertical="center"/>
    </xf>
    <xf numFmtId="0" fontId="9" fillId="2" borderId="10" xfId="1" applyNumberFormat="1" applyFont="1" applyFill="1" applyBorder="1" applyAlignment="1">
      <alignment horizontal="center" vertical="center"/>
    </xf>
    <xf numFmtId="0" fontId="9" fillId="2" borderId="11" xfId="1" applyNumberFormat="1" applyFont="1" applyFill="1" applyBorder="1" applyAlignment="1">
      <alignment horizontal="center" vertical="center"/>
    </xf>
    <xf numFmtId="0" fontId="9" fillId="2" borderId="32" xfId="1" applyNumberFormat="1" applyFont="1" applyFill="1" applyBorder="1" applyAlignment="1">
      <alignment horizontal="left" vertical="center"/>
    </xf>
    <xf numFmtId="0" fontId="9" fillId="2" borderId="33" xfId="1" applyNumberFormat="1" applyFont="1" applyFill="1" applyBorder="1" applyAlignment="1">
      <alignment horizontal="left" vertical="center"/>
    </xf>
    <xf numFmtId="0" fontId="20" fillId="6" borderId="61" xfId="0" applyFont="1" applyFill="1" applyBorder="1" applyAlignment="1">
      <alignment horizontal="center" vertical="center"/>
    </xf>
    <xf numFmtId="0" fontId="20" fillId="6" borderId="64" xfId="0" applyFont="1" applyFill="1" applyBorder="1" applyAlignment="1">
      <alignment horizontal="center" vertical="center"/>
    </xf>
    <xf numFmtId="0" fontId="20" fillId="6" borderId="65" xfId="0" applyFont="1" applyFill="1" applyBorder="1" applyAlignment="1">
      <alignment horizontal="center" vertical="center"/>
    </xf>
    <xf numFmtId="0" fontId="20" fillId="6" borderId="55" xfId="0" applyFont="1" applyFill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/>
    </xf>
    <xf numFmtId="0" fontId="20" fillId="6" borderId="37" xfId="0" applyFont="1" applyFill="1" applyBorder="1" applyAlignment="1">
      <alignment horizontal="center" vertical="center"/>
    </xf>
    <xf numFmtId="0" fontId="20" fillId="17" borderId="64" xfId="0" applyFont="1" applyFill="1" applyBorder="1" applyAlignment="1">
      <alignment horizontal="center" vertical="center"/>
    </xf>
    <xf numFmtId="0" fontId="20" fillId="17" borderId="8" xfId="0" applyFont="1" applyFill="1" applyBorder="1" applyAlignment="1">
      <alignment horizontal="center" vertical="center"/>
    </xf>
    <xf numFmtId="0" fontId="20" fillId="0" borderId="1" xfId="0" applyFont="1" applyFill="1" applyBorder="1" applyAlignment="1">
      <alignment horizontal="center" vertical="center"/>
    </xf>
    <xf numFmtId="0" fontId="20" fillId="12" borderId="1" xfId="0" applyFont="1" applyFill="1" applyBorder="1" applyAlignment="1">
      <alignment horizontal="center" vertical="center" wrapText="1"/>
    </xf>
    <xf numFmtId="0" fontId="20" fillId="6" borderId="61" xfId="0" applyFont="1" applyFill="1" applyBorder="1" applyAlignment="1">
      <alignment horizontal="center" vertical="center" wrapText="1"/>
    </xf>
    <xf numFmtId="0" fontId="20" fillId="6" borderId="55" xfId="0" applyFont="1" applyFill="1" applyBorder="1" applyAlignment="1">
      <alignment horizontal="center" vertical="center" wrapText="1"/>
    </xf>
    <xf numFmtId="0" fontId="20" fillId="6" borderId="64" xfId="0" applyFont="1" applyFill="1" applyBorder="1" applyAlignment="1">
      <alignment horizontal="center" vertical="center" wrapText="1"/>
    </xf>
    <xf numFmtId="0" fontId="20" fillId="6" borderId="1" xfId="0" applyFont="1" applyFill="1" applyBorder="1" applyAlignment="1">
      <alignment horizontal="center" vertical="center" wrapText="1"/>
    </xf>
    <xf numFmtId="0" fontId="43" fillId="0" borderId="55" xfId="0" applyFont="1" applyFill="1" applyBorder="1" applyAlignment="1">
      <alignment horizontal="center" vertical="center" wrapText="1"/>
    </xf>
    <xf numFmtId="0" fontId="43" fillId="0" borderId="1" xfId="0" applyFont="1" applyFill="1" applyBorder="1" applyAlignment="1">
      <alignment horizontal="center" vertical="center" wrapText="1"/>
    </xf>
    <xf numFmtId="0" fontId="43" fillId="0" borderId="37" xfId="0" applyFont="1" applyFill="1" applyBorder="1" applyAlignment="1">
      <alignment horizontal="center" vertical="center" wrapText="1"/>
    </xf>
    <xf numFmtId="0" fontId="43" fillId="0" borderId="67" xfId="0" applyFont="1" applyFill="1" applyBorder="1" applyAlignment="1">
      <alignment horizontal="center" vertical="center" wrapText="1"/>
    </xf>
    <xf numFmtId="0" fontId="43" fillId="0" borderId="66" xfId="0" applyFont="1" applyFill="1" applyBorder="1" applyAlignment="1">
      <alignment horizontal="center" vertical="center" wrapText="1"/>
    </xf>
    <xf numFmtId="0" fontId="43" fillId="0" borderId="59" xfId="0" applyFont="1" applyFill="1" applyBorder="1" applyAlignment="1">
      <alignment horizontal="center" vertical="center" wrapText="1"/>
    </xf>
    <xf numFmtId="0" fontId="20" fillId="0" borderId="66" xfId="0" applyFont="1" applyFill="1" applyBorder="1" applyAlignment="1">
      <alignment horizontal="center" vertical="center"/>
    </xf>
    <xf numFmtId="0" fontId="20" fillId="0" borderId="68" xfId="0" applyFont="1" applyFill="1" applyBorder="1" applyAlignment="1">
      <alignment horizontal="center" vertical="center"/>
    </xf>
    <xf numFmtId="0" fontId="20" fillId="0" borderId="67" xfId="0" applyFont="1" applyFill="1" applyBorder="1" applyAlignment="1">
      <alignment horizontal="center" vertical="center"/>
    </xf>
    <xf numFmtId="0" fontId="20" fillId="0" borderId="55" xfId="0" applyFont="1" applyFill="1" applyBorder="1" applyAlignment="1">
      <alignment horizontal="center" vertical="center"/>
    </xf>
    <xf numFmtId="179" fontId="20" fillId="0" borderId="1" xfId="0" applyNumberFormat="1" applyFont="1" applyFill="1" applyBorder="1" applyAlignment="1">
      <alignment horizontal="center" vertical="center"/>
    </xf>
    <xf numFmtId="179" fontId="20" fillId="0" borderId="66" xfId="0" applyNumberFormat="1" applyFont="1" applyFill="1" applyBorder="1" applyAlignment="1">
      <alignment horizontal="center" vertical="center"/>
    </xf>
    <xf numFmtId="179" fontId="43" fillId="0" borderId="1" xfId="0" quotePrefix="1" applyNumberFormat="1" applyFont="1" applyFill="1" applyBorder="1" applyAlignment="1">
      <alignment horizontal="center" vertical="center"/>
    </xf>
    <xf numFmtId="179" fontId="43" fillId="0" borderId="1" xfId="0" applyNumberFormat="1" applyFont="1" applyFill="1" applyBorder="1" applyAlignment="1">
      <alignment horizontal="center" vertical="center"/>
    </xf>
    <xf numFmtId="179" fontId="20" fillId="0" borderId="4" xfId="0" applyNumberFormat="1" applyFont="1" applyFill="1" applyBorder="1" applyAlignment="1">
      <alignment horizontal="center" vertical="center"/>
    </xf>
    <xf numFmtId="179" fontId="20" fillId="0" borderId="68" xfId="0" applyNumberFormat="1" applyFont="1" applyFill="1" applyBorder="1" applyAlignment="1">
      <alignment horizontal="center" vertical="center"/>
    </xf>
    <xf numFmtId="0" fontId="20" fillId="17" borderId="1" xfId="0" applyFont="1" applyFill="1" applyBorder="1" applyAlignment="1">
      <alignment horizontal="center" vertical="center" wrapText="1"/>
    </xf>
    <xf numFmtId="0" fontId="20" fillId="17" borderId="4" xfId="0" applyFont="1" applyFill="1" applyBorder="1" applyAlignment="1">
      <alignment horizontal="center" vertical="center" wrapText="1"/>
    </xf>
    <xf numFmtId="0" fontId="20" fillId="0" borderId="4" xfId="0" applyFont="1" applyFill="1" applyBorder="1" applyAlignment="1">
      <alignment horizontal="center" vertical="center"/>
    </xf>
    <xf numFmtId="0" fontId="20" fillId="4" borderId="61" xfId="0" applyFont="1" applyFill="1" applyBorder="1" applyAlignment="1">
      <alignment horizontal="center" vertical="center"/>
    </xf>
    <xf numFmtId="0" fontId="20" fillId="4" borderId="55" xfId="0" applyFont="1" applyFill="1" applyBorder="1" applyAlignment="1">
      <alignment horizontal="center" vertical="center"/>
    </xf>
    <xf numFmtId="0" fontId="20" fillId="6" borderId="8" xfId="0" applyFont="1" applyFill="1" applyBorder="1" applyAlignment="1">
      <alignment horizontal="center" vertical="center" wrapText="1"/>
    </xf>
    <xf numFmtId="0" fontId="20" fillId="6" borderId="4" xfId="0" applyFont="1" applyFill="1" applyBorder="1" applyAlignment="1">
      <alignment horizontal="center" vertical="center" wrapText="1"/>
    </xf>
    <xf numFmtId="0" fontId="20" fillId="16" borderId="1" xfId="0" applyFont="1" applyFill="1" applyBorder="1" applyAlignment="1">
      <alignment horizontal="center" vertical="center" wrapText="1"/>
    </xf>
    <xf numFmtId="0" fontId="20" fillId="12" borderId="4" xfId="0" applyFont="1" applyFill="1" applyBorder="1" applyAlignment="1">
      <alignment horizontal="center" vertical="center" wrapText="1"/>
    </xf>
    <xf numFmtId="0" fontId="20" fillId="15" borderId="55" xfId="0" applyFont="1" applyFill="1" applyBorder="1" applyAlignment="1">
      <alignment horizontal="center" vertical="center" wrapText="1"/>
    </xf>
    <xf numFmtId="0" fontId="20" fillId="15" borderId="1" xfId="0" applyFont="1" applyFill="1" applyBorder="1" applyAlignment="1">
      <alignment horizontal="center" vertical="center" wrapText="1"/>
    </xf>
    <xf numFmtId="0" fontId="20" fillId="4" borderId="64" xfId="0" applyFont="1" applyFill="1" applyBorder="1" applyAlignment="1">
      <alignment horizontal="center" vertical="center"/>
    </xf>
    <xf numFmtId="0" fontId="20" fillId="4" borderId="8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0" fontId="20" fillId="14" borderId="61" xfId="0" applyFont="1" applyFill="1" applyBorder="1" applyAlignment="1">
      <alignment horizontal="center" vertical="center"/>
    </xf>
    <xf numFmtId="0" fontId="20" fillId="14" borderId="64" xfId="0" applyFont="1" applyFill="1" applyBorder="1" applyAlignment="1">
      <alignment horizontal="center" vertical="center"/>
    </xf>
    <xf numFmtId="0" fontId="20" fillId="13" borderId="64" xfId="0" applyFont="1" applyFill="1" applyBorder="1" applyAlignment="1">
      <alignment horizontal="center" vertical="center"/>
    </xf>
    <xf numFmtId="0" fontId="20" fillId="12" borderId="64" xfId="0" applyFont="1" applyFill="1" applyBorder="1" applyAlignment="1">
      <alignment horizontal="center" vertical="center"/>
    </xf>
    <xf numFmtId="0" fontId="20" fillId="12" borderId="8" xfId="0" applyFont="1" applyFill="1" applyBorder="1" applyAlignment="1">
      <alignment horizontal="center" vertical="center"/>
    </xf>
    <xf numFmtId="0" fontId="20" fillId="15" borderId="61" xfId="0" applyFont="1" applyFill="1" applyBorder="1" applyAlignment="1">
      <alignment horizontal="center" vertical="center"/>
    </xf>
    <xf numFmtId="0" fontId="20" fillId="15" borderId="64" xfId="0" applyFont="1" applyFill="1" applyBorder="1" applyAlignment="1">
      <alignment horizontal="center" vertical="center"/>
    </xf>
    <xf numFmtId="0" fontId="20" fillId="16" borderId="64" xfId="0" applyFont="1" applyFill="1" applyBorder="1" applyAlignment="1">
      <alignment horizontal="center" vertical="center"/>
    </xf>
    <xf numFmtId="0" fontId="20" fillId="4" borderId="55" xfId="0" applyFont="1" applyFill="1" applyBorder="1" applyAlignment="1">
      <alignment horizontal="center" vertical="center" wrapText="1"/>
    </xf>
    <xf numFmtId="0" fontId="20" fillId="4" borderId="1" xfId="0" applyFont="1" applyFill="1" applyBorder="1" applyAlignment="1">
      <alignment horizontal="center" vertical="center" wrapText="1"/>
    </xf>
    <xf numFmtId="0" fontId="20" fillId="4" borderId="4" xfId="0" applyFont="1" applyFill="1" applyBorder="1" applyAlignment="1">
      <alignment horizontal="center" vertical="center" wrapText="1"/>
    </xf>
    <xf numFmtId="0" fontId="20" fillId="14" borderId="55" xfId="0" applyFont="1" applyFill="1" applyBorder="1" applyAlignment="1">
      <alignment horizontal="center" vertical="center" wrapText="1"/>
    </xf>
    <xf numFmtId="0" fontId="20" fillId="14" borderId="1" xfId="0" applyFont="1" applyFill="1" applyBorder="1" applyAlignment="1">
      <alignment horizontal="center" vertical="center" wrapText="1"/>
    </xf>
    <xf numFmtId="0" fontId="20" fillId="13" borderId="1" xfId="0" applyFont="1" applyFill="1" applyBorder="1" applyAlignment="1">
      <alignment horizontal="center" vertical="center" wrapText="1"/>
    </xf>
    <xf numFmtId="20" fontId="20" fillId="0" borderId="1" xfId="0" applyNumberFormat="1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44" fillId="0" borderId="55" xfId="9" quotePrefix="1" applyFill="1" applyBorder="1" applyAlignment="1">
      <alignment horizontal="center" vertical="center"/>
    </xf>
    <xf numFmtId="0" fontId="44" fillId="0" borderId="1" xfId="9" quotePrefix="1" applyFill="1" applyBorder="1" applyAlignment="1">
      <alignment horizontal="center" vertical="center"/>
    </xf>
    <xf numFmtId="49" fontId="20" fillId="0" borderId="1" xfId="0" applyNumberFormat="1" applyFont="1" applyFill="1" applyBorder="1" applyAlignment="1">
      <alignment horizontal="center" vertical="center"/>
    </xf>
    <xf numFmtId="49" fontId="20" fillId="0" borderId="4" xfId="0" applyNumberFormat="1" applyFont="1" applyFill="1" applyBorder="1" applyAlignment="1">
      <alignment horizontal="center" vertical="center"/>
    </xf>
    <xf numFmtId="0" fontId="20" fillId="4" borderId="53" xfId="0" applyFont="1" applyFill="1" applyBorder="1" applyAlignment="1">
      <alignment horizontal="center" vertical="center" wrapText="1"/>
    </xf>
    <xf numFmtId="0" fontId="20" fillId="4" borderId="60" xfId="0" applyFont="1" applyFill="1" applyBorder="1" applyAlignment="1">
      <alignment horizontal="center" vertical="center" wrapText="1"/>
    </xf>
    <xf numFmtId="0" fontId="20" fillId="4" borderId="5" xfId="0" applyFont="1" applyFill="1" applyBorder="1" applyAlignment="1">
      <alignment horizontal="center" vertical="center" wrapText="1"/>
    </xf>
    <xf numFmtId="0" fontId="20" fillId="4" borderId="57" xfId="0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center" wrapText="1"/>
    </xf>
    <xf numFmtId="0" fontId="20" fillId="4" borderId="1" xfId="0" applyFont="1" applyFill="1" applyBorder="1" applyAlignment="1">
      <alignment horizontal="right" vertical="center"/>
    </xf>
    <xf numFmtId="0" fontId="20" fillId="4" borderId="4" xfId="0" applyFont="1" applyFill="1" applyBorder="1" applyAlignment="1">
      <alignment horizontal="right" vertical="center"/>
    </xf>
    <xf numFmtId="0" fontId="20" fillId="4" borderId="54" xfId="0" applyFont="1" applyFill="1" applyBorder="1" applyAlignment="1">
      <alignment horizontal="center" vertical="center" wrapText="1"/>
    </xf>
    <xf numFmtId="0" fontId="20" fillId="4" borderId="50" xfId="0" applyFont="1" applyFill="1" applyBorder="1" applyAlignment="1">
      <alignment horizontal="center" vertical="center" wrapText="1"/>
    </xf>
    <xf numFmtId="0" fontId="20" fillId="4" borderId="51" xfId="0" applyFont="1" applyFill="1" applyBorder="1" applyAlignment="1">
      <alignment horizontal="center" vertical="center" wrapText="1"/>
    </xf>
    <xf numFmtId="0" fontId="20" fillId="4" borderId="6" xfId="0" applyFont="1" applyFill="1" applyBorder="1" applyAlignment="1">
      <alignment horizontal="center" vertical="center" wrapText="1"/>
    </xf>
    <xf numFmtId="0" fontId="20" fillId="0" borderId="47" xfId="0" applyFont="1" applyBorder="1" applyAlignment="1">
      <alignment horizontal="left" vertical="center" wrapText="1"/>
    </xf>
    <xf numFmtId="0" fontId="20" fillId="0" borderId="48" xfId="0" applyFont="1" applyBorder="1" applyAlignment="1">
      <alignment horizontal="left" vertical="center" wrapText="1"/>
    </xf>
    <xf numFmtId="0" fontId="20" fillId="0" borderId="24" xfId="0" applyFont="1" applyBorder="1" applyAlignment="1">
      <alignment horizontal="left" vertical="center" wrapText="1"/>
    </xf>
    <xf numFmtId="0" fontId="20" fillId="0" borderId="25" xfId="0" applyFont="1" applyBorder="1" applyAlignment="1">
      <alignment horizontal="left" vertical="center"/>
    </xf>
    <xf numFmtId="0" fontId="20" fillId="4" borderId="25" xfId="0" applyFont="1" applyFill="1" applyBorder="1" applyAlignment="1">
      <alignment horizontal="left" vertical="center"/>
    </xf>
    <xf numFmtId="0" fontId="21" fillId="4" borderId="25" xfId="0" applyFont="1" applyFill="1" applyBorder="1" applyAlignment="1">
      <alignment horizontal="right" vertical="center"/>
    </xf>
    <xf numFmtId="0" fontId="20" fillId="4" borderId="30" xfId="0" applyFont="1" applyFill="1" applyBorder="1" applyAlignment="1">
      <alignment horizontal="right" vertical="center"/>
    </xf>
    <xf numFmtId="0" fontId="20" fillId="4" borderId="23" xfId="0" applyFont="1" applyFill="1" applyBorder="1" applyAlignment="1">
      <alignment horizontal="right" vertical="center"/>
    </xf>
    <xf numFmtId="0" fontId="20" fillId="4" borderId="49" xfId="0" applyFont="1" applyFill="1" applyBorder="1" applyAlignment="1">
      <alignment horizontal="right" vertical="center"/>
    </xf>
    <xf numFmtId="0" fontId="20" fillId="4" borderId="30" xfId="0" applyFont="1" applyFill="1" applyBorder="1" applyAlignment="1">
      <alignment horizontal="left" vertical="center"/>
    </xf>
    <xf numFmtId="0" fontId="20" fillId="4" borderId="31" xfId="0" applyFont="1" applyFill="1" applyBorder="1" applyAlignment="1">
      <alignment horizontal="left" vertical="center"/>
    </xf>
    <xf numFmtId="0" fontId="20" fillId="4" borderId="29" xfId="0" applyFont="1" applyFill="1" applyBorder="1" applyAlignment="1">
      <alignment horizontal="left" vertical="center"/>
    </xf>
    <xf numFmtId="0" fontId="20" fillId="0" borderId="12" xfId="0" applyFont="1" applyBorder="1" applyAlignment="1">
      <alignment horizontal="left" vertical="top" wrapText="1"/>
    </xf>
    <xf numFmtId="0" fontId="20" fillId="0" borderId="13" xfId="0" applyFont="1" applyBorder="1" applyAlignment="1">
      <alignment horizontal="left" vertical="top" wrapText="1"/>
    </xf>
    <xf numFmtId="0" fontId="20" fillId="0" borderId="14" xfId="0" applyFont="1" applyBorder="1" applyAlignment="1">
      <alignment horizontal="left" vertical="top" wrapText="1"/>
    </xf>
    <xf numFmtId="0" fontId="20" fillId="0" borderId="15" xfId="0" applyFont="1" applyBorder="1" applyAlignment="1">
      <alignment horizontal="left" vertical="top" wrapText="1"/>
    </xf>
    <xf numFmtId="0" fontId="20" fillId="0" borderId="0" xfId="0" applyFont="1" applyBorder="1" applyAlignment="1">
      <alignment horizontal="left" vertical="top" wrapText="1"/>
    </xf>
    <xf numFmtId="0" fontId="20" fillId="0" borderId="16" xfId="0" applyFont="1" applyBorder="1" applyAlignment="1">
      <alignment horizontal="left" vertical="top" wrapText="1"/>
    </xf>
    <xf numFmtId="0" fontId="20" fillId="0" borderId="17" xfId="0" applyFont="1" applyBorder="1" applyAlignment="1">
      <alignment horizontal="left" vertical="top" wrapText="1"/>
    </xf>
    <xf numFmtId="0" fontId="20" fillId="0" borderId="18" xfId="0" applyFont="1" applyBorder="1" applyAlignment="1">
      <alignment horizontal="left" vertical="top" wrapText="1"/>
    </xf>
    <xf numFmtId="0" fontId="20" fillId="0" borderId="19" xfId="0" applyFont="1" applyBorder="1" applyAlignment="1">
      <alignment horizontal="left" vertical="top" wrapText="1"/>
    </xf>
    <xf numFmtId="0" fontId="20" fillId="0" borderId="37" xfId="0" applyFont="1" applyFill="1" applyBorder="1" applyAlignment="1">
      <alignment horizontal="center" vertical="center"/>
    </xf>
    <xf numFmtId="0" fontId="20" fillId="0" borderId="59" xfId="0" applyFont="1" applyFill="1" applyBorder="1" applyAlignment="1">
      <alignment horizontal="center" vertical="center"/>
    </xf>
    <xf numFmtId="49" fontId="20" fillId="0" borderId="66" xfId="0" applyNumberFormat="1" applyFont="1" applyFill="1" applyBorder="1" applyAlignment="1">
      <alignment horizontal="center" vertical="center"/>
    </xf>
    <xf numFmtId="49" fontId="20" fillId="0" borderId="68" xfId="0" applyNumberFormat="1" applyFont="1" applyFill="1" applyBorder="1" applyAlignment="1">
      <alignment horizontal="center" vertical="center"/>
    </xf>
    <xf numFmtId="0" fontId="20" fillId="0" borderId="68" xfId="0" applyFont="1" applyBorder="1" applyAlignment="1">
      <alignment horizontal="center" vertical="center"/>
    </xf>
    <xf numFmtId="0" fontId="43" fillId="0" borderId="1" xfId="0" applyFont="1" applyFill="1" applyBorder="1" applyAlignment="1">
      <alignment horizontal="center" vertical="center"/>
    </xf>
    <xf numFmtId="0" fontId="43" fillId="0" borderId="37" xfId="0" applyFont="1" applyFill="1" applyBorder="1" applyAlignment="1">
      <alignment horizontal="center" vertical="center"/>
    </xf>
    <xf numFmtId="0" fontId="43" fillId="0" borderId="67" xfId="0" applyFont="1" applyFill="1" applyBorder="1" applyAlignment="1">
      <alignment horizontal="center" vertical="center"/>
    </xf>
    <xf numFmtId="0" fontId="43" fillId="0" borderId="66" xfId="0" applyFont="1" applyFill="1" applyBorder="1" applyAlignment="1">
      <alignment horizontal="center" vertical="center"/>
    </xf>
    <xf numFmtId="0" fontId="43" fillId="0" borderId="59" xfId="0" applyFont="1" applyFill="1" applyBorder="1" applyAlignment="1">
      <alignment horizontal="center" vertical="center"/>
    </xf>
    <xf numFmtId="0" fontId="20" fillId="0" borderId="67" xfId="0" applyFont="1" applyBorder="1" applyAlignment="1">
      <alignment horizontal="center" vertical="center"/>
    </xf>
    <xf numFmtId="0" fontId="20" fillId="0" borderId="66" xfId="0" applyFont="1" applyBorder="1" applyAlignment="1">
      <alignment horizontal="center" vertical="center"/>
    </xf>
    <xf numFmtId="0" fontId="43" fillId="0" borderId="55" xfId="0" applyFont="1" applyBorder="1" applyAlignment="1">
      <alignment horizontal="center" vertical="center"/>
    </xf>
    <xf numFmtId="58" fontId="20" fillId="0" borderId="1" xfId="0" quotePrefix="1" applyNumberFormat="1" applyFont="1" applyBorder="1" applyAlignment="1">
      <alignment horizontal="center" vertical="center"/>
    </xf>
    <xf numFmtId="58" fontId="20" fillId="0" borderId="66" xfId="0" applyNumberFormat="1" applyFont="1" applyBorder="1" applyAlignment="1">
      <alignment horizontal="center" vertical="center"/>
    </xf>
    <xf numFmtId="0" fontId="20" fillId="0" borderId="55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0" fontId="43" fillId="0" borderId="55" xfId="0" applyFont="1" applyFill="1" applyBorder="1" applyAlignment="1">
      <alignment horizontal="center" vertical="center"/>
    </xf>
    <xf numFmtId="0" fontId="25" fillId="0" borderId="66" xfId="0" applyFont="1" applyFill="1" applyBorder="1" applyAlignment="1">
      <alignment horizontal="center" vertical="center"/>
    </xf>
    <xf numFmtId="0" fontId="25" fillId="0" borderId="68" xfId="0" applyFont="1" applyFill="1" applyBorder="1" applyAlignment="1">
      <alignment horizontal="center" vertical="center"/>
    </xf>
    <xf numFmtId="0" fontId="29" fillId="17" borderId="1" xfId="0" applyFont="1" applyFill="1" applyBorder="1" applyAlignment="1">
      <alignment horizontal="center" vertical="center" wrapText="1"/>
    </xf>
    <xf numFmtId="179" fontId="20" fillId="0" borderId="1" xfId="0" quotePrefix="1" applyNumberFormat="1" applyFont="1" applyFill="1" applyBorder="1" applyAlignment="1">
      <alignment horizontal="center" vertical="center"/>
    </xf>
    <xf numFmtId="0" fontId="21" fillId="14" borderId="1" xfId="0" applyFont="1" applyFill="1" applyBorder="1" applyAlignment="1">
      <alignment horizontal="center" vertical="center" wrapText="1"/>
    </xf>
    <xf numFmtId="0" fontId="20" fillId="4" borderId="25" xfId="0" applyFont="1" applyFill="1" applyBorder="1" applyAlignment="1">
      <alignment horizontal="right" vertical="center"/>
    </xf>
    <xf numFmtId="0" fontId="21" fillId="14" borderId="23" xfId="0" applyFont="1" applyFill="1" applyBorder="1" applyAlignment="1">
      <alignment horizontal="center" vertical="center" wrapText="1"/>
    </xf>
    <xf numFmtId="0" fontId="20" fillId="14" borderId="27" xfId="0" applyFont="1" applyFill="1" applyBorder="1" applyAlignment="1">
      <alignment horizontal="center" vertical="center" wrapText="1"/>
    </xf>
    <xf numFmtId="0" fontId="20" fillId="0" borderId="72" xfId="0" applyFont="1" applyFill="1" applyBorder="1" applyAlignment="1">
      <alignment horizontal="center" vertical="center"/>
    </xf>
    <xf numFmtId="179" fontId="20" fillId="0" borderId="1" xfId="0" applyNumberFormat="1" applyFont="1" applyBorder="1" applyAlignment="1">
      <alignment horizontal="center" vertical="center"/>
    </xf>
    <xf numFmtId="179" fontId="20" fillId="0" borderId="66" xfId="0" applyNumberFormat="1" applyFont="1" applyBorder="1" applyAlignment="1">
      <alignment horizontal="center" vertical="center"/>
    </xf>
    <xf numFmtId="179" fontId="20" fillId="0" borderId="37" xfId="0" applyNumberFormat="1" applyFont="1" applyBorder="1" applyAlignment="1">
      <alignment horizontal="center" vertical="center"/>
    </xf>
    <xf numFmtId="179" fontId="20" fillId="0" borderId="59" xfId="0" applyNumberFormat="1" applyFont="1" applyBorder="1" applyAlignment="1">
      <alignment horizontal="center" vertical="center"/>
    </xf>
    <xf numFmtId="0" fontId="20" fillId="0" borderId="55" xfId="0" applyFont="1" applyFill="1" applyBorder="1" applyAlignment="1">
      <alignment horizontal="center" vertical="center" wrapText="1"/>
    </xf>
    <xf numFmtId="0" fontId="20" fillId="0" borderId="3" xfId="0" applyFont="1" applyFill="1" applyBorder="1" applyAlignment="1">
      <alignment horizontal="center" vertical="center"/>
    </xf>
    <xf numFmtId="0" fontId="20" fillId="0" borderId="37" xfId="0" applyFont="1" applyBorder="1" applyAlignment="1">
      <alignment horizontal="center" vertical="center"/>
    </xf>
    <xf numFmtId="0" fontId="20" fillId="0" borderId="59" xfId="0" applyFont="1" applyBorder="1" applyAlignment="1">
      <alignment horizontal="center" vertical="center"/>
    </xf>
    <xf numFmtId="0" fontId="20" fillId="12" borderId="37" xfId="0" applyFont="1" applyFill="1" applyBorder="1" applyAlignment="1">
      <alignment horizontal="center" vertical="center" wrapText="1"/>
    </xf>
    <xf numFmtId="0" fontId="20" fillId="6" borderId="65" xfId="0" applyFont="1" applyFill="1" applyBorder="1" applyAlignment="1">
      <alignment horizontal="center" vertical="center" wrapText="1"/>
    </xf>
    <xf numFmtId="0" fontId="20" fillId="6" borderId="37" xfId="0" applyFont="1" applyFill="1" applyBorder="1" applyAlignment="1">
      <alignment horizontal="center" vertical="center" wrapText="1"/>
    </xf>
    <xf numFmtId="0" fontId="20" fillId="17" borderId="37" xfId="0" applyFont="1" applyFill="1" applyBorder="1" applyAlignment="1">
      <alignment horizontal="center" vertical="center" wrapText="1"/>
    </xf>
    <xf numFmtId="0" fontId="20" fillId="17" borderId="65" xfId="0" applyFont="1" applyFill="1" applyBorder="1" applyAlignment="1">
      <alignment horizontal="center" vertical="center"/>
    </xf>
    <xf numFmtId="0" fontId="20" fillId="4" borderId="65" xfId="0" applyFont="1" applyFill="1" applyBorder="1" applyAlignment="1">
      <alignment horizontal="center" vertical="center"/>
    </xf>
    <xf numFmtId="0" fontId="20" fillId="4" borderId="37" xfId="0" applyFont="1" applyFill="1" applyBorder="1" applyAlignment="1">
      <alignment horizontal="center" vertical="center"/>
    </xf>
    <xf numFmtId="0" fontId="20" fillId="14" borderId="65" xfId="0" applyFont="1" applyFill="1" applyBorder="1" applyAlignment="1">
      <alignment horizontal="center" vertical="center"/>
    </xf>
    <xf numFmtId="0" fontId="20" fillId="13" borderId="76" xfId="0" applyFont="1" applyFill="1" applyBorder="1" applyAlignment="1">
      <alignment horizontal="center" vertical="center"/>
    </xf>
    <xf numFmtId="0" fontId="20" fillId="12" borderId="65" xfId="0" applyFont="1" applyFill="1" applyBorder="1" applyAlignment="1">
      <alignment horizontal="center" vertical="center"/>
    </xf>
    <xf numFmtId="0" fontId="20" fillId="14" borderId="37" xfId="0" applyFont="1" applyFill="1" applyBorder="1" applyAlignment="1">
      <alignment horizontal="center" vertical="center" wrapText="1"/>
    </xf>
    <xf numFmtId="0" fontId="20" fillId="13" borderId="3" xfId="0" applyFont="1" applyFill="1" applyBorder="1" applyAlignment="1">
      <alignment horizontal="center" vertical="center" wrapText="1"/>
    </xf>
    <xf numFmtId="0" fontId="20" fillId="14" borderId="8" xfId="0" applyFont="1" applyFill="1" applyBorder="1" applyAlignment="1">
      <alignment horizontal="center" vertical="center"/>
    </xf>
    <xf numFmtId="178" fontId="20" fillId="0" borderId="37" xfId="0" applyNumberFormat="1" applyFont="1" applyFill="1" applyBorder="1" applyAlignment="1">
      <alignment horizontal="center" vertical="center" wrapText="1"/>
    </xf>
    <xf numFmtId="0" fontId="20" fillId="0" borderId="1" xfId="0" applyFont="1" applyFill="1" applyBorder="1" applyAlignment="1">
      <alignment horizontal="left" vertical="center"/>
    </xf>
    <xf numFmtId="0" fontId="20" fillId="0" borderId="37" xfId="0" applyFont="1" applyFill="1" applyBorder="1" applyAlignment="1">
      <alignment horizontal="left" vertical="center"/>
    </xf>
    <xf numFmtId="0" fontId="20" fillId="0" borderId="66" xfId="0" applyFont="1" applyFill="1" applyBorder="1" applyAlignment="1">
      <alignment horizontal="left" vertical="center"/>
    </xf>
    <xf numFmtId="0" fontId="20" fillId="0" borderId="59" xfId="0" applyFont="1" applyFill="1" applyBorder="1" applyAlignment="1">
      <alignment horizontal="left" vertical="center"/>
    </xf>
    <xf numFmtId="0" fontId="27" fillId="0" borderId="1" xfId="0" applyFont="1" applyFill="1" applyBorder="1" applyAlignment="1">
      <alignment horizontal="center" vertical="center"/>
    </xf>
    <xf numFmtId="0" fontId="27" fillId="0" borderId="37" xfId="0" applyFont="1" applyFill="1" applyBorder="1" applyAlignment="1">
      <alignment horizontal="center" vertical="center"/>
    </xf>
    <xf numFmtId="0" fontId="20" fillId="0" borderId="30" xfId="0" applyFont="1" applyBorder="1" applyAlignment="1">
      <alignment horizontal="left" vertical="center"/>
    </xf>
    <xf numFmtId="0" fontId="20" fillId="0" borderId="31" xfId="0" applyFont="1" applyBorder="1" applyAlignment="1">
      <alignment horizontal="left" vertical="center"/>
    </xf>
    <xf numFmtId="0" fontId="20" fillId="0" borderId="29" xfId="0" applyFont="1" applyBorder="1" applyAlignment="1">
      <alignment horizontal="left" vertical="center"/>
    </xf>
    <xf numFmtId="0" fontId="20" fillId="4" borderId="37" xfId="0" applyFont="1" applyFill="1" applyBorder="1" applyAlignment="1">
      <alignment horizontal="center" vertical="center" wrapText="1"/>
    </xf>
    <xf numFmtId="0" fontId="20" fillId="14" borderId="4" xfId="0" applyFont="1" applyFill="1" applyBorder="1" applyAlignment="1">
      <alignment horizontal="center" vertical="center" wrapText="1"/>
    </xf>
    <xf numFmtId="178" fontId="20" fillId="0" borderId="59" xfId="0" applyNumberFormat="1" applyFont="1" applyFill="1" applyBorder="1" applyAlignment="1">
      <alignment horizontal="center" vertical="center" wrapText="1"/>
    </xf>
    <xf numFmtId="179" fontId="20" fillId="0" borderId="37" xfId="0" applyNumberFormat="1" applyFont="1" applyFill="1" applyBorder="1" applyAlignment="1">
      <alignment horizontal="center" vertical="center"/>
    </xf>
    <xf numFmtId="179" fontId="20" fillId="0" borderId="59" xfId="0" applyNumberFormat="1" applyFont="1" applyFill="1" applyBorder="1" applyAlignment="1">
      <alignment horizontal="center" vertical="center"/>
    </xf>
    <xf numFmtId="20" fontId="20" fillId="4" borderId="30" xfId="0" applyNumberFormat="1" applyFont="1" applyFill="1" applyBorder="1" applyAlignment="1">
      <alignment horizontal="left" vertical="center"/>
    </xf>
    <xf numFmtId="0" fontId="20" fillId="0" borderId="67" xfId="0" applyFont="1" applyFill="1" applyBorder="1" applyAlignment="1">
      <alignment horizontal="center" vertical="center" wrapText="1"/>
    </xf>
    <xf numFmtId="179" fontId="45" fillId="0" borderId="1" xfId="0" quotePrefix="1" applyNumberFormat="1" applyFont="1" applyBorder="1" applyAlignment="1">
      <alignment horizontal="center" vertical="center"/>
    </xf>
    <xf numFmtId="179" fontId="45" fillId="0" borderId="1" xfId="0" applyNumberFormat="1" applyFont="1" applyBorder="1" applyAlignment="1">
      <alignment horizontal="center" vertical="center"/>
    </xf>
    <xf numFmtId="179" fontId="45" fillId="0" borderId="4" xfId="0" applyNumberFormat="1" applyFont="1" applyBorder="1" applyAlignment="1">
      <alignment horizontal="center" vertical="center"/>
    </xf>
    <xf numFmtId="179" fontId="20" fillId="0" borderId="68" xfId="0" applyNumberFormat="1" applyFont="1" applyBorder="1" applyAlignment="1">
      <alignment horizontal="center" vertical="center"/>
    </xf>
    <xf numFmtId="0" fontId="20" fillId="0" borderId="1" xfId="0" applyFont="1" applyFill="1" applyBorder="1" applyAlignment="1">
      <alignment horizontal="center" vertical="center" wrapText="1"/>
    </xf>
    <xf numFmtId="0" fontId="20" fillId="0" borderId="37" xfId="0" applyFont="1" applyFill="1" applyBorder="1" applyAlignment="1">
      <alignment horizontal="center" vertical="center" wrapText="1"/>
    </xf>
    <xf numFmtId="0" fontId="20" fillId="0" borderId="66" xfId="0" applyFont="1" applyFill="1" applyBorder="1" applyAlignment="1">
      <alignment horizontal="center" vertical="center" wrapText="1"/>
    </xf>
    <xf numFmtId="0" fontId="20" fillId="0" borderId="59" xfId="0" applyFont="1" applyFill="1" applyBorder="1" applyAlignment="1">
      <alignment horizontal="center" vertical="center" wrapText="1"/>
    </xf>
    <xf numFmtId="0" fontId="29" fillId="12" borderId="1" xfId="0" applyFont="1" applyFill="1" applyBorder="1" applyAlignment="1">
      <alignment horizontal="center" vertical="center" wrapText="1"/>
    </xf>
    <xf numFmtId="0" fontId="29" fillId="13" borderId="1" xfId="0" applyFont="1" applyFill="1" applyBorder="1" applyAlignment="1">
      <alignment horizontal="center" vertical="center" wrapText="1"/>
    </xf>
    <xf numFmtId="0" fontId="20" fillId="11" borderId="66" xfId="0" applyFont="1" applyFill="1" applyBorder="1" applyAlignment="1">
      <alignment horizontal="center" vertical="center"/>
    </xf>
    <xf numFmtId="0" fontId="20" fillId="0" borderId="55" xfId="0" quotePrefix="1" applyFont="1" applyFill="1" applyBorder="1" applyAlignment="1">
      <alignment horizontal="center" vertical="center"/>
    </xf>
    <xf numFmtId="0" fontId="20" fillId="0" borderId="1" xfId="0" quotePrefix="1" applyFont="1" applyFill="1" applyBorder="1" applyAlignment="1">
      <alignment horizontal="center" vertical="center"/>
    </xf>
    <xf numFmtId="0" fontId="29" fillId="4" borderId="49" xfId="0" applyFont="1" applyFill="1" applyBorder="1" applyAlignment="1">
      <alignment horizontal="left" vertical="center"/>
    </xf>
    <xf numFmtId="0" fontId="20" fillId="4" borderId="20" xfId="0" applyFont="1" applyFill="1" applyBorder="1" applyAlignment="1">
      <alignment horizontal="left" vertical="center"/>
    </xf>
    <xf numFmtId="0" fontId="20" fillId="4" borderId="21" xfId="0" applyFont="1" applyFill="1" applyBorder="1" applyAlignment="1">
      <alignment horizontal="left" vertical="center"/>
    </xf>
    <xf numFmtId="0" fontId="20" fillId="0" borderId="23" xfId="0" applyFont="1" applyBorder="1" applyAlignment="1">
      <alignment horizontal="left" vertical="center"/>
    </xf>
    <xf numFmtId="20" fontId="29" fillId="4" borderId="1" xfId="0" applyNumberFormat="1" applyFont="1" applyFill="1" applyBorder="1" applyAlignment="1">
      <alignment horizontal="left" vertical="center"/>
    </xf>
    <xf numFmtId="0" fontId="20" fillId="4" borderId="1" xfId="0" applyFont="1" applyFill="1" applyBorder="1" applyAlignment="1">
      <alignment horizontal="left" vertical="center"/>
    </xf>
    <xf numFmtId="0" fontId="20" fillId="0" borderId="0" xfId="0" applyFont="1" applyAlignment="1">
      <alignment horizontal="left" vertical="top" wrapText="1"/>
    </xf>
    <xf numFmtId="0" fontId="20" fillId="0" borderId="1" xfId="0" applyFont="1" applyBorder="1" applyAlignment="1">
      <alignment horizontal="left" vertical="center"/>
    </xf>
    <xf numFmtId="0" fontId="43" fillId="0" borderId="4" xfId="0" applyFont="1" applyFill="1" applyBorder="1" applyAlignment="1">
      <alignment horizontal="center" vertical="center"/>
    </xf>
    <xf numFmtId="0" fontId="43" fillId="0" borderId="68" xfId="0" applyFont="1" applyFill="1" applyBorder="1" applyAlignment="1">
      <alignment horizontal="center" vertical="center"/>
    </xf>
    <xf numFmtId="0" fontId="29" fillId="18" borderId="1" xfId="0" applyFont="1" applyFill="1" applyBorder="1" applyAlignment="1">
      <alignment horizontal="center" vertical="center" wrapText="1"/>
    </xf>
    <xf numFmtId="179" fontId="20" fillId="0" borderId="1" xfId="0" quotePrefix="1" applyNumberFormat="1" applyFont="1" applyBorder="1" applyAlignment="1">
      <alignment horizontal="center" vertical="center"/>
    </xf>
    <xf numFmtId="179" fontId="20" fillId="0" borderId="4" xfId="0" applyNumberFormat="1" applyFont="1" applyBorder="1" applyAlignment="1">
      <alignment horizontal="center" vertical="center"/>
    </xf>
    <xf numFmtId="0" fontId="29" fillId="15" borderId="55" xfId="0" applyFont="1" applyFill="1" applyBorder="1" applyAlignment="1">
      <alignment horizontal="center" vertical="center" wrapText="1"/>
    </xf>
    <xf numFmtId="0" fontId="29" fillId="15" borderId="1" xfId="0" applyFont="1" applyFill="1" applyBorder="1" applyAlignment="1">
      <alignment horizontal="center" vertical="center" wrapText="1"/>
    </xf>
    <xf numFmtId="0" fontId="21" fillId="0" borderId="55" xfId="0" applyFont="1" applyFill="1" applyBorder="1" applyAlignment="1">
      <alignment horizontal="center" vertical="center"/>
    </xf>
    <xf numFmtId="0" fontId="21" fillId="0" borderId="4" xfId="0" applyFont="1" applyFill="1" applyBorder="1" applyAlignment="1">
      <alignment horizontal="center" vertical="center"/>
    </xf>
    <xf numFmtId="0" fontId="20" fillId="0" borderId="4" xfId="0" applyFont="1" applyBorder="1" applyAlignment="1">
      <alignment horizontal="left" vertical="center"/>
    </xf>
    <xf numFmtId="0" fontId="20" fillId="0" borderId="3" xfId="0" applyFont="1" applyBorder="1" applyAlignment="1">
      <alignment horizontal="left" vertical="center"/>
    </xf>
    <xf numFmtId="0" fontId="20" fillId="0" borderId="4" xfId="0" applyFont="1" applyBorder="1">
      <alignment vertical="center"/>
    </xf>
    <xf numFmtId="0" fontId="20" fillId="0" borderId="3" xfId="0" applyFont="1" applyBorder="1">
      <alignment vertical="center"/>
    </xf>
    <xf numFmtId="0" fontId="20" fillId="0" borderId="3" xfId="0" applyFont="1" applyBorder="1" applyAlignment="1">
      <alignment horizontal="center" vertical="center"/>
    </xf>
    <xf numFmtId="0" fontId="28" fillId="11" borderId="66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11" borderId="1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4" xfId="0" applyFont="1" applyFill="1" applyBorder="1" applyAlignment="1">
      <alignment horizontal="center" vertical="center"/>
    </xf>
    <xf numFmtId="0" fontId="20" fillId="11" borderId="68" xfId="0" applyFont="1" applyFill="1" applyBorder="1" applyAlignment="1">
      <alignment horizontal="center" vertical="center"/>
    </xf>
    <xf numFmtId="0" fontId="29" fillId="0" borderId="66" xfId="0" applyFont="1" applyBorder="1" applyAlignment="1">
      <alignment horizontal="center" vertical="center"/>
    </xf>
    <xf numFmtId="0" fontId="28" fillId="0" borderId="66" xfId="0" applyFont="1" applyBorder="1" applyAlignment="1">
      <alignment horizontal="center" vertical="center"/>
    </xf>
    <xf numFmtId="0" fontId="29" fillId="19" borderId="1" xfId="0" applyFont="1" applyFill="1" applyBorder="1" applyAlignment="1">
      <alignment horizontal="center" vertical="center" wrapText="1"/>
    </xf>
    <xf numFmtId="0" fontId="20" fillId="19" borderId="1" xfId="0" applyFont="1" applyFill="1" applyBorder="1" applyAlignment="1">
      <alignment horizontal="center" vertical="center" wrapText="1"/>
    </xf>
    <xf numFmtId="0" fontId="29" fillId="8" borderId="1" xfId="0" applyFont="1" applyFill="1" applyBorder="1" applyAlignment="1">
      <alignment horizontal="center" vertical="center" wrapText="1"/>
    </xf>
    <xf numFmtId="0" fontId="20" fillId="8" borderId="1" xfId="0" applyFont="1" applyFill="1" applyBorder="1" applyAlignment="1">
      <alignment horizontal="center" vertical="center" wrapText="1"/>
    </xf>
    <xf numFmtId="0" fontId="20" fillId="8" borderId="4" xfId="0" applyFont="1" applyFill="1" applyBorder="1" applyAlignment="1">
      <alignment horizontal="center" vertical="center" wrapText="1"/>
    </xf>
    <xf numFmtId="20" fontId="20" fillId="15" borderId="1" xfId="0" applyNumberFormat="1" applyFont="1" applyFill="1" applyBorder="1" applyAlignment="1">
      <alignment horizontal="center" vertical="center" wrapText="1"/>
    </xf>
    <xf numFmtId="20" fontId="20" fillId="14" borderId="1" xfId="0" applyNumberFormat="1" applyFont="1" applyFill="1" applyBorder="1" applyAlignment="1">
      <alignment horizontal="center" vertical="center" wrapText="1"/>
    </xf>
    <xf numFmtId="0" fontId="28" fillId="0" borderId="1" xfId="0" applyFont="1" applyFill="1" applyBorder="1" applyAlignment="1">
      <alignment horizontal="center" vertical="center"/>
    </xf>
    <xf numFmtId="0" fontId="28" fillId="0" borderId="66" xfId="0" applyFont="1" applyFill="1" applyBorder="1" applyAlignment="1">
      <alignment horizontal="center" vertical="center"/>
    </xf>
    <xf numFmtId="0" fontId="29" fillId="0" borderId="1" xfId="0" applyFont="1" applyFill="1" applyBorder="1" applyAlignment="1">
      <alignment horizontal="center" vertical="center"/>
    </xf>
    <xf numFmtId="0" fontId="28" fillId="0" borderId="4" xfId="0" applyFont="1" applyFill="1" applyBorder="1" applyAlignment="1">
      <alignment horizontal="center" vertical="center"/>
    </xf>
    <xf numFmtId="0" fontId="21" fillId="4" borderId="30" xfId="0" applyFont="1" applyFill="1" applyBorder="1" applyAlignment="1">
      <alignment horizontal="left" vertical="center"/>
    </xf>
    <xf numFmtId="0" fontId="28" fillId="0" borderId="68" xfId="0" applyFont="1" applyFill="1" applyBorder="1" applyAlignment="1">
      <alignment horizontal="center" vertical="center"/>
    </xf>
    <xf numFmtId="0" fontId="25" fillId="4" borderId="30" xfId="0" applyFont="1" applyFill="1" applyBorder="1" applyAlignment="1">
      <alignment horizontal="left" vertical="center"/>
    </xf>
    <xf numFmtId="0" fontId="21" fillId="4" borderId="53" xfId="0" applyFont="1" applyFill="1" applyBorder="1" applyAlignment="1">
      <alignment horizontal="center" vertical="center" wrapText="1"/>
    </xf>
    <xf numFmtId="0" fontId="33" fillId="4" borderId="30" xfId="0" applyFont="1" applyFill="1" applyBorder="1" applyAlignment="1">
      <alignment horizontal="left" vertical="center"/>
    </xf>
    <xf numFmtId="0" fontId="20" fillId="0" borderId="66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 wrapText="1"/>
    </xf>
    <xf numFmtId="0" fontId="20" fillId="0" borderId="72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 wrapText="1"/>
    </xf>
    <xf numFmtId="0" fontId="20" fillId="11" borderId="55" xfId="0" applyFont="1" applyFill="1" applyBorder="1" applyAlignment="1">
      <alignment horizontal="center" vertical="center"/>
    </xf>
    <xf numFmtId="0" fontId="20" fillId="11" borderId="37" xfId="0" applyFont="1" applyFill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8" fillId="0" borderId="59" xfId="0" applyFont="1" applyBorder="1" applyAlignment="1">
      <alignment horizontal="center" vertical="center"/>
    </xf>
    <xf numFmtId="0" fontId="20" fillId="6" borderId="76" xfId="0" applyFont="1" applyFill="1" applyBorder="1" applyAlignment="1">
      <alignment horizontal="center" vertical="center"/>
    </xf>
    <xf numFmtId="0" fontId="20" fillId="6" borderId="3" xfId="0" applyFont="1" applyFill="1" applyBorder="1" applyAlignment="1">
      <alignment horizontal="center" vertical="center"/>
    </xf>
    <xf numFmtId="0" fontId="29" fillId="4" borderId="1" xfId="0" applyFont="1" applyFill="1" applyBorder="1" applyAlignment="1">
      <alignment horizontal="center" vertical="center" wrapText="1"/>
    </xf>
    <xf numFmtId="0" fontId="29" fillId="4" borderId="37" xfId="0" applyFont="1" applyFill="1" applyBorder="1" applyAlignment="1">
      <alignment horizontal="center" vertical="center" wrapText="1"/>
    </xf>
    <xf numFmtId="0" fontId="29" fillId="14" borderId="1" xfId="0" applyFont="1" applyFill="1" applyBorder="1" applyAlignment="1">
      <alignment horizontal="center" vertical="center" wrapText="1"/>
    </xf>
    <xf numFmtId="0" fontId="28" fillId="13" borderId="1" xfId="0" applyFont="1" applyFill="1" applyBorder="1" applyAlignment="1">
      <alignment horizontal="center" vertical="center" wrapText="1"/>
    </xf>
    <xf numFmtId="0" fontId="28" fillId="16" borderId="1" xfId="0" applyFont="1" applyFill="1" applyBorder="1" applyAlignment="1">
      <alignment horizontal="center" vertical="center" wrapText="1"/>
    </xf>
    <xf numFmtId="0" fontId="18" fillId="19" borderId="1" xfId="0" applyFont="1" applyFill="1" applyBorder="1" applyAlignment="1">
      <alignment horizontal="center" vertical="center" wrapText="1"/>
    </xf>
    <xf numFmtId="0" fontId="28" fillId="8" borderId="1" xfId="0" applyFont="1" applyFill="1" applyBorder="1" applyAlignment="1">
      <alignment horizontal="center" vertical="center" wrapText="1"/>
    </xf>
    <xf numFmtId="0" fontId="28" fillId="11" borderId="1" xfId="0" applyFont="1" applyFill="1" applyBorder="1" applyAlignment="1">
      <alignment horizontal="left" vertical="center"/>
    </xf>
    <xf numFmtId="0" fontId="28" fillId="0" borderId="1" xfId="0" applyFont="1" applyFill="1" applyBorder="1" applyAlignment="1">
      <alignment horizontal="left" vertical="center"/>
    </xf>
    <xf numFmtId="0" fontId="20" fillId="0" borderId="3" xfId="0" applyFont="1" applyFill="1" applyBorder="1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25" fillId="0" borderId="1" xfId="0" applyFont="1" applyFill="1" applyBorder="1" applyAlignment="1">
      <alignment horizontal="left" vertical="center"/>
    </xf>
    <xf numFmtId="0" fontId="45" fillId="0" borderId="55" xfId="0" applyFont="1" applyFill="1" applyBorder="1" applyAlignment="1">
      <alignment horizontal="center" vertical="center"/>
    </xf>
    <xf numFmtId="0" fontId="28" fillId="0" borderId="37" xfId="0" applyFont="1" applyFill="1" applyBorder="1" applyAlignment="1">
      <alignment horizontal="center" vertical="center"/>
    </xf>
    <xf numFmtId="0" fontId="28" fillId="0" borderId="37" xfId="0" applyFont="1" applyFill="1" applyBorder="1" applyAlignment="1">
      <alignment horizontal="left" vertical="center"/>
    </xf>
    <xf numFmtId="0" fontId="28" fillId="0" borderId="66" xfId="0" applyFont="1" applyFill="1" applyBorder="1" applyAlignment="1">
      <alignment horizontal="left" vertical="center"/>
    </xf>
    <xf numFmtId="0" fontId="28" fillId="0" borderId="59" xfId="0" applyFont="1" applyFill="1" applyBorder="1" applyAlignment="1">
      <alignment horizontal="left" vertical="center"/>
    </xf>
    <xf numFmtId="0" fontId="28" fillId="0" borderId="1" xfId="0" applyFont="1" applyFill="1" applyBorder="1" applyAlignment="1">
      <alignment horizontal="left" vertical="center" wrapText="1"/>
    </xf>
    <xf numFmtId="0" fontId="28" fillId="0" borderId="55" xfId="0" applyFont="1" applyFill="1" applyBorder="1" applyAlignment="1">
      <alignment horizontal="center" vertical="center"/>
    </xf>
    <xf numFmtId="0" fontId="28" fillId="0" borderId="67" xfId="0" applyFont="1" applyFill="1" applyBorder="1" applyAlignment="1">
      <alignment horizontal="center" vertical="center"/>
    </xf>
    <xf numFmtId="0" fontId="25" fillId="0" borderId="55" xfId="0" applyFont="1" applyFill="1" applyBorder="1" applyAlignment="1">
      <alignment horizontal="center" vertical="center"/>
    </xf>
    <xf numFmtId="0" fontId="25" fillId="0" borderId="1" xfId="0" applyFont="1" applyFill="1" applyBorder="1" applyAlignment="1">
      <alignment horizontal="center" vertical="center"/>
    </xf>
    <xf numFmtId="0" fontId="20" fillId="0" borderId="1" xfId="0" applyFont="1" applyFill="1" applyBorder="1" applyAlignment="1">
      <alignment horizontal="left" vertical="top" wrapText="1"/>
    </xf>
    <xf numFmtId="0" fontId="20" fillId="0" borderId="1" xfId="0" applyFont="1" applyFill="1" applyBorder="1" applyAlignment="1">
      <alignment horizontal="left" vertical="top"/>
    </xf>
    <xf numFmtId="0" fontId="36" fillId="4" borderId="30" xfId="0" applyFont="1" applyFill="1" applyBorder="1" applyAlignment="1">
      <alignment horizontal="left" vertical="center"/>
    </xf>
    <xf numFmtId="0" fontId="29" fillId="4" borderId="30" xfId="0" applyFont="1" applyFill="1" applyBorder="1" applyAlignment="1">
      <alignment horizontal="left" vertical="center"/>
    </xf>
    <xf numFmtId="0" fontId="29" fillId="0" borderId="4" xfId="0" applyFont="1" applyBorder="1" applyAlignment="1">
      <alignment horizontal="left" vertical="top" wrapText="1"/>
    </xf>
    <xf numFmtId="0" fontId="29" fillId="0" borderId="3" xfId="0" applyFont="1" applyBorder="1" applyAlignment="1">
      <alignment horizontal="left" vertical="top" wrapText="1"/>
    </xf>
    <xf numFmtId="0" fontId="20" fillId="0" borderId="4" xfId="0" applyFont="1" applyBorder="1" applyAlignment="1">
      <alignment horizontal="left" vertical="top"/>
    </xf>
    <xf numFmtId="0" fontId="20" fillId="0" borderId="3" xfId="0" applyFont="1" applyBorder="1" applyAlignment="1">
      <alignment horizontal="left" vertical="top"/>
    </xf>
    <xf numFmtId="0" fontId="29" fillId="0" borderId="4" xfId="0" applyFont="1" applyBorder="1" applyAlignment="1">
      <alignment vertical="top" wrapText="1"/>
    </xf>
    <xf numFmtId="0" fontId="29" fillId="0" borderId="3" xfId="0" applyFont="1" applyBorder="1" applyAlignment="1">
      <alignment vertical="top" wrapText="1"/>
    </xf>
    <xf numFmtId="0" fontId="28" fillId="0" borderId="25" xfId="0" applyFont="1" applyBorder="1" applyAlignment="1">
      <alignment horizontal="left" vertical="center"/>
    </xf>
    <xf numFmtId="0" fontId="25" fillId="0" borderId="55" xfId="0" applyFont="1" applyBorder="1" applyAlignment="1">
      <alignment horizontal="center" vertical="center"/>
    </xf>
    <xf numFmtId="0" fontId="20" fillId="0" borderId="37" xfId="0" applyFont="1" applyBorder="1" applyAlignment="1">
      <alignment horizontal="left" vertical="center"/>
    </xf>
    <xf numFmtId="0" fontId="29" fillId="0" borderId="3" xfId="0" applyFont="1" applyBorder="1" applyAlignment="1">
      <alignment horizontal="center" vertical="center" wrapText="1"/>
    </xf>
    <xf numFmtId="0" fontId="28" fillId="0" borderId="59" xfId="0" applyFont="1" applyFill="1" applyBorder="1" applyAlignment="1">
      <alignment horizontal="center" vertical="center"/>
    </xf>
    <xf numFmtId="49" fontId="20" fillId="0" borderId="37" xfId="0" applyNumberFormat="1" applyFont="1" applyFill="1" applyBorder="1" applyAlignment="1">
      <alignment horizontal="center" vertical="center"/>
    </xf>
    <xf numFmtId="49" fontId="20" fillId="0" borderId="59" xfId="0" applyNumberFormat="1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 wrapText="1"/>
    </xf>
    <xf numFmtId="0" fontId="24" fillId="11" borderId="1" xfId="0" applyFont="1" applyFill="1" applyBorder="1" applyAlignment="1">
      <alignment horizontal="center" vertical="center"/>
    </xf>
    <xf numFmtId="0" fontId="34" fillId="11" borderId="1" xfId="0" applyFont="1" applyFill="1" applyBorder="1" applyAlignment="1">
      <alignment horizontal="center" vertical="center"/>
    </xf>
    <xf numFmtId="0" fontId="34" fillId="11" borderId="66" xfId="0" applyFont="1" applyFill="1" applyBorder="1" applyAlignment="1">
      <alignment horizontal="center" vertical="center"/>
    </xf>
    <xf numFmtId="0" fontId="20" fillId="0" borderId="55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/>
    </xf>
    <xf numFmtId="0" fontId="21" fillId="0" borderId="66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68" xfId="0" applyFont="1" applyBorder="1" applyAlignment="1">
      <alignment horizontal="center" vertical="center"/>
    </xf>
    <xf numFmtId="0" fontId="29" fillId="20" borderId="1" xfId="0" applyFont="1" applyFill="1" applyBorder="1" applyAlignment="1">
      <alignment horizontal="center" vertical="center" wrapText="1"/>
    </xf>
    <xf numFmtId="0" fontId="28" fillId="20" borderId="1" xfId="0" applyFont="1" applyFill="1" applyBorder="1" applyAlignment="1">
      <alignment horizontal="center" vertical="center" wrapText="1"/>
    </xf>
    <xf numFmtId="0" fontId="20" fillId="20" borderId="1" xfId="0" applyFont="1" applyFill="1" applyBorder="1" applyAlignment="1">
      <alignment horizontal="center" vertical="center" wrapText="1"/>
    </xf>
    <xf numFmtId="0" fontId="21" fillId="0" borderId="1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/>
    </xf>
    <xf numFmtId="0" fontId="24" fillId="4" borderId="30" xfId="0" applyFont="1" applyFill="1" applyBorder="1" applyAlignment="1">
      <alignment horizontal="left" vertical="center"/>
    </xf>
    <xf numFmtId="0" fontId="25" fillId="0" borderId="67" xfId="0" applyFont="1" applyFill="1" applyBorder="1" applyAlignment="1">
      <alignment horizontal="center" vertical="center"/>
    </xf>
    <xf numFmtId="0" fontId="21" fillId="0" borderId="67" xfId="0" applyFont="1" applyFill="1" applyBorder="1" applyAlignment="1">
      <alignment horizontal="center" vertical="center"/>
    </xf>
    <xf numFmtId="0" fontId="21" fillId="0" borderId="66" xfId="0" applyFont="1" applyFill="1" applyBorder="1" applyAlignment="1">
      <alignment horizontal="center" vertical="center"/>
    </xf>
    <xf numFmtId="0" fontId="43" fillId="0" borderId="55" xfId="0" applyFont="1" applyBorder="1" applyAlignment="1">
      <alignment horizontal="center" vertical="center" wrapText="1"/>
    </xf>
    <xf numFmtId="0" fontId="20" fillId="12" borderId="9" xfId="0" applyFont="1" applyFill="1" applyBorder="1" applyAlignment="1">
      <alignment horizontal="center" vertical="center"/>
    </xf>
    <xf numFmtId="0" fontId="20" fillId="12" borderId="79" xfId="0" applyFont="1" applyFill="1" applyBorder="1" applyAlignment="1">
      <alignment horizontal="center" vertical="center"/>
    </xf>
    <xf numFmtId="0" fontId="21" fillId="0" borderId="55" xfId="0" applyFont="1" applyBorder="1" applyAlignment="1">
      <alignment horizontal="center" vertical="center"/>
    </xf>
    <xf numFmtId="0" fontId="21" fillId="0" borderId="67" xfId="0" applyFont="1" applyBorder="1" applyAlignment="1">
      <alignment horizontal="center" vertical="center"/>
    </xf>
    <xf numFmtId="0" fontId="29" fillId="4" borderId="4" xfId="0" applyFont="1" applyFill="1" applyBorder="1" applyAlignment="1">
      <alignment horizontal="center" vertical="center" wrapText="1"/>
    </xf>
    <xf numFmtId="0" fontId="29" fillId="12" borderId="4" xfId="0" applyFont="1" applyFill="1" applyBorder="1" applyAlignment="1">
      <alignment horizontal="center" vertical="center" wrapText="1"/>
    </xf>
    <xf numFmtId="0" fontId="29" fillId="17" borderId="4" xfId="0" applyFont="1" applyFill="1" applyBorder="1" applyAlignment="1">
      <alignment horizontal="center" vertical="center" wrapText="1"/>
    </xf>
    <xf numFmtId="0" fontId="28" fillId="11" borderId="1" xfId="0" applyFont="1" applyFill="1" applyBorder="1" applyAlignment="1">
      <alignment horizontal="center" vertical="center" wrapText="1"/>
    </xf>
    <xf numFmtId="0" fontId="28" fillId="11" borderId="66" xfId="0" applyFont="1" applyFill="1" applyBorder="1" applyAlignment="1">
      <alignment horizontal="center" vertical="center" wrapText="1"/>
    </xf>
    <xf numFmtId="0" fontId="20" fillId="11" borderId="55" xfId="0" applyFont="1" applyFill="1" applyBorder="1" applyAlignment="1">
      <alignment horizontal="center" vertical="center" wrapText="1"/>
    </xf>
    <xf numFmtId="0" fontId="20" fillId="11" borderId="6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 wrapText="1"/>
    </xf>
    <xf numFmtId="0" fontId="43" fillId="11" borderId="1" xfId="0" applyFont="1" applyFill="1" applyBorder="1" applyAlignment="1">
      <alignment horizontal="center" vertical="center"/>
    </xf>
    <xf numFmtId="0" fontId="43" fillId="11" borderId="55" xfId="0" applyFont="1" applyFill="1" applyBorder="1" applyAlignment="1">
      <alignment horizontal="center" vertical="center" wrapText="1"/>
    </xf>
    <xf numFmtId="0" fontId="43" fillId="11" borderId="1" xfId="0" applyFont="1" applyFill="1" applyBorder="1" applyAlignment="1">
      <alignment horizontal="center" vertical="center" wrapText="1"/>
    </xf>
    <xf numFmtId="0" fontId="28" fillId="4" borderId="1" xfId="0" applyFont="1" applyFill="1" applyBorder="1" applyAlignment="1">
      <alignment horizontal="center" vertical="center" wrapText="1"/>
    </xf>
    <xf numFmtId="179" fontId="43" fillId="0" borderId="1" xfId="0" quotePrefix="1" applyNumberFormat="1" applyFont="1" applyBorder="1" applyAlignment="1">
      <alignment horizontal="center" vertical="center"/>
    </xf>
    <xf numFmtId="20" fontId="24" fillId="4" borderId="30" xfId="0" applyNumberFormat="1" applyFont="1" applyFill="1" applyBorder="1" applyAlignment="1">
      <alignment horizontal="left" vertical="center"/>
    </xf>
    <xf numFmtId="0" fontId="28" fillId="0" borderId="1" xfId="0" applyFont="1" applyFill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/>
    </xf>
    <xf numFmtId="0" fontId="28" fillId="11" borderId="55" xfId="0" applyFont="1" applyFill="1" applyBorder="1" applyAlignment="1">
      <alignment horizontal="center" vertical="center"/>
    </xf>
    <xf numFmtId="0" fontId="28" fillId="11" borderId="67" xfId="0" applyFont="1" applyFill="1" applyBorder="1" applyAlignment="1">
      <alignment horizontal="center" vertical="center"/>
    </xf>
    <xf numFmtId="0" fontId="42" fillId="0" borderId="66" xfId="0" applyFont="1" applyBorder="1" applyAlignment="1">
      <alignment horizontal="center" vertical="center"/>
    </xf>
    <xf numFmtId="0" fontId="25" fillId="0" borderId="66" xfId="0" applyFont="1" applyBorder="1" applyAlignment="1">
      <alignment horizontal="center" vertical="center"/>
    </xf>
    <xf numFmtId="0" fontId="28" fillId="11" borderId="4" xfId="0" applyFont="1" applyFill="1" applyBorder="1" applyAlignment="1">
      <alignment horizontal="center" vertical="center"/>
    </xf>
    <xf numFmtId="0" fontId="28" fillId="11" borderId="68" xfId="0" applyFont="1" applyFill="1" applyBorder="1" applyAlignment="1">
      <alignment horizontal="center" vertical="center"/>
    </xf>
    <xf numFmtId="0" fontId="25" fillId="4" borderId="53" xfId="0" applyFont="1" applyFill="1" applyBorder="1" applyAlignment="1">
      <alignment horizontal="center" vertical="center" wrapText="1"/>
    </xf>
    <xf numFmtId="0" fontId="25" fillId="4" borderId="54" xfId="0" applyFont="1" applyFill="1" applyBorder="1" applyAlignment="1">
      <alignment horizontal="center" vertical="center" wrapText="1"/>
    </xf>
    <xf numFmtId="0" fontId="25" fillId="4" borderId="5" xfId="0" applyFont="1" applyFill="1" applyBorder="1" applyAlignment="1">
      <alignment horizontal="center" vertical="center" wrapText="1"/>
    </xf>
    <xf numFmtId="0" fontId="25" fillId="4" borderId="6" xfId="0" applyFont="1" applyFill="1" applyBorder="1" applyAlignment="1">
      <alignment horizontal="center" vertical="center" wrapText="1"/>
    </xf>
    <xf numFmtId="0" fontId="37" fillId="4" borderId="30" xfId="0" applyFont="1" applyFill="1" applyBorder="1" applyAlignment="1">
      <alignment horizontal="left" vertical="center"/>
    </xf>
    <xf numFmtId="0" fontId="37" fillId="4" borderId="31" xfId="0" applyFont="1" applyFill="1" applyBorder="1" applyAlignment="1">
      <alignment horizontal="left" vertical="center"/>
    </xf>
    <xf numFmtId="0" fontId="37" fillId="4" borderId="29" xfId="0" applyFont="1" applyFill="1" applyBorder="1" applyAlignment="1">
      <alignment horizontal="left" vertical="center"/>
    </xf>
    <xf numFmtId="0" fontId="28" fillId="0" borderId="30" xfId="0" applyFont="1" applyBorder="1" applyAlignment="1">
      <alignment horizontal="left" vertical="center"/>
    </xf>
    <xf numFmtId="0" fontId="28" fillId="0" borderId="31" xfId="0" applyFont="1" applyBorder="1" applyAlignment="1">
      <alignment horizontal="left" vertical="center"/>
    </xf>
    <xf numFmtId="0" fontId="28" fillId="0" borderId="29" xfId="0" applyFont="1" applyBorder="1" applyAlignment="1">
      <alignment horizontal="left" vertical="center"/>
    </xf>
    <xf numFmtId="0" fontId="42" fillId="0" borderId="1" xfId="0" applyFont="1" applyFill="1" applyBorder="1" applyAlignment="1">
      <alignment horizontal="center" vertical="center"/>
    </xf>
    <xf numFmtId="0" fontId="45" fillId="0" borderId="55" xfId="0" applyFont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0" fontId="18" fillId="0" borderId="66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55" xfId="0" applyFont="1" applyFill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8" fillId="17" borderId="1" xfId="0" applyFont="1" applyFill="1" applyBorder="1" applyAlignment="1">
      <alignment horizontal="center" vertical="center" wrapText="1"/>
    </xf>
    <xf numFmtId="0" fontId="29" fillId="14" borderId="55" xfId="0" applyFont="1" applyFill="1" applyBorder="1" applyAlignment="1">
      <alignment horizontal="center" vertical="center" wrapText="1"/>
    </xf>
    <xf numFmtId="0" fontId="18" fillId="0" borderId="55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42" fillId="0" borderId="66" xfId="0" applyFont="1" applyFill="1" applyBorder="1" applyAlignment="1">
      <alignment horizontal="center" vertical="center"/>
    </xf>
    <xf numFmtId="0" fontId="28" fillId="0" borderId="55" xfId="0" applyFont="1" applyFill="1" applyBorder="1" applyAlignment="1">
      <alignment horizontal="center" vertical="center" wrapText="1"/>
    </xf>
    <xf numFmtId="0" fontId="18" fillId="13" borderId="1" xfId="0" applyFont="1" applyFill="1" applyBorder="1" applyAlignment="1">
      <alignment horizontal="center" vertical="center" wrapText="1"/>
    </xf>
    <xf numFmtId="0" fontId="21" fillId="4" borderId="1" xfId="0" applyFont="1" applyFill="1" applyBorder="1" applyAlignment="1">
      <alignment horizontal="center" vertical="center" wrapText="1"/>
    </xf>
    <xf numFmtId="0" fontId="29" fillId="0" borderId="3" xfId="0" applyFont="1" applyBorder="1" applyAlignment="1">
      <alignment horizontal="left" vertical="top"/>
    </xf>
    <xf numFmtId="0" fontId="28" fillId="4" borderId="30" xfId="0" applyFont="1" applyFill="1" applyBorder="1" applyAlignment="1">
      <alignment horizontal="left" vertical="center"/>
    </xf>
    <xf numFmtId="0" fontId="28" fillId="4" borderId="31" xfId="0" applyFont="1" applyFill="1" applyBorder="1" applyAlignment="1">
      <alignment horizontal="left" vertical="center"/>
    </xf>
    <xf numFmtId="0" fontId="28" fillId="4" borderId="29" xfId="0" applyFont="1" applyFill="1" applyBorder="1" applyAlignment="1">
      <alignment horizontal="left" vertical="center"/>
    </xf>
    <xf numFmtId="0" fontId="34" fillId="4" borderId="30" xfId="0" applyFont="1" applyFill="1" applyBorder="1" applyAlignment="1">
      <alignment horizontal="left" vertical="center"/>
    </xf>
    <xf numFmtId="0" fontId="28" fillId="0" borderId="55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0" fillId="0" borderId="62" xfId="0" applyFont="1" applyFill="1" applyBorder="1" applyAlignment="1">
      <alignment horizontal="center" vertical="center" wrapText="1"/>
    </xf>
    <xf numFmtId="0" fontId="20" fillId="0" borderId="60" xfId="0" applyFont="1" applyFill="1" applyBorder="1" applyAlignment="1">
      <alignment horizontal="center" vertical="center" wrapText="1"/>
    </xf>
    <xf numFmtId="0" fontId="20" fillId="0" borderId="75" xfId="0" applyFont="1" applyFill="1" applyBorder="1" applyAlignment="1">
      <alignment horizontal="center" vertical="center" wrapText="1"/>
    </xf>
    <xf numFmtId="0" fontId="20" fillId="0" borderId="58" xfId="0" applyFont="1" applyFill="1" applyBorder="1" applyAlignment="1">
      <alignment horizontal="center" vertical="center" wrapText="1"/>
    </xf>
    <xf numFmtId="0" fontId="20" fillId="0" borderId="63" xfId="0" applyFont="1" applyFill="1" applyBorder="1" applyAlignment="1">
      <alignment horizontal="center" vertical="center" wrapText="1"/>
    </xf>
    <xf numFmtId="0" fontId="20" fillId="0" borderId="70" xfId="0" applyFont="1" applyFill="1" applyBorder="1" applyAlignment="1">
      <alignment horizontal="center" vertical="center" wrapText="1"/>
    </xf>
    <xf numFmtId="20" fontId="20" fillId="17" borderId="1" xfId="0" applyNumberFormat="1" applyFont="1" applyFill="1" applyBorder="1" applyAlignment="1">
      <alignment horizontal="center" vertical="center" wrapText="1"/>
    </xf>
    <xf numFmtId="20" fontId="24" fillId="12" borderId="1" xfId="0" applyNumberFormat="1" applyFont="1" applyFill="1" applyBorder="1" applyAlignment="1">
      <alignment horizontal="center" vertical="center" wrapText="1"/>
    </xf>
    <xf numFmtId="0" fontId="24" fillId="12" borderId="1" xfId="0" applyFont="1" applyFill="1" applyBorder="1" applyAlignment="1">
      <alignment horizontal="center" vertical="center" wrapText="1"/>
    </xf>
    <xf numFmtId="0" fontId="24" fillId="12" borderId="4" xfId="0" applyFont="1" applyFill="1" applyBorder="1" applyAlignment="1">
      <alignment horizontal="center" vertical="center" wrapText="1"/>
    </xf>
    <xf numFmtId="0" fontId="24" fillId="12" borderId="64" xfId="0" applyFont="1" applyFill="1" applyBorder="1" applyAlignment="1">
      <alignment horizontal="center" vertical="center"/>
    </xf>
    <xf numFmtId="0" fontId="24" fillId="12" borderId="8" xfId="0" applyFont="1" applyFill="1" applyBorder="1" applyAlignment="1">
      <alignment horizontal="center" vertical="center"/>
    </xf>
    <xf numFmtId="0" fontId="29" fillId="0" borderId="55" xfId="0" applyFont="1" applyFill="1" applyBorder="1" applyAlignment="1">
      <alignment horizontal="center" vertical="center" wrapText="1"/>
    </xf>
    <xf numFmtId="0" fontId="29" fillId="0" borderId="25" xfId="0" applyFont="1" applyBorder="1" applyAlignment="1">
      <alignment horizontal="left" vertical="center"/>
    </xf>
    <xf numFmtId="20" fontId="21" fillId="4" borderId="30" xfId="0" applyNumberFormat="1" applyFont="1" applyFill="1" applyBorder="1" applyAlignment="1">
      <alignment horizontal="left" vertical="center"/>
    </xf>
    <xf numFmtId="0" fontId="24" fillId="17" borderId="64" xfId="0" applyFont="1" applyFill="1" applyBorder="1" applyAlignment="1">
      <alignment horizontal="center" vertical="center"/>
    </xf>
    <xf numFmtId="0" fontId="24" fillId="17" borderId="8" xfId="0" applyFont="1" applyFill="1" applyBorder="1" applyAlignment="1">
      <alignment horizontal="center" vertical="center"/>
    </xf>
    <xf numFmtId="20" fontId="20" fillId="4" borderId="55" xfId="0" applyNumberFormat="1" applyFont="1" applyFill="1" applyBorder="1" applyAlignment="1">
      <alignment horizontal="center" vertical="center" wrapText="1"/>
    </xf>
    <xf numFmtId="20" fontId="20" fillId="4" borderId="1" xfId="0" applyNumberFormat="1" applyFont="1" applyFill="1" applyBorder="1" applyAlignment="1">
      <alignment horizontal="center" vertical="center" wrapText="1"/>
    </xf>
    <xf numFmtId="20" fontId="20" fillId="13" borderId="1" xfId="0" applyNumberFormat="1" applyFont="1" applyFill="1" applyBorder="1" applyAlignment="1">
      <alignment horizontal="center" vertical="center" wrapText="1"/>
    </xf>
    <xf numFmtId="20" fontId="31" fillId="12" borderId="1" xfId="0" applyNumberFormat="1" applyFont="1" applyFill="1" applyBorder="1" applyAlignment="1">
      <alignment horizontal="center" vertical="center" wrapText="1"/>
    </xf>
    <xf numFmtId="0" fontId="32" fillId="12" borderId="1" xfId="0" applyFont="1" applyFill="1" applyBorder="1" applyAlignment="1">
      <alignment horizontal="center" vertical="center" wrapText="1"/>
    </xf>
    <xf numFmtId="20" fontId="20" fillId="16" borderId="1" xfId="0" applyNumberFormat="1" applyFont="1" applyFill="1" applyBorder="1" applyAlignment="1">
      <alignment horizontal="center" vertical="center" wrapText="1"/>
    </xf>
    <xf numFmtId="20" fontId="31" fillId="17" borderId="1" xfId="0" applyNumberFormat="1" applyFont="1" applyFill="1" applyBorder="1" applyAlignment="1">
      <alignment horizontal="center" vertical="center" wrapText="1"/>
    </xf>
    <xf numFmtId="0" fontId="24" fillId="17" borderId="1" xfId="0" applyFont="1" applyFill="1" applyBorder="1" applyAlignment="1">
      <alignment horizontal="center" vertical="center" wrapText="1"/>
    </xf>
    <xf numFmtId="0" fontId="32" fillId="17" borderId="1" xfId="0" applyFont="1" applyFill="1" applyBorder="1" applyAlignment="1">
      <alignment horizontal="center" vertical="center" wrapText="1"/>
    </xf>
    <xf numFmtId="0" fontId="24" fillId="17" borderId="4" xfId="0" applyFont="1" applyFill="1" applyBorder="1" applyAlignment="1">
      <alignment horizontal="center" vertical="center" wrapText="1"/>
    </xf>
    <xf numFmtId="0" fontId="18" fillId="0" borderId="68" xfId="0" applyFont="1" applyFill="1" applyBorder="1" applyAlignment="1">
      <alignment horizontal="center" vertical="center"/>
    </xf>
    <xf numFmtId="0" fontId="32" fillId="12" borderId="53" xfId="0" applyFont="1" applyFill="1" applyBorder="1" applyAlignment="1">
      <alignment horizontal="center" vertical="center" wrapText="1"/>
    </xf>
    <xf numFmtId="0" fontId="32" fillId="12" borderId="75" xfId="0" applyFont="1" applyFill="1" applyBorder="1" applyAlignment="1">
      <alignment horizontal="center" vertical="center" wrapText="1"/>
    </xf>
    <xf numFmtId="0" fontId="32" fillId="12" borderId="5" xfId="0" applyFont="1" applyFill="1" applyBorder="1" applyAlignment="1">
      <alignment horizontal="center" vertical="center" wrapText="1"/>
    </xf>
    <xf numFmtId="0" fontId="32" fillId="12" borderId="74" xfId="0" applyFont="1" applyFill="1" applyBorder="1" applyAlignment="1">
      <alignment horizontal="center" vertical="center" wrapText="1"/>
    </xf>
    <xf numFmtId="0" fontId="28" fillId="0" borderId="66" xfId="0" applyFont="1" applyFill="1" applyBorder="1" applyAlignment="1">
      <alignment horizontal="center" vertical="center" wrapText="1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7" xfId="0" applyFont="1" applyFill="1" applyBorder="1" applyAlignment="1">
      <alignment horizontal="center" vertical="center" wrapText="1"/>
    </xf>
    <xf numFmtId="0" fontId="28" fillId="0" borderId="67" xfId="0" applyFont="1" applyFill="1" applyBorder="1" applyAlignment="1">
      <alignment horizontal="center" vertical="center" wrapText="1"/>
    </xf>
    <xf numFmtId="20" fontId="29" fillId="13" borderId="1" xfId="0" applyNumberFormat="1" applyFont="1" applyFill="1" applyBorder="1" applyAlignment="1">
      <alignment horizontal="center" vertical="center" wrapText="1"/>
    </xf>
    <xf numFmtId="0" fontId="24" fillId="17" borderId="37" xfId="0" applyFont="1" applyFill="1" applyBorder="1" applyAlignment="1">
      <alignment horizontal="center" vertical="center" wrapText="1"/>
    </xf>
    <xf numFmtId="0" fontId="24" fillId="17" borderId="65" xfId="0" applyFont="1" applyFill="1" applyBorder="1" applyAlignment="1">
      <alignment horizontal="center" vertical="center"/>
    </xf>
    <xf numFmtId="0" fontId="20" fillId="6" borderId="76" xfId="0" applyFont="1" applyFill="1" applyBorder="1" applyAlignment="1">
      <alignment horizontal="center" vertical="center" wrapText="1"/>
    </xf>
    <xf numFmtId="0" fontId="20" fillId="6" borderId="3" xfId="0" applyFont="1" applyFill="1" applyBorder="1" applyAlignment="1">
      <alignment horizontal="center" vertical="center" wrapText="1"/>
    </xf>
    <xf numFmtId="20" fontId="29" fillId="16" borderId="1" xfId="0" applyNumberFormat="1" applyFont="1" applyFill="1" applyBorder="1" applyAlignment="1">
      <alignment horizontal="center" vertical="center" wrapText="1"/>
    </xf>
    <xf numFmtId="20" fontId="29" fillId="14" borderId="1" xfId="0" applyNumberFormat="1" applyFont="1" applyFill="1" applyBorder="1" applyAlignment="1">
      <alignment horizontal="center" vertical="center" wrapText="1"/>
    </xf>
    <xf numFmtId="0" fontId="41" fillId="0" borderId="55" xfId="0" applyFont="1" applyFill="1" applyBorder="1" applyAlignment="1">
      <alignment horizontal="center" vertical="center"/>
    </xf>
    <xf numFmtId="0" fontId="41" fillId="0" borderId="4" xfId="0" applyFont="1" applyFill="1" applyBorder="1" applyAlignment="1">
      <alignment horizontal="center" vertical="center"/>
    </xf>
    <xf numFmtId="0" fontId="41" fillId="0" borderId="67" xfId="0" applyFont="1" applyFill="1" applyBorder="1" applyAlignment="1">
      <alignment horizontal="center" vertical="center"/>
    </xf>
    <xf numFmtId="0" fontId="41" fillId="0" borderId="68" xfId="0" applyFont="1" applyFill="1" applyBorder="1" applyAlignment="1">
      <alignment horizontal="center" vertical="center"/>
    </xf>
    <xf numFmtId="0" fontId="20" fillId="17" borderId="53" xfId="0" applyFont="1" applyFill="1" applyBorder="1" applyAlignment="1">
      <alignment horizontal="center" vertical="center" wrapText="1"/>
    </xf>
    <xf numFmtId="0" fontId="20" fillId="17" borderId="54" xfId="0" applyFont="1" applyFill="1" applyBorder="1" applyAlignment="1">
      <alignment horizontal="center" vertical="center" wrapText="1"/>
    </xf>
    <xf numFmtId="0" fontId="20" fillId="17" borderId="5" xfId="0" applyFont="1" applyFill="1" applyBorder="1" applyAlignment="1">
      <alignment horizontal="center" vertical="center" wrapText="1"/>
    </xf>
    <xf numFmtId="0" fontId="20" fillId="17" borderId="6" xfId="0" applyFont="1" applyFill="1" applyBorder="1" applyAlignment="1">
      <alignment horizontal="center" vertical="center" wrapText="1"/>
    </xf>
    <xf numFmtId="0" fontId="20" fillId="17" borderId="75" xfId="0" applyFont="1" applyFill="1" applyBorder="1" applyAlignment="1">
      <alignment horizontal="center" vertical="center" wrapText="1"/>
    </xf>
    <xf numFmtId="0" fontId="20" fillId="17" borderId="74" xfId="0" applyFont="1" applyFill="1" applyBorder="1" applyAlignment="1">
      <alignment horizontal="center" vertical="center" wrapText="1"/>
    </xf>
    <xf numFmtId="0" fontId="20" fillId="15" borderId="62" xfId="0" applyFont="1" applyFill="1" applyBorder="1" applyAlignment="1">
      <alignment horizontal="center" vertical="center" wrapText="1"/>
    </xf>
    <xf numFmtId="0" fontId="20" fillId="15" borderId="54" xfId="0" applyFont="1" applyFill="1" applyBorder="1" applyAlignment="1">
      <alignment horizontal="center" vertical="center" wrapText="1"/>
    </xf>
    <xf numFmtId="0" fontId="20" fillId="15" borderId="73" xfId="0" applyFont="1" applyFill="1" applyBorder="1" applyAlignment="1">
      <alignment horizontal="center" vertical="center" wrapText="1"/>
    </xf>
    <xf numFmtId="0" fontId="20" fillId="15" borderId="6" xfId="0" applyFont="1" applyFill="1" applyBorder="1" applyAlignment="1">
      <alignment horizontal="center" vertical="center" wrapText="1"/>
    </xf>
    <xf numFmtId="0" fontId="20" fillId="16" borderId="53" xfId="0" applyFont="1" applyFill="1" applyBorder="1" applyAlignment="1">
      <alignment horizontal="center" vertical="center" wrapText="1"/>
    </xf>
    <xf numFmtId="0" fontId="20" fillId="16" borderId="54" xfId="0" applyFont="1" applyFill="1" applyBorder="1" applyAlignment="1">
      <alignment horizontal="center" vertical="center" wrapText="1"/>
    </xf>
    <xf numFmtId="0" fontId="20" fillId="16" borderId="5" xfId="0" applyFont="1" applyFill="1" applyBorder="1" applyAlignment="1">
      <alignment horizontal="center" vertical="center" wrapText="1"/>
    </xf>
    <xf numFmtId="0" fontId="20" fillId="16" borderId="6" xfId="0" applyFont="1" applyFill="1" applyBorder="1" applyAlignment="1">
      <alignment horizontal="center" vertical="center" wrapText="1"/>
    </xf>
    <xf numFmtId="0" fontId="21" fillId="0" borderId="0" xfId="0" applyFont="1" applyBorder="1">
      <alignment vertical="center"/>
    </xf>
    <xf numFmtId="0" fontId="18" fillId="0" borderId="66" xfId="0" applyFont="1" applyBorder="1" applyAlignment="1">
      <alignment horizontal="center" vertical="center"/>
    </xf>
    <xf numFmtId="178" fontId="20" fillId="0" borderId="0" xfId="0" applyNumberFormat="1" applyFont="1" applyFill="1" applyAlignment="1">
      <alignment horizontal="left" vertical="center" wrapText="1"/>
    </xf>
    <xf numFmtId="179" fontId="20" fillId="0" borderId="0" xfId="0" applyNumberFormat="1" applyFont="1" applyFill="1" applyAlignment="1">
      <alignment horizontal="center" vertical="center"/>
    </xf>
    <xf numFmtId="0" fontId="18" fillId="0" borderId="67" xfId="0" applyFont="1" applyFill="1" applyBorder="1" applyAlignment="1">
      <alignment horizontal="center" vertical="center"/>
    </xf>
    <xf numFmtId="0" fontId="20" fillId="0" borderId="0" xfId="0" applyFont="1" applyFill="1" applyAlignment="1">
      <alignment horizontal="left" vertical="center"/>
    </xf>
    <xf numFmtId="0" fontId="20" fillId="0" borderId="0" xfId="0" applyFont="1" applyFill="1" applyAlignment="1">
      <alignment horizontal="center" vertical="center"/>
    </xf>
    <xf numFmtId="0" fontId="21" fillId="4" borderId="30" xfId="0" applyFont="1" applyFill="1" applyBorder="1" applyAlignment="1">
      <alignment horizontal="right" vertical="center"/>
    </xf>
    <xf numFmtId="0" fontId="21" fillId="4" borderId="31" xfId="0" applyFont="1" applyFill="1" applyBorder="1" applyAlignment="1">
      <alignment horizontal="right" vertical="center"/>
    </xf>
    <xf numFmtId="0" fontId="21" fillId="4" borderId="52" xfId="0" applyFont="1" applyFill="1" applyBorder="1" applyAlignment="1">
      <alignment horizontal="right" vertical="center"/>
    </xf>
    <xf numFmtId="0" fontId="20" fillId="4" borderId="3" xfId="0" applyFont="1" applyFill="1" applyBorder="1" applyAlignment="1">
      <alignment horizontal="right" vertical="center"/>
    </xf>
    <xf numFmtId="0" fontId="20" fillId="4" borderId="77" xfId="0" applyFont="1" applyFill="1" applyBorder="1" applyAlignment="1">
      <alignment horizontal="right" vertical="center"/>
    </xf>
    <xf numFmtId="0" fontId="20" fillId="4" borderId="71" xfId="0" applyFont="1" applyFill="1" applyBorder="1" applyAlignment="1">
      <alignment horizontal="right" vertical="center"/>
    </xf>
    <xf numFmtId="0" fontId="20" fillId="4" borderId="69" xfId="0" applyFont="1" applyFill="1" applyBorder="1" applyAlignment="1">
      <alignment horizontal="right" vertical="center"/>
    </xf>
    <xf numFmtId="0" fontId="20" fillId="4" borderId="42" xfId="0" applyFont="1" applyFill="1" applyBorder="1" applyAlignment="1">
      <alignment horizontal="right" vertical="center"/>
    </xf>
    <xf numFmtId="0" fontId="20" fillId="4" borderId="53" xfId="0" applyFont="1" applyFill="1" applyBorder="1" applyAlignment="1">
      <alignment horizontal="right" vertical="center"/>
    </xf>
    <xf numFmtId="0" fontId="20" fillId="4" borderId="54" xfId="0" applyFont="1" applyFill="1" applyBorder="1" applyAlignment="1">
      <alignment horizontal="right" vertical="center"/>
    </xf>
    <xf numFmtId="0" fontId="20" fillId="4" borderId="5" xfId="0" applyFont="1" applyFill="1" applyBorder="1" applyAlignment="1">
      <alignment horizontal="right" vertical="center"/>
    </xf>
    <xf numFmtId="0" fontId="20" fillId="4" borderId="6" xfId="0" applyFont="1" applyFill="1" applyBorder="1" applyAlignment="1">
      <alignment horizontal="right" vertical="center"/>
    </xf>
    <xf numFmtId="0" fontId="29" fillId="4" borderId="4" xfId="0" applyFont="1" applyFill="1" applyBorder="1" applyAlignment="1">
      <alignment horizontal="left" vertical="center"/>
    </xf>
    <xf numFmtId="0" fontId="29" fillId="4" borderId="42" xfId="0" applyFont="1" applyFill="1" applyBorder="1" applyAlignment="1">
      <alignment horizontal="left" vertical="center"/>
    </xf>
    <xf numFmtId="0" fontId="29" fillId="4" borderId="3" xfId="0" applyFont="1" applyFill="1" applyBorder="1" applyAlignment="1">
      <alignment horizontal="left" vertical="center"/>
    </xf>
    <xf numFmtId="0" fontId="18" fillId="0" borderId="1" xfId="0" applyFont="1" applyBorder="1" applyAlignment="1">
      <alignment horizontal="left" vertical="center"/>
    </xf>
    <xf numFmtId="0" fontId="18" fillId="0" borderId="1" xfId="0" applyFont="1" applyBorder="1">
      <alignment vertical="center"/>
    </xf>
    <xf numFmtId="0" fontId="20" fillId="4" borderId="49" xfId="0" applyFont="1" applyFill="1" applyBorder="1" applyAlignment="1">
      <alignment horizontal="left" vertical="center"/>
    </xf>
    <xf numFmtId="20" fontId="20" fillId="4" borderId="4" xfId="0" applyNumberFormat="1" applyFont="1" applyFill="1" applyBorder="1" applyAlignment="1">
      <alignment horizontal="left" vertical="center"/>
    </xf>
    <xf numFmtId="20" fontId="20" fillId="4" borderId="42" xfId="0" applyNumberFormat="1" applyFont="1" applyFill="1" applyBorder="1" applyAlignment="1">
      <alignment horizontal="left" vertical="center"/>
    </xf>
    <xf numFmtId="20" fontId="20" fillId="4" borderId="3" xfId="0" applyNumberFormat="1" applyFont="1" applyFill="1" applyBorder="1" applyAlignment="1">
      <alignment horizontal="left" vertical="center"/>
    </xf>
    <xf numFmtId="20" fontId="20" fillId="12" borderId="1" xfId="0" applyNumberFormat="1" applyFont="1" applyFill="1" applyBorder="1" applyAlignment="1">
      <alignment horizontal="center" vertical="center" wrapText="1"/>
    </xf>
    <xf numFmtId="0" fontId="24" fillId="0" borderId="0" xfId="0" applyFont="1" applyAlignment="1">
      <alignment horizontal="left" vertical="center"/>
    </xf>
    <xf numFmtId="0" fontId="20" fillId="0" borderId="0" xfId="0" applyFont="1">
      <alignment vertical="center"/>
    </xf>
    <xf numFmtId="0" fontId="28" fillId="15" borderId="55" xfId="0" applyFont="1" applyFill="1" applyBorder="1" applyAlignment="1">
      <alignment horizontal="center" vertical="center" wrapText="1"/>
    </xf>
    <xf numFmtId="0" fontId="41" fillId="0" borderId="55" xfId="0" applyFont="1" applyBorder="1" applyAlignment="1">
      <alignment horizontal="center" vertical="center"/>
    </xf>
    <xf numFmtId="0" fontId="41" fillId="0" borderId="4" xfId="0" applyFont="1" applyBorder="1" applyAlignment="1">
      <alignment horizontal="center" vertical="center"/>
    </xf>
    <xf numFmtId="0" fontId="41" fillId="0" borderId="67" xfId="0" applyFont="1" applyBorder="1" applyAlignment="1">
      <alignment horizontal="center" vertical="center"/>
    </xf>
    <xf numFmtId="0" fontId="41" fillId="0" borderId="68" xfId="0" applyFont="1" applyBorder="1" applyAlignment="1">
      <alignment horizontal="center" vertical="center"/>
    </xf>
    <xf numFmtId="0" fontId="20" fillId="0" borderId="1" xfId="0" quotePrefix="1" applyFont="1" applyBorder="1" applyAlignment="1">
      <alignment horizontal="center" vertical="center"/>
    </xf>
    <xf numFmtId="0" fontId="21" fillId="0" borderId="0" xfId="0" applyFont="1">
      <alignment vertical="center"/>
    </xf>
    <xf numFmtId="0" fontId="28" fillId="17" borderId="1" xfId="0" applyFont="1" applyFill="1" applyBorder="1" applyAlignment="1">
      <alignment horizontal="center" vertical="center" wrapText="1"/>
    </xf>
    <xf numFmtId="0" fontId="18" fillId="14" borderId="55" xfId="0" applyFont="1" applyFill="1" applyBorder="1" applyAlignment="1">
      <alignment horizontal="center" vertical="center" wrapText="1"/>
    </xf>
    <xf numFmtId="0" fontId="18" fillId="14" borderId="1" xfId="0" applyFont="1" applyFill="1" applyBorder="1" applyAlignment="1">
      <alignment horizontal="center" vertical="center" wrapText="1"/>
    </xf>
    <xf numFmtId="0" fontId="18" fillId="12" borderId="1" xfId="0" applyFont="1" applyFill="1" applyBorder="1" applyAlignment="1">
      <alignment horizontal="center" vertical="center" wrapText="1"/>
    </xf>
    <xf numFmtId="20" fontId="20" fillId="15" borderId="55" xfId="0" applyNumberFormat="1" applyFont="1" applyFill="1" applyBorder="1" applyAlignment="1">
      <alignment horizontal="center" vertical="center" wrapText="1"/>
    </xf>
    <xf numFmtId="0" fontId="18" fillId="4" borderId="30" xfId="0" applyFont="1" applyFill="1" applyBorder="1" applyAlignment="1">
      <alignment horizontal="left" vertical="center"/>
    </xf>
    <xf numFmtId="0" fontId="18" fillId="4" borderId="31" xfId="0" applyFont="1" applyFill="1" applyBorder="1" applyAlignment="1">
      <alignment horizontal="left" vertical="center"/>
    </xf>
    <xf numFmtId="0" fontId="18" fillId="4" borderId="29" xfId="0" applyFont="1" applyFill="1" applyBorder="1" applyAlignment="1">
      <alignment horizontal="left" vertical="center"/>
    </xf>
    <xf numFmtId="0" fontId="29" fillId="4" borderId="31" xfId="0" applyFont="1" applyFill="1" applyBorder="1" applyAlignment="1">
      <alignment horizontal="left" vertical="center"/>
    </xf>
    <xf numFmtId="0" fontId="29" fillId="4" borderId="29" xfId="0" applyFont="1" applyFill="1" applyBorder="1" applyAlignment="1">
      <alignment horizontal="left" vertical="center"/>
    </xf>
    <xf numFmtId="0" fontId="18" fillId="0" borderId="25" xfId="0" applyFont="1" applyBorder="1">
      <alignment vertical="center"/>
    </xf>
    <xf numFmtId="0" fontId="18" fillId="0" borderId="25" xfId="0" applyFont="1" applyBorder="1" applyAlignment="1">
      <alignment horizontal="left" vertical="center"/>
    </xf>
    <xf numFmtId="0" fontId="18" fillId="4" borderId="25" xfId="0" applyFont="1" applyFill="1" applyBorder="1" applyAlignment="1">
      <alignment horizontal="left" vertical="center"/>
    </xf>
    <xf numFmtId="0" fontId="32" fillId="4" borderId="25" xfId="0" applyFont="1" applyFill="1" applyBorder="1" applyAlignment="1">
      <alignment horizontal="left" vertical="center"/>
    </xf>
    <xf numFmtId="0" fontId="24" fillId="4" borderId="25" xfId="0" applyFont="1" applyFill="1" applyBorder="1" applyAlignment="1">
      <alignment horizontal="left" vertical="center"/>
    </xf>
    <xf numFmtId="0" fontId="25" fillId="0" borderId="12" xfId="0" applyFont="1" applyBorder="1" applyAlignment="1">
      <alignment horizontal="left" vertical="top" wrapText="1"/>
    </xf>
    <xf numFmtId="20" fontId="20" fillId="4" borderId="25" xfId="0" applyNumberFormat="1" applyFont="1" applyFill="1" applyBorder="1" applyAlignment="1">
      <alignment horizontal="left" vertical="center"/>
    </xf>
    <xf numFmtId="178" fontId="20" fillId="0" borderId="4" xfId="0" applyNumberFormat="1" applyFont="1" applyFill="1" applyBorder="1" applyAlignment="1">
      <alignment horizontal="center" vertical="center" wrapText="1"/>
    </xf>
    <xf numFmtId="178" fontId="20" fillId="0" borderId="68" xfId="0" applyNumberFormat="1" applyFont="1" applyFill="1" applyBorder="1" applyAlignment="1">
      <alignment horizontal="center" vertical="center" wrapText="1"/>
    </xf>
    <xf numFmtId="20" fontId="29" fillId="12" borderId="1" xfId="0" applyNumberFormat="1" applyFont="1" applyFill="1" applyBorder="1" applyAlignment="1">
      <alignment horizontal="center" vertical="center" wrapText="1"/>
    </xf>
    <xf numFmtId="0" fontId="18" fillId="0" borderId="4" xfId="0" applyFont="1" applyBorder="1" applyAlignment="1">
      <alignment horizontal="left" vertical="center"/>
    </xf>
    <xf numFmtId="0" fontId="18" fillId="0" borderId="42" xfId="0" applyFont="1" applyBorder="1" applyAlignment="1">
      <alignment horizontal="left" vertical="center"/>
    </xf>
    <xf numFmtId="0" fontId="18" fillId="0" borderId="3" xfId="0" applyFont="1" applyBorder="1" applyAlignment="1">
      <alignment horizontal="left" vertical="center"/>
    </xf>
    <xf numFmtId="0" fontId="18" fillId="0" borderId="67" xfId="0" applyFont="1" applyBorder="1" applyAlignment="1">
      <alignment horizontal="center" vertical="center"/>
    </xf>
    <xf numFmtId="0" fontId="18" fillId="0" borderId="68" xfId="0" applyFont="1" applyBorder="1" applyAlignment="1">
      <alignment horizontal="center" vertical="center"/>
    </xf>
    <xf numFmtId="178" fontId="20" fillId="0" borderId="4" xfId="0" applyNumberFormat="1" applyFont="1" applyBorder="1" applyAlignment="1">
      <alignment horizontal="center" vertical="center" wrapText="1"/>
    </xf>
    <xf numFmtId="178" fontId="20" fillId="0" borderId="68" xfId="0" applyNumberFormat="1" applyFont="1" applyBorder="1" applyAlignment="1">
      <alignment horizontal="center" vertical="center" wrapText="1"/>
    </xf>
    <xf numFmtId="0" fontId="18" fillId="0" borderId="4" xfId="0" applyFont="1" applyBorder="1">
      <alignment vertical="center"/>
    </xf>
    <xf numFmtId="0" fontId="18" fillId="0" borderId="42" xfId="0" applyFont="1" applyBorder="1">
      <alignment vertical="center"/>
    </xf>
    <xf numFmtId="0" fontId="18" fillId="0" borderId="3" xfId="0" applyFont="1" applyBorder="1">
      <alignment vertical="center"/>
    </xf>
    <xf numFmtId="0" fontId="18" fillId="4" borderId="55" xfId="0" applyFont="1" applyFill="1" applyBorder="1" applyAlignment="1">
      <alignment horizontal="center" vertical="center" wrapText="1"/>
    </xf>
    <xf numFmtId="0" fontId="38" fillId="0" borderId="66" xfId="0" applyFont="1" applyFill="1" applyBorder="1" applyAlignment="1">
      <alignment horizontal="center" vertical="center"/>
    </xf>
    <xf numFmtId="0" fontId="38" fillId="0" borderId="68" xfId="0" applyFont="1" applyFill="1" applyBorder="1" applyAlignment="1">
      <alignment horizontal="center" vertical="center"/>
    </xf>
    <xf numFmtId="0" fontId="38" fillId="0" borderId="1" xfId="0" applyFont="1" applyFill="1" applyBorder="1" applyAlignment="1">
      <alignment horizontal="center" vertical="center"/>
    </xf>
    <xf numFmtId="0" fontId="38" fillId="0" borderId="4" xfId="0" applyFont="1" applyFill="1" applyBorder="1" applyAlignment="1">
      <alignment horizontal="center" vertical="center"/>
    </xf>
    <xf numFmtId="0" fontId="47" fillId="0" borderId="55" xfId="0" applyFont="1" applyFill="1" applyBorder="1" applyAlignment="1">
      <alignment horizontal="center" vertical="center"/>
    </xf>
    <xf numFmtId="20" fontId="18" fillId="13" borderId="1" xfId="0" applyNumberFormat="1" applyFont="1" applyFill="1" applyBorder="1" applyAlignment="1">
      <alignment horizontal="center" vertical="center" wrapText="1"/>
    </xf>
    <xf numFmtId="20" fontId="18" fillId="12" borderId="1" xfId="0" applyNumberFormat="1" applyFont="1" applyFill="1" applyBorder="1" applyAlignment="1">
      <alignment horizontal="center" vertical="center" wrapText="1"/>
    </xf>
    <xf numFmtId="0" fontId="18" fillId="0" borderId="30" xfId="0" applyFont="1" applyBorder="1" applyAlignment="1">
      <alignment horizontal="left" vertical="center"/>
    </xf>
    <xf numFmtId="0" fontId="18" fillId="0" borderId="31" xfId="0" applyFont="1" applyBorder="1" applyAlignment="1">
      <alignment horizontal="left" vertical="center"/>
    </xf>
    <xf numFmtId="0" fontId="18" fillId="0" borderId="29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43" fillId="0" borderId="1" xfId="0" quotePrefix="1" applyFont="1" applyFill="1" applyBorder="1" applyAlignment="1">
      <alignment horizontal="center" vertical="center"/>
    </xf>
    <xf numFmtId="0" fontId="45" fillId="0" borderId="1" xfId="0" applyFont="1" applyFill="1" applyBorder="1" applyAlignment="1">
      <alignment horizontal="center" vertical="center"/>
    </xf>
    <xf numFmtId="0" fontId="45" fillId="0" borderId="4" xfId="0" applyFont="1" applyFill="1" applyBorder="1" applyAlignment="1">
      <alignment horizontal="center" vertical="center"/>
    </xf>
    <xf numFmtId="20" fontId="20" fillId="17" borderId="4" xfId="0" applyNumberFormat="1" applyFont="1" applyFill="1" applyBorder="1" applyAlignment="1">
      <alignment horizontal="center" vertical="center" wrapText="1"/>
    </xf>
    <xf numFmtId="20" fontId="18" fillId="12" borderId="4" xfId="0" applyNumberFormat="1" applyFont="1" applyFill="1" applyBorder="1" applyAlignment="1">
      <alignment horizontal="center" vertical="center" wrapText="1"/>
    </xf>
    <xf numFmtId="0" fontId="20" fillId="4" borderId="23" xfId="0" applyFont="1" applyFill="1" applyBorder="1" applyAlignment="1">
      <alignment horizontal="left" vertical="center"/>
    </xf>
    <xf numFmtId="0" fontId="20" fillId="0" borderId="4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 wrapText="1"/>
    </xf>
    <xf numFmtId="0" fontId="20" fillId="0" borderId="68" xfId="0" applyFont="1" applyFill="1" applyBorder="1" applyAlignment="1">
      <alignment horizontal="center" vertical="center" wrapText="1"/>
    </xf>
    <xf numFmtId="0" fontId="41" fillId="0" borderId="4" xfId="0" applyFont="1" applyBorder="1" applyAlignment="1">
      <alignment horizontal="left" vertical="center"/>
    </xf>
    <xf numFmtId="0" fontId="45" fillId="0" borderId="1" xfId="0" quotePrefix="1" applyFont="1" applyFill="1" applyBorder="1" applyAlignment="1">
      <alignment horizontal="center" vertical="center"/>
    </xf>
    <xf numFmtId="0" fontId="45" fillId="0" borderId="37" xfId="0" applyFont="1" applyFill="1" applyBorder="1" applyAlignment="1">
      <alignment horizontal="center" vertical="center"/>
    </xf>
    <xf numFmtId="0" fontId="18" fillId="0" borderId="66" xfId="0" applyFont="1" applyFill="1" applyBorder="1" applyAlignment="1">
      <alignment horizontal="center" vertical="center" wrapText="1"/>
    </xf>
    <xf numFmtId="0" fontId="20" fillId="0" borderId="37" xfId="0" applyFont="1" applyBorder="1" applyAlignment="1">
      <alignment horizontal="center" vertical="center" wrapText="1"/>
    </xf>
    <xf numFmtId="0" fontId="20" fillId="0" borderId="67" xfId="0" applyFont="1" applyBorder="1" applyAlignment="1">
      <alignment horizontal="center" vertical="center" wrapText="1"/>
    </xf>
    <xf numFmtId="0" fontId="20" fillId="0" borderId="59" xfId="0" applyFont="1" applyBorder="1" applyAlignment="1">
      <alignment horizontal="center" vertical="center" wrapText="1"/>
    </xf>
    <xf numFmtId="0" fontId="41" fillId="0" borderId="25" xfId="0" applyFont="1" applyBorder="1" applyAlignment="1">
      <alignment horizontal="left" vertical="center"/>
    </xf>
    <xf numFmtId="179" fontId="20" fillId="0" borderId="47" xfId="0" applyNumberFormat="1" applyFont="1" applyFill="1" applyBorder="1" applyAlignment="1">
      <alignment horizontal="center" vertical="center"/>
    </xf>
    <xf numFmtId="179" fontId="20" fillId="0" borderId="24" xfId="0" applyNumberFormat="1" applyFont="1" applyFill="1" applyBorder="1" applyAlignment="1">
      <alignment horizontal="center" vertical="center"/>
    </xf>
    <xf numFmtId="179" fontId="20" fillId="0" borderId="39" xfId="0" applyNumberFormat="1" applyFont="1" applyFill="1" applyBorder="1" applyAlignment="1">
      <alignment horizontal="center" vertical="center"/>
    </xf>
    <xf numFmtId="179" fontId="20" fillId="0" borderId="47" xfId="0" quotePrefix="1" applyNumberFormat="1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8" fillId="16" borderId="1" xfId="0" applyFont="1" applyFill="1" applyBorder="1" applyAlignment="1">
      <alignment horizontal="center" vertical="center" wrapText="1"/>
    </xf>
    <xf numFmtId="0" fontId="18" fillId="0" borderId="66" xfId="0" applyFont="1" applyBorder="1" applyAlignment="1">
      <alignment horizontal="center" vertical="center" wrapText="1"/>
    </xf>
    <xf numFmtId="0" fontId="20" fillId="0" borderId="68" xfId="0" applyFont="1" applyBorder="1" applyAlignment="1">
      <alignment horizontal="center" vertical="center" wrapText="1"/>
    </xf>
    <xf numFmtId="0" fontId="18" fillId="15" borderId="55" xfId="0" applyFont="1" applyFill="1" applyBorder="1" applyAlignment="1">
      <alignment horizontal="center" vertical="center" wrapText="1"/>
    </xf>
    <xf numFmtId="0" fontId="21" fillId="15" borderId="1" xfId="0" applyFont="1" applyFill="1" applyBorder="1" applyAlignment="1">
      <alignment horizontal="center" vertical="center" wrapText="1"/>
    </xf>
    <xf numFmtId="0" fontId="18" fillId="15" borderId="1" xfId="0" applyFont="1" applyFill="1" applyBorder="1" applyAlignment="1">
      <alignment horizontal="center" vertical="center" wrapText="1"/>
    </xf>
    <xf numFmtId="0" fontId="41" fillId="0" borderId="30" xfId="0" applyFont="1" applyBorder="1" applyAlignment="1">
      <alignment horizontal="left" vertical="center"/>
    </xf>
    <xf numFmtId="0" fontId="41" fillId="0" borderId="31" xfId="0" applyFont="1" applyBorder="1" applyAlignment="1">
      <alignment horizontal="left" vertical="center"/>
    </xf>
    <xf numFmtId="0" fontId="41" fillId="0" borderId="29" xfId="0" applyFont="1" applyBorder="1" applyAlignment="1">
      <alignment horizontal="left" vertical="center"/>
    </xf>
    <xf numFmtId="20" fontId="20" fillId="12" borderId="4" xfId="0" applyNumberFormat="1" applyFont="1" applyFill="1" applyBorder="1" applyAlignment="1">
      <alignment horizontal="center" vertical="center" wrapText="1"/>
    </xf>
    <xf numFmtId="0" fontId="29" fillId="4" borderId="25" xfId="0" applyFont="1" applyFill="1" applyBorder="1" applyAlignment="1">
      <alignment horizontal="left" vertical="center"/>
    </xf>
    <xf numFmtId="176" fontId="20" fillId="0" borderId="1" xfId="0" applyNumberFormat="1" applyFont="1" applyBorder="1" applyAlignment="1">
      <alignment horizontal="center" vertical="center"/>
    </xf>
    <xf numFmtId="0" fontId="43" fillId="0" borderId="67" xfId="0" applyFont="1" applyBorder="1" applyAlignment="1">
      <alignment horizontal="center" vertical="center"/>
    </xf>
    <xf numFmtId="0" fontId="43" fillId="0" borderId="66" xfId="0" applyFont="1" applyBorder="1" applyAlignment="1">
      <alignment horizontal="center" vertical="center"/>
    </xf>
    <xf numFmtId="0" fontId="43" fillId="0" borderId="4" xfId="0" applyFont="1" applyBorder="1" applyAlignment="1">
      <alignment horizontal="center" vertical="center"/>
    </xf>
    <xf numFmtId="0" fontId="43" fillId="0" borderId="68" xfId="0" applyFont="1" applyBorder="1" applyAlignment="1">
      <alignment horizontal="center" vertical="center"/>
    </xf>
    <xf numFmtId="0" fontId="20" fillId="0" borderId="4" xfId="0" applyFont="1" applyFill="1" applyBorder="1" applyAlignment="1">
      <alignment horizontal="left" vertical="center"/>
    </xf>
    <xf numFmtId="0" fontId="20" fillId="0" borderId="3" xfId="0" applyFont="1" applyFill="1" applyBorder="1" applyAlignment="1">
      <alignment horizontal="left" vertical="center"/>
    </xf>
    <xf numFmtId="0" fontId="18" fillId="0" borderId="4" xfId="0" applyFont="1" applyFill="1" applyBorder="1" applyAlignment="1">
      <alignment horizontal="left" vertical="center"/>
    </xf>
    <xf numFmtId="0" fontId="18" fillId="0" borderId="3" xfId="0" applyFont="1" applyFill="1" applyBorder="1" applyAlignment="1">
      <alignment horizontal="left" vertical="center"/>
    </xf>
    <xf numFmtId="0" fontId="20" fillId="4" borderId="42" xfId="0" applyFont="1" applyFill="1" applyBorder="1" applyAlignment="1">
      <alignment horizontal="center" vertical="center" wrapText="1"/>
    </xf>
    <xf numFmtId="0" fontId="20" fillId="4" borderId="3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left" vertical="center"/>
    </xf>
    <xf numFmtId="0" fontId="43" fillId="0" borderId="4" xfId="0" quotePrefix="1" applyFont="1" applyFill="1" applyBorder="1" applyAlignment="1">
      <alignment horizontal="left" vertical="center"/>
    </xf>
    <xf numFmtId="0" fontId="43" fillId="0" borderId="42" xfId="0" quotePrefix="1" applyFont="1" applyFill="1" applyBorder="1" applyAlignment="1">
      <alignment horizontal="left" vertical="center"/>
    </xf>
    <xf numFmtId="0" fontId="43" fillId="0" borderId="3" xfId="0" quotePrefix="1" applyFont="1" applyFill="1" applyBorder="1" applyAlignment="1">
      <alignment horizontal="left" vertical="center"/>
    </xf>
    <xf numFmtId="0" fontId="44" fillId="0" borderId="4" xfId="9" quotePrefix="1" applyFill="1" applyBorder="1" applyAlignment="1">
      <alignment horizontal="left" vertical="center"/>
    </xf>
    <xf numFmtId="0" fontId="43" fillId="0" borderId="4" xfId="0" quotePrefix="1" applyFont="1" applyFill="1" applyBorder="1" applyAlignment="1">
      <alignment horizontal="center" vertical="center"/>
    </xf>
    <xf numFmtId="0" fontId="43" fillId="0" borderId="42" xfId="0" quotePrefix="1" applyFont="1" applyFill="1" applyBorder="1" applyAlignment="1">
      <alignment horizontal="center" vertical="center"/>
    </xf>
    <xf numFmtId="0" fontId="43" fillId="0" borderId="3" xfId="0" quotePrefix="1" applyFont="1" applyFill="1" applyBorder="1" applyAlignment="1">
      <alignment horizontal="center" vertical="center"/>
    </xf>
    <xf numFmtId="0" fontId="43" fillId="0" borderId="25" xfId="0" applyFont="1" applyBorder="1" applyAlignment="1">
      <alignment horizontal="left" vertical="center"/>
    </xf>
    <xf numFmtId="0" fontId="43" fillId="0" borderId="4" xfId="0" quotePrefix="1" applyFont="1" applyBorder="1" applyAlignment="1">
      <alignment horizontal="center" vertical="center"/>
    </xf>
    <xf numFmtId="0" fontId="43" fillId="0" borderId="42" xfId="0" quotePrefix="1" applyFont="1" applyBorder="1" applyAlignment="1">
      <alignment horizontal="center" vertical="center"/>
    </xf>
    <xf numFmtId="0" fontId="43" fillId="0" borderId="3" xfId="0" quotePrefix="1" applyFont="1" applyBorder="1" applyAlignment="1">
      <alignment horizontal="center" vertical="center"/>
    </xf>
    <xf numFmtId="0" fontId="44" fillId="0" borderId="66" xfId="9" applyFill="1" applyBorder="1" applyAlignment="1">
      <alignment horizontal="center" vertical="center"/>
    </xf>
    <xf numFmtId="58" fontId="20" fillId="0" borderId="1" xfId="0" applyNumberFormat="1" applyFont="1" applyFill="1" applyBorder="1" applyAlignment="1">
      <alignment horizontal="center" vertical="center"/>
    </xf>
    <xf numFmtId="0" fontId="44" fillId="0" borderId="1" xfId="9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6" fillId="0" borderId="55" xfId="0" applyFont="1" applyFill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 wrapText="1"/>
    </xf>
    <xf numFmtId="0" fontId="51" fillId="0" borderId="25" xfId="0" applyFont="1" applyBorder="1" applyAlignment="1">
      <alignment horizontal="left" vertical="center"/>
    </xf>
    <xf numFmtId="0" fontId="50" fillId="0" borderId="25" xfId="0" applyFont="1" applyBorder="1" applyAlignment="1">
      <alignment horizontal="left" vertical="center"/>
    </xf>
    <xf numFmtId="0" fontId="50" fillId="0" borderId="1" xfId="0" applyFont="1" applyBorder="1" applyAlignment="1">
      <alignment horizontal="left" vertical="center"/>
    </xf>
    <xf numFmtId="0" fontId="21" fillId="0" borderId="4" xfId="0" quotePrefix="1" applyFont="1" applyBorder="1" applyAlignment="1">
      <alignment horizontal="left" vertical="center"/>
    </xf>
  </cellXfs>
  <cellStyles count="10">
    <cellStyle name="Hyperlink" xfId="9" builtinId="8"/>
    <cellStyle name="Normal" xfId="0" builtinId="0"/>
    <cellStyle name="ハイパーリンク" xfId="4" xr:uid="{00000000-0005-0000-0000-000000000000}"/>
    <cellStyle name="ハイパーリンク 3" xfId="3" xr:uid="{00000000-0005-0000-0000-000001000000}"/>
    <cellStyle name="標準 11" xfId="2" xr:uid="{00000000-0005-0000-0000-000003000000}"/>
    <cellStyle name="標準 2" xfId="5" xr:uid="{00000000-0005-0000-0000-000004000000}"/>
    <cellStyle name="標準 2 2 3" xfId="6" xr:uid="{00A3C797-96E4-4A3B-8A1E-0937AE5C6277}"/>
    <cellStyle name="標準 2 8" xfId="7" xr:uid="{1A127B34-7D4B-494D-8EB2-DFF3E6593F8D}"/>
    <cellStyle name="標準 3" xfId="8" xr:uid="{45B9002E-61C1-4386-BEC0-E5651F2C70E0}"/>
    <cellStyle name="標準 9" xfId="1" xr:uid="{00000000-0005-0000-0000-000005000000}"/>
  </cellStyles>
  <dxfs count="0"/>
  <tableStyles count="0" defaultTableStyle="TableStyleMedium2" defaultPivotStyle="PivotStyleLight16"/>
  <colors>
    <mruColors>
      <color rgb="FF5B9BD5"/>
      <color rgb="FF3399FF"/>
      <color rgb="FF66FF66"/>
      <color rgb="FFCCFFCC"/>
      <color rgb="FFFFFFCC"/>
      <color rgb="FF99FFCC"/>
      <color rgb="FFFFCCFF"/>
      <color rgb="FFFFCC99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externalLink" Target="externalLinks/externalLink2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276225</xdr:colOff>
      <xdr:row>147</xdr:row>
      <xdr:rowOff>123825</xdr:rowOff>
    </xdr:from>
    <xdr:to>
      <xdr:col>20</xdr:col>
      <xdr:colOff>596265</xdr:colOff>
      <xdr:row>177</xdr:row>
      <xdr:rowOff>43815</xdr:rowOff>
    </xdr:to>
    <xdr:sp macro="" textlink="">
      <xdr:nvSpPr>
        <xdr:cNvPr id="2" name="左中かっこ 1">
          <a:extLst>
            <a:ext uri="{FF2B5EF4-FFF2-40B4-BE49-F238E27FC236}">
              <a16:creationId xmlns:a16="http://schemas.microsoft.com/office/drawing/2014/main" id="{73F4AF5B-29E7-4F2C-8D23-74B686FD6D14}"/>
            </a:ext>
          </a:extLst>
        </xdr:cNvPr>
        <xdr:cNvSpPr/>
      </xdr:nvSpPr>
      <xdr:spPr>
        <a:xfrm flipH="1">
          <a:off x="12470130" y="25328880"/>
          <a:ext cx="314325" cy="5063490"/>
        </a:xfrm>
        <a:prstGeom prst="leftBrac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367665</xdr:colOff>
      <xdr:row>157</xdr:row>
      <xdr:rowOff>28575</xdr:rowOff>
    </xdr:from>
    <xdr:to>
      <xdr:col>25</xdr:col>
      <xdr:colOff>200025</xdr:colOff>
      <xdr:row>162</xdr:row>
      <xdr:rowOff>139065</xdr:rowOff>
    </xdr:to>
    <xdr:sp macro="" textlink="">
      <xdr:nvSpPr>
        <xdr:cNvPr id="3" name="吹き出し: 四角形 2">
          <a:extLst>
            <a:ext uri="{FF2B5EF4-FFF2-40B4-BE49-F238E27FC236}">
              <a16:creationId xmlns:a16="http://schemas.microsoft.com/office/drawing/2014/main" id="{0621D00F-6188-4B38-8576-9D61E3A025AF}"/>
            </a:ext>
          </a:extLst>
        </xdr:cNvPr>
        <xdr:cNvSpPr/>
      </xdr:nvSpPr>
      <xdr:spPr>
        <a:xfrm>
          <a:off x="13165455" y="26944320"/>
          <a:ext cx="2276475" cy="965835"/>
        </a:xfrm>
        <a:prstGeom prst="wedgeRectCallout">
          <a:avLst>
            <a:gd name="adj1" fmla="val -58265"/>
            <a:gd name="adj2" fmla="val 43372"/>
          </a:avLst>
        </a:prstGeom>
        <a:solidFill>
          <a:srgbClr val="FFCCFF"/>
        </a:solidFill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入出力続くシーケンスの場合には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シナリオでシーケンシャルに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コマンドを発行</a:t>
          </a:r>
          <a:endParaRPr kumimoji="1" lang="en-US" altLang="ja-JP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320040</xdr:colOff>
      <xdr:row>51</xdr:row>
      <xdr:rowOff>160020</xdr:rowOff>
    </xdr:from>
    <xdr:to>
      <xdr:col>19</xdr:col>
      <xdr:colOff>360497</xdr:colOff>
      <xdr:row>94</xdr:row>
      <xdr:rowOff>37214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9095A514-0714-46BB-BC2C-264A18754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3850" y="8905875"/>
          <a:ext cx="11622857" cy="7247639"/>
        </a:xfrm>
        <a:prstGeom prst="rect">
          <a:avLst/>
        </a:prstGeom>
      </xdr:spPr>
    </xdr:pic>
    <xdr:clientData/>
  </xdr:twoCellAnchor>
  <xdr:twoCellAnchor editAs="oneCell">
    <xdr:from>
      <xdr:col>0</xdr:col>
      <xdr:colOff>327660</xdr:colOff>
      <xdr:row>7</xdr:row>
      <xdr:rowOff>165128</xdr:rowOff>
    </xdr:from>
    <xdr:to>
      <xdr:col>21</xdr:col>
      <xdr:colOff>400026</xdr:colOff>
      <xdr:row>45</xdr:row>
      <xdr:rowOff>56211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F44A7B3F-82C7-4E49-816D-ECE3C21B15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3850" y="1369088"/>
          <a:ext cx="12881586" cy="6406183"/>
        </a:xfrm>
        <a:prstGeom prst="rect">
          <a:avLst/>
        </a:prstGeom>
      </xdr:spPr>
    </xdr:pic>
    <xdr:clientData/>
  </xdr:twoCellAnchor>
  <xdr:twoCellAnchor>
    <xdr:from>
      <xdr:col>12</xdr:col>
      <xdr:colOff>207894</xdr:colOff>
      <xdr:row>19</xdr:row>
      <xdr:rowOff>68662</xdr:rowOff>
    </xdr:from>
    <xdr:to>
      <xdr:col>16</xdr:col>
      <xdr:colOff>29321</xdr:colOff>
      <xdr:row>25</xdr:row>
      <xdr:rowOff>18552</xdr:rowOff>
    </xdr:to>
    <xdr:sp macro="" textlink="">
      <xdr:nvSpPr>
        <xdr:cNvPr id="6" name="吹き出し: 四角形 5">
          <a:extLst>
            <a:ext uri="{FF2B5EF4-FFF2-40B4-BE49-F238E27FC236}">
              <a16:creationId xmlns:a16="http://schemas.microsoft.com/office/drawing/2014/main" id="{1DC7F904-D83E-41DE-8512-5FB97F939241}"/>
            </a:ext>
          </a:extLst>
        </xdr:cNvPr>
        <xdr:cNvSpPr/>
      </xdr:nvSpPr>
      <xdr:spPr>
        <a:xfrm>
          <a:off x="7526904" y="3324307"/>
          <a:ext cx="2254112" cy="984305"/>
        </a:xfrm>
        <a:prstGeom prst="wedgeRectCallout">
          <a:avLst>
            <a:gd name="adj1" fmla="val -83433"/>
            <a:gd name="adj2" fmla="val -30228"/>
          </a:avLst>
        </a:prstGeom>
        <a:solidFill>
          <a:srgbClr val="FFCCFF"/>
        </a:solidFill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★入力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ここに相当するパラメータで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BLE</a:t>
          </a:r>
          <a:r>
            <a:rPr kumimoji="1" lang="ja-JP" altLang="en-US" sz="1100">
              <a:solidFill>
                <a:sysClr val="windowText" lastClr="000000"/>
              </a:solidFill>
            </a:rPr>
            <a:t>通信管理の</a:t>
          </a:r>
          <a:r>
            <a:rPr kumimoji="1" lang="en-US" altLang="ja-JP" sz="1100">
              <a:solidFill>
                <a:sysClr val="windowText" lastClr="000000"/>
              </a:solidFill>
            </a:rPr>
            <a:t>I/F</a:t>
          </a:r>
          <a:r>
            <a:rPr kumimoji="1" lang="ja-JP" altLang="en-US" sz="1100">
              <a:solidFill>
                <a:sysClr val="windowText" lastClr="000000"/>
              </a:solidFill>
            </a:rPr>
            <a:t>コール</a:t>
          </a:r>
        </a:p>
      </xdr:txBody>
    </xdr:sp>
    <xdr:clientData/>
  </xdr:twoCellAnchor>
  <xdr:twoCellAnchor>
    <xdr:from>
      <xdr:col>15</xdr:col>
      <xdr:colOff>323850</xdr:colOff>
      <xdr:row>33</xdr:row>
      <xdr:rowOff>0</xdr:rowOff>
    </xdr:from>
    <xdr:to>
      <xdr:col>19</xdr:col>
      <xdr:colOff>161925</xdr:colOff>
      <xdr:row>38</xdr:row>
      <xdr:rowOff>114300</xdr:rowOff>
    </xdr:to>
    <xdr:sp macro="" textlink="">
      <xdr:nvSpPr>
        <xdr:cNvPr id="7" name="吹き出し: 四角形 6">
          <a:extLst>
            <a:ext uri="{FF2B5EF4-FFF2-40B4-BE49-F238E27FC236}">
              <a16:creationId xmlns:a16="http://schemas.microsoft.com/office/drawing/2014/main" id="{B6E28ED5-F974-408B-9860-67D5C4A9EA7E}"/>
            </a:ext>
          </a:extLst>
        </xdr:cNvPr>
        <xdr:cNvSpPr/>
      </xdr:nvSpPr>
      <xdr:spPr>
        <a:xfrm>
          <a:off x="9464040" y="5657850"/>
          <a:ext cx="2282190" cy="971550"/>
        </a:xfrm>
        <a:prstGeom prst="wedgeRectCallout">
          <a:avLst>
            <a:gd name="adj1" fmla="val -54331"/>
            <a:gd name="adj2" fmla="val -99687"/>
          </a:avLst>
        </a:prstGeom>
        <a:solidFill>
          <a:srgbClr val="FFCCFF"/>
        </a:solidFill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★入力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デバッグコマンド</a:t>
          </a:r>
          <a:r>
            <a:rPr kumimoji="1" lang="en-US" altLang="ja-JP" sz="1100">
              <a:solidFill>
                <a:sysClr val="windowText" lastClr="000000"/>
              </a:solidFill>
            </a:rPr>
            <a:t>or</a:t>
          </a: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 </a:t>
          </a:r>
          <a:r>
            <a:rPr kumimoji="1" lang="en-US" altLang="ja-JP" sz="1100">
              <a:solidFill>
                <a:sysClr val="windowText" lastClr="000000"/>
              </a:solidFill>
            </a:rPr>
            <a:t>BT</a:t>
          </a:r>
          <a:r>
            <a:rPr kumimoji="1" lang="ja-JP" altLang="en-US" sz="1100">
              <a:solidFill>
                <a:sysClr val="windowText" lastClr="000000"/>
              </a:solidFill>
            </a:rPr>
            <a:t>連携機器相当から</a:t>
          </a:r>
          <a:r>
            <a:rPr kumimoji="1" lang="en-US" altLang="ja-JP" sz="1100">
              <a:solidFill>
                <a:sysClr val="windowText" lastClr="000000"/>
              </a:solidFill>
            </a:rPr>
            <a:t>Advertise</a:t>
          </a:r>
          <a:r>
            <a:rPr kumimoji="1" lang="ja-JP" altLang="en-US" sz="1100">
              <a:solidFill>
                <a:sysClr val="windowText" lastClr="000000"/>
              </a:solidFill>
            </a:rPr>
            <a:t>入力</a:t>
          </a:r>
          <a:endParaRPr kumimoji="1" lang="en-US" altLang="ja-JP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99060</xdr:colOff>
      <xdr:row>41</xdr:row>
      <xdr:rowOff>60960</xdr:rowOff>
    </xdr:from>
    <xdr:to>
      <xdr:col>15</xdr:col>
      <xdr:colOff>518160</xdr:colOff>
      <xdr:row>45</xdr:row>
      <xdr:rowOff>76200</xdr:rowOff>
    </xdr:to>
    <xdr:sp macro="" textlink="">
      <xdr:nvSpPr>
        <xdr:cNvPr id="8" name="吹き出し: 四角形 7">
          <a:extLst>
            <a:ext uri="{FF2B5EF4-FFF2-40B4-BE49-F238E27FC236}">
              <a16:creationId xmlns:a16="http://schemas.microsoft.com/office/drawing/2014/main" id="{1183F325-CDC4-4564-ACC0-50E5A1D19740}"/>
            </a:ext>
          </a:extLst>
        </xdr:cNvPr>
        <xdr:cNvSpPr/>
      </xdr:nvSpPr>
      <xdr:spPr>
        <a:xfrm>
          <a:off x="6800850" y="7086600"/>
          <a:ext cx="2857500" cy="704850"/>
        </a:xfrm>
        <a:prstGeom prst="wedgeRectCallout">
          <a:avLst>
            <a:gd name="adj1" fmla="val -60278"/>
            <a:gd name="adj2" fmla="val 40972"/>
          </a:avLst>
        </a:prstGeom>
        <a:solidFill>
          <a:schemeClr val="accent5">
            <a:lumMod val="20000"/>
            <a:lumOff val="80000"/>
          </a:schemeClr>
        </a:solidFill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★確認観点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BLE</a:t>
          </a:r>
          <a:r>
            <a:rPr kumimoji="1" lang="ja-JP" altLang="en-US" sz="1100">
              <a:solidFill>
                <a:sysClr val="windowText" lastClr="000000"/>
              </a:solidFill>
            </a:rPr>
            <a:t>通信管理からの出力内容を確認</a:t>
          </a:r>
        </a:p>
      </xdr:txBody>
    </xdr:sp>
    <xdr:clientData/>
  </xdr:twoCellAnchor>
  <xdr:twoCellAnchor>
    <xdr:from>
      <xdr:col>15</xdr:col>
      <xdr:colOff>449580</xdr:colOff>
      <xdr:row>65</xdr:row>
      <xdr:rowOff>0</xdr:rowOff>
    </xdr:from>
    <xdr:to>
      <xdr:col>19</xdr:col>
      <xdr:colOff>281940</xdr:colOff>
      <xdr:row>70</xdr:row>
      <xdr:rowOff>114300</xdr:rowOff>
    </xdr:to>
    <xdr:sp macro="" textlink="">
      <xdr:nvSpPr>
        <xdr:cNvPr id="9" name="吹き出し: 四角形 8">
          <a:extLst>
            <a:ext uri="{FF2B5EF4-FFF2-40B4-BE49-F238E27FC236}">
              <a16:creationId xmlns:a16="http://schemas.microsoft.com/office/drawing/2014/main" id="{204A9104-39DC-400A-815C-15D2E4B8D796}"/>
            </a:ext>
          </a:extLst>
        </xdr:cNvPr>
        <xdr:cNvSpPr/>
      </xdr:nvSpPr>
      <xdr:spPr>
        <a:xfrm>
          <a:off x="9591675" y="11144250"/>
          <a:ext cx="2276475" cy="971550"/>
        </a:xfrm>
        <a:prstGeom prst="wedgeRectCallout">
          <a:avLst>
            <a:gd name="adj1" fmla="val -65983"/>
            <a:gd name="adj2" fmla="val 972"/>
          </a:avLst>
        </a:prstGeom>
        <a:solidFill>
          <a:srgbClr val="FFCCFF"/>
        </a:solidFill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★入力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BT</a:t>
          </a:r>
          <a:r>
            <a:rPr kumimoji="1" lang="ja-JP" altLang="en-US" sz="1100">
              <a:solidFill>
                <a:sysClr val="windowText" lastClr="000000"/>
              </a:solidFill>
            </a:rPr>
            <a:t>連携機器相当から</a:t>
          </a:r>
          <a:r>
            <a:rPr kumimoji="1" lang="en-US" altLang="ja-JP" sz="1100">
              <a:solidFill>
                <a:sysClr val="windowText" lastClr="000000"/>
              </a:solidFill>
            </a:rPr>
            <a:t>Advertise</a:t>
          </a:r>
          <a:r>
            <a:rPr kumimoji="1" lang="ja-JP" altLang="en-US" sz="1100">
              <a:solidFill>
                <a:sysClr val="windowText" lastClr="000000"/>
              </a:solidFill>
            </a:rPr>
            <a:t>入力</a:t>
          </a:r>
          <a:endParaRPr kumimoji="1" lang="en-US" altLang="ja-JP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198120</xdr:colOff>
      <xdr:row>76</xdr:row>
      <xdr:rowOff>60960</xdr:rowOff>
    </xdr:from>
    <xdr:to>
      <xdr:col>21</xdr:col>
      <xdr:colOff>281940</xdr:colOff>
      <xdr:row>82</xdr:row>
      <xdr:rowOff>38100</xdr:rowOff>
    </xdr:to>
    <xdr:sp macro="" textlink="">
      <xdr:nvSpPr>
        <xdr:cNvPr id="10" name="吹き出し: 四角形 9">
          <a:extLst>
            <a:ext uri="{FF2B5EF4-FFF2-40B4-BE49-F238E27FC236}">
              <a16:creationId xmlns:a16="http://schemas.microsoft.com/office/drawing/2014/main" id="{9E68FC88-E19C-4FA0-BE35-7E4CE286E733}"/>
            </a:ext>
          </a:extLst>
        </xdr:cNvPr>
        <xdr:cNvSpPr/>
      </xdr:nvSpPr>
      <xdr:spPr>
        <a:xfrm>
          <a:off x="10563225" y="13087350"/>
          <a:ext cx="2524125" cy="1009650"/>
        </a:xfrm>
        <a:prstGeom prst="wedgeRectCallout">
          <a:avLst>
            <a:gd name="adj1" fmla="val -20278"/>
            <a:gd name="adj2" fmla="val 85416"/>
          </a:avLst>
        </a:prstGeom>
        <a:solidFill>
          <a:schemeClr val="accent5">
            <a:lumMod val="20000"/>
            <a:lumOff val="80000"/>
          </a:schemeClr>
        </a:solidFill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★確認観点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PC</a:t>
          </a:r>
          <a:r>
            <a:rPr kumimoji="1" lang="ja-JP" altLang="en-US" sz="1100">
              <a:solidFill>
                <a:sysClr val="windowText" lastClr="000000"/>
              </a:solidFill>
            </a:rPr>
            <a:t>側に所定の内容が見えること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(</a:t>
          </a:r>
          <a:r>
            <a:rPr kumimoji="1" lang="ja-JP" altLang="en-US" sz="1100">
              <a:solidFill>
                <a:sysClr val="windowText" lastClr="000000"/>
              </a:solidFill>
            </a:rPr>
            <a:t>コマンド画面 </a:t>
          </a:r>
          <a:r>
            <a:rPr kumimoji="1" lang="en-US" altLang="ja-JP" sz="1100">
              <a:solidFill>
                <a:sysClr val="windowText" lastClr="000000"/>
              </a:solidFill>
            </a:rPr>
            <a:t>or</a:t>
          </a:r>
          <a:r>
            <a:rPr kumimoji="1" lang="ja-JP" altLang="en-US" sz="1100">
              <a:solidFill>
                <a:sysClr val="windowText" lastClr="000000"/>
              </a:solidFill>
            </a:rPr>
            <a:t> 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  </a:t>
          </a:r>
          <a:r>
            <a:rPr kumimoji="1" lang="en-US" altLang="ja-JP" sz="1100">
              <a:solidFill>
                <a:sysClr val="windowText" lastClr="000000"/>
              </a:solidFill>
            </a:rPr>
            <a:t>WireShark</a:t>
          </a:r>
          <a:r>
            <a:rPr kumimoji="1" lang="ja-JP" altLang="en-US" sz="1100">
              <a:solidFill>
                <a:sysClr val="windowText" lastClr="000000"/>
              </a:solidFill>
            </a:rPr>
            <a:t>などキャプチャ</a:t>
          </a:r>
          <a:r>
            <a:rPr kumimoji="1" lang="en-US" altLang="ja-JP" sz="1100">
              <a:solidFill>
                <a:sysClr val="windowText" lastClr="000000"/>
              </a:solidFill>
            </a:rPr>
            <a:t>)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285750</xdr:colOff>
      <xdr:row>25</xdr:row>
      <xdr:rowOff>76200</xdr:rowOff>
    </xdr:from>
    <xdr:to>
      <xdr:col>11</xdr:col>
      <xdr:colOff>95250</xdr:colOff>
      <xdr:row>29</xdr:row>
      <xdr:rowOff>95250</xdr:rowOff>
    </xdr:to>
    <xdr:sp macro="" textlink="">
      <xdr:nvSpPr>
        <xdr:cNvPr id="11" name="吹き出し: 四角形 10">
          <a:extLst>
            <a:ext uri="{FF2B5EF4-FFF2-40B4-BE49-F238E27FC236}">
              <a16:creationId xmlns:a16="http://schemas.microsoft.com/office/drawing/2014/main" id="{FAC9A5A9-2020-4499-8871-384DDD090E6E}"/>
            </a:ext>
          </a:extLst>
        </xdr:cNvPr>
        <xdr:cNvSpPr/>
      </xdr:nvSpPr>
      <xdr:spPr>
        <a:xfrm>
          <a:off x="3939540" y="4362450"/>
          <a:ext cx="2857500" cy="701040"/>
        </a:xfrm>
        <a:prstGeom prst="wedgeRectCallout">
          <a:avLst>
            <a:gd name="adj1" fmla="val -60278"/>
            <a:gd name="adj2" fmla="val 40972"/>
          </a:avLst>
        </a:prstGeom>
        <a:solidFill>
          <a:schemeClr val="accent5">
            <a:lumMod val="20000"/>
            <a:lumOff val="80000"/>
          </a:schemeClr>
        </a:solidFill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★確認観点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SDK</a:t>
          </a:r>
          <a:r>
            <a:rPr kumimoji="1" lang="ja-JP" altLang="en-US" sz="1100">
              <a:solidFill>
                <a:sysClr val="windowText" lastClr="000000"/>
              </a:solidFill>
            </a:rPr>
            <a:t>への</a:t>
          </a:r>
          <a:r>
            <a:rPr kumimoji="1" lang="en-US" altLang="ja-JP" sz="1100">
              <a:solidFill>
                <a:sysClr val="windowText" lastClr="000000"/>
              </a:solidFill>
            </a:rPr>
            <a:t>Scan</a:t>
          </a:r>
          <a:r>
            <a:rPr kumimoji="1" lang="ja-JP" altLang="en-US" sz="1100">
              <a:solidFill>
                <a:sysClr val="windowText" lastClr="000000"/>
              </a:solidFill>
            </a:rPr>
            <a:t>開始</a:t>
          </a:r>
          <a:r>
            <a:rPr kumimoji="1" lang="en-US" altLang="ja-JP" sz="1100">
              <a:solidFill>
                <a:sysClr val="windowText" lastClr="000000"/>
              </a:solidFill>
            </a:rPr>
            <a:t>(API</a:t>
          </a:r>
          <a:r>
            <a:rPr kumimoji="1" lang="ja-JP" altLang="en-US" sz="1100">
              <a:solidFill>
                <a:sysClr val="windowText" lastClr="000000"/>
              </a:solidFill>
            </a:rPr>
            <a:t>コールしていること</a:t>
          </a:r>
          <a:r>
            <a:rPr kumimoji="1" lang="en-US" altLang="ja-JP" sz="1100">
              <a:solidFill>
                <a:sysClr val="windowText" lastClr="000000"/>
              </a:solidFill>
            </a:rPr>
            <a:t>)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342900</xdr:colOff>
      <xdr:row>63</xdr:row>
      <xdr:rowOff>95250</xdr:rowOff>
    </xdr:from>
    <xdr:to>
      <xdr:col>11</xdr:col>
      <xdr:colOff>152400</xdr:colOff>
      <xdr:row>68</xdr:row>
      <xdr:rowOff>114300</xdr:rowOff>
    </xdr:to>
    <xdr:sp macro="" textlink="">
      <xdr:nvSpPr>
        <xdr:cNvPr id="12" name="吹き出し: 四角形 11">
          <a:extLst>
            <a:ext uri="{FF2B5EF4-FFF2-40B4-BE49-F238E27FC236}">
              <a16:creationId xmlns:a16="http://schemas.microsoft.com/office/drawing/2014/main" id="{B27BB5FF-2343-462A-967D-58F4359A8A82}"/>
            </a:ext>
          </a:extLst>
        </xdr:cNvPr>
        <xdr:cNvSpPr/>
      </xdr:nvSpPr>
      <xdr:spPr>
        <a:xfrm>
          <a:off x="4000500" y="10892790"/>
          <a:ext cx="2857500" cy="880110"/>
        </a:xfrm>
        <a:prstGeom prst="wedgeRectCallout">
          <a:avLst>
            <a:gd name="adj1" fmla="val -69611"/>
            <a:gd name="adj2" fmla="val -24888"/>
          </a:avLst>
        </a:prstGeom>
        <a:solidFill>
          <a:schemeClr val="accent5">
            <a:lumMod val="20000"/>
            <a:lumOff val="80000"/>
          </a:schemeClr>
        </a:solidFill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★確認観点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SDK</a:t>
          </a:r>
          <a:r>
            <a:rPr kumimoji="1" lang="ja-JP" altLang="en-US" sz="1100">
              <a:solidFill>
                <a:sysClr val="windowText" lastClr="000000"/>
              </a:solidFill>
            </a:rPr>
            <a:t>への</a:t>
          </a:r>
          <a:r>
            <a:rPr kumimoji="1" lang="en-US" altLang="ja-JP" sz="1100">
              <a:solidFill>
                <a:sysClr val="windowText" lastClr="000000"/>
              </a:solidFill>
            </a:rPr>
            <a:t>Scan</a:t>
          </a:r>
          <a:r>
            <a:rPr kumimoji="1" lang="ja-JP" altLang="en-US" sz="1100">
              <a:solidFill>
                <a:sysClr val="windowText" lastClr="000000"/>
              </a:solidFill>
            </a:rPr>
            <a:t>開始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 → 連携機器からのビーコンを受信できること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       </a:t>
          </a:r>
          <a:r>
            <a:rPr kumimoji="1" lang="en-US" altLang="ja-JP" sz="1100">
              <a:solidFill>
                <a:sysClr val="windowText" lastClr="000000"/>
              </a:solidFill>
            </a:rPr>
            <a:t>【HW</a:t>
          </a:r>
          <a:r>
            <a:rPr kumimoji="1" lang="ja-JP" altLang="en-US" sz="1100">
              <a:solidFill>
                <a:sysClr val="windowText" lastClr="000000"/>
              </a:solidFill>
            </a:rPr>
            <a:t>観点</a:t>
          </a:r>
          <a:r>
            <a:rPr kumimoji="1" lang="en-US" altLang="ja-JP" sz="1100">
              <a:solidFill>
                <a:sysClr val="windowText" lastClr="000000"/>
              </a:solidFill>
            </a:rPr>
            <a:t>】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316230</xdr:colOff>
      <xdr:row>58</xdr:row>
      <xdr:rowOff>0</xdr:rowOff>
    </xdr:from>
    <xdr:to>
      <xdr:col>15</xdr:col>
      <xdr:colOff>142875</xdr:colOff>
      <xdr:row>63</xdr:row>
      <xdr:rowOff>114300</xdr:rowOff>
    </xdr:to>
    <xdr:sp macro="" textlink="">
      <xdr:nvSpPr>
        <xdr:cNvPr id="13" name="吹き出し: 四角形 12">
          <a:extLst>
            <a:ext uri="{FF2B5EF4-FFF2-40B4-BE49-F238E27FC236}">
              <a16:creationId xmlns:a16="http://schemas.microsoft.com/office/drawing/2014/main" id="{18A5FBEC-D06A-46F4-BC88-82D9DB06EF2E}"/>
            </a:ext>
          </a:extLst>
        </xdr:cNvPr>
        <xdr:cNvSpPr/>
      </xdr:nvSpPr>
      <xdr:spPr>
        <a:xfrm>
          <a:off x="7025640" y="9944100"/>
          <a:ext cx="2259330" cy="971550"/>
        </a:xfrm>
        <a:prstGeom prst="wedgeRectCallout">
          <a:avLst>
            <a:gd name="adj1" fmla="val -83853"/>
            <a:gd name="adj2" fmla="val -23365"/>
          </a:avLst>
        </a:prstGeom>
        <a:solidFill>
          <a:srgbClr val="FFCCFF"/>
        </a:solidFill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★入力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ここに相当するパラメータで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BLE</a:t>
          </a:r>
          <a:r>
            <a:rPr kumimoji="1" lang="ja-JP" altLang="en-US" sz="1100">
              <a:solidFill>
                <a:sysClr val="windowText" lastClr="000000"/>
              </a:solidFill>
            </a:rPr>
            <a:t>通信管理の</a:t>
          </a:r>
          <a:r>
            <a:rPr kumimoji="1" lang="en-US" altLang="ja-JP" sz="1100">
              <a:solidFill>
                <a:sysClr val="windowText" lastClr="000000"/>
              </a:solidFill>
            </a:rPr>
            <a:t>I/F</a:t>
          </a:r>
          <a:r>
            <a:rPr kumimoji="1" lang="ja-JP" altLang="en-US" sz="1100">
              <a:solidFill>
                <a:sysClr val="windowText" lastClr="000000"/>
              </a:solidFill>
            </a:rPr>
            <a:t>コール</a:t>
          </a:r>
        </a:p>
      </xdr:txBody>
    </xdr:sp>
    <xdr:clientData/>
  </xdr:twoCellAnchor>
  <xdr:twoCellAnchor editAs="oneCell">
    <xdr:from>
      <xdr:col>0</xdr:col>
      <xdr:colOff>0</xdr:colOff>
      <xdr:row>144</xdr:row>
      <xdr:rowOff>0</xdr:rowOff>
    </xdr:from>
    <xdr:to>
      <xdr:col>19</xdr:col>
      <xdr:colOff>40457</xdr:colOff>
      <xdr:row>186</xdr:row>
      <xdr:rowOff>58169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B868CBAF-B48F-4103-ABA2-6BE8095A5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4688800"/>
          <a:ext cx="11622857" cy="7255259"/>
        </a:xfrm>
        <a:prstGeom prst="rect">
          <a:avLst/>
        </a:prstGeom>
      </xdr:spPr>
    </xdr:pic>
    <xdr:clientData/>
  </xdr:twoCellAnchor>
  <xdr:twoCellAnchor>
    <xdr:from>
      <xdr:col>18</xdr:col>
      <xdr:colOff>211455</xdr:colOff>
      <xdr:row>150</xdr:row>
      <xdr:rowOff>20955</xdr:rowOff>
    </xdr:from>
    <xdr:to>
      <xdr:col>22</xdr:col>
      <xdr:colOff>36195</xdr:colOff>
      <xdr:row>155</xdr:row>
      <xdr:rowOff>87630</xdr:rowOff>
    </xdr:to>
    <xdr:sp macro="" textlink="">
      <xdr:nvSpPr>
        <xdr:cNvPr id="15" name="吹き出し: 四角形 14">
          <a:extLst>
            <a:ext uri="{FF2B5EF4-FFF2-40B4-BE49-F238E27FC236}">
              <a16:creationId xmlns:a16="http://schemas.microsoft.com/office/drawing/2014/main" id="{372C2A88-9C74-4B60-8EB9-862512CEE591}"/>
            </a:ext>
          </a:extLst>
        </xdr:cNvPr>
        <xdr:cNvSpPr/>
      </xdr:nvSpPr>
      <xdr:spPr>
        <a:xfrm>
          <a:off x="11180445" y="25734645"/>
          <a:ext cx="2266950" cy="931545"/>
        </a:xfrm>
        <a:prstGeom prst="wedgeRectCallout">
          <a:avLst>
            <a:gd name="adj1" fmla="val -48913"/>
            <a:gd name="adj2" fmla="val -86011"/>
          </a:avLst>
        </a:prstGeom>
        <a:solidFill>
          <a:srgbClr val="FFCCFF"/>
        </a:solidFill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★入力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PC</a:t>
          </a:r>
          <a:r>
            <a:rPr kumimoji="1" lang="ja-JP" altLang="en-US" sz="1100">
              <a:solidFill>
                <a:sysClr val="windowText" lastClr="000000"/>
              </a:solidFill>
            </a:rPr>
            <a:t>から </a:t>
          </a:r>
          <a:r>
            <a:rPr kumimoji="1" lang="en-US" altLang="ja-JP" sz="1100">
              <a:solidFill>
                <a:sysClr val="windowText" lastClr="000000"/>
              </a:solidFill>
            </a:rPr>
            <a:t>curl</a:t>
          </a:r>
          <a:r>
            <a:rPr kumimoji="1" lang="ja-JP" altLang="en-US" sz="1100">
              <a:solidFill>
                <a:sysClr val="windowText" lastClr="000000"/>
              </a:solidFill>
            </a:rPr>
            <a:t>コマンドで入力</a:t>
          </a:r>
          <a:r>
            <a:rPr kumimoji="1" lang="en-US" altLang="ja-JP" sz="1100">
              <a:solidFill>
                <a:sysClr val="windowText" lastClr="000000"/>
              </a:solidFill>
            </a:rPr>
            <a:t>or</a:t>
          </a: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実機操作</a:t>
          </a:r>
        </a:p>
      </xdr:txBody>
    </xdr:sp>
    <xdr:clientData/>
  </xdr:twoCellAnchor>
  <xdr:oneCellAnchor>
    <xdr:from>
      <xdr:col>0</xdr:col>
      <xdr:colOff>320040</xdr:colOff>
      <xdr:row>97</xdr:row>
      <xdr:rowOff>160020</xdr:rowOff>
    </xdr:from>
    <xdr:ext cx="11619047" cy="7247639"/>
    <xdr:pic>
      <xdr:nvPicPr>
        <xdr:cNvPr id="16" name="図 15">
          <a:extLst>
            <a:ext uri="{FF2B5EF4-FFF2-40B4-BE49-F238E27FC236}">
              <a16:creationId xmlns:a16="http://schemas.microsoft.com/office/drawing/2014/main" id="{FA414E1E-850A-41E0-B3D0-70C613508C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3850" y="16792575"/>
          <a:ext cx="11619047" cy="7247639"/>
        </a:xfrm>
        <a:prstGeom prst="rect">
          <a:avLst/>
        </a:prstGeom>
      </xdr:spPr>
    </xdr:pic>
    <xdr:clientData/>
  </xdr:oneCellAnchor>
  <xdr:twoCellAnchor>
    <xdr:from>
      <xdr:col>15</xdr:col>
      <xdr:colOff>449580</xdr:colOff>
      <xdr:row>111</xdr:row>
      <xdr:rowOff>0</xdr:rowOff>
    </xdr:from>
    <xdr:to>
      <xdr:col>19</xdr:col>
      <xdr:colOff>281940</xdr:colOff>
      <xdr:row>116</xdr:row>
      <xdr:rowOff>114300</xdr:rowOff>
    </xdr:to>
    <xdr:sp macro="" textlink="">
      <xdr:nvSpPr>
        <xdr:cNvPr id="17" name="吹き出し: 四角形 16">
          <a:extLst>
            <a:ext uri="{FF2B5EF4-FFF2-40B4-BE49-F238E27FC236}">
              <a16:creationId xmlns:a16="http://schemas.microsoft.com/office/drawing/2014/main" id="{E6E7BF18-B58C-4D34-8913-D9EA66792CE4}"/>
            </a:ext>
          </a:extLst>
        </xdr:cNvPr>
        <xdr:cNvSpPr/>
      </xdr:nvSpPr>
      <xdr:spPr>
        <a:xfrm>
          <a:off x="9591675" y="19030950"/>
          <a:ext cx="2276475" cy="971550"/>
        </a:xfrm>
        <a:prstGeom prst="wedgeRectCallout">
          <a:avLst>
            <a:gd name="adj1" fmla="val -65983"/>
            <a:gd name="adj2" fmla="val 972"/>
          </a:avLst>
        </a:prstGeom>
        <a:solidFill>
          <a:srgbClr val="FFCCFF"/>
        </a:solidFill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★入力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BT</a:t>
          </a:r>
          <a:r>
            <a:rPr kumimoji="1" lang="ja-JP" altLang="en-US" sz="1100">
              <a:solidFill>
                <a:sysClr val="windowText" lastClr="000000"/>
              </a:solidFill>
            </a:rPr>
            <a:t>連携機器相当から</a:t>
          </a:r>
          <a:r>
            <a:rPr kumimoji="1" lang="en-US" altLang="ja-JP" sz="1100">
              <a:solidFill>
                <a:sysClr val="windowText" lastClr="000000"/>
              </a:solidFill>
            </a:rPr>
            <a:t>Advertise</a:t>
          </a:r>
          <a:r>
            <a:rPr kumimoji="1" lang="ja-JP" altLang="en-US" sz="1100">
              <a:solidFill>
                <a:sysClr val="windowText" lastClr="000000"/>
              </a:solidFill>
            </a:rPr>
            <a:t>入力</a:t>
          </a:r>
          <a:endParaRPr kumimoji="1" lang="en-US" altLang="ja-JP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21</xdr:col>
      <xdr:colOff>38100</xdr:colOff>
      <xdr:row>102</xdr:row>
      <xdr:rowOff>99060</xdr:rowOff>
    </xdr:from>
    <xdr:to>
      <xdr:col>21</xdr:col>
      <xdr:colOff>365760</xdr:colOff>
      <xdr:row>132</xdr:row>
      <xdr:rowOff>15240</xdr:rowOff>
    </xdr:to>
    <xdr:sp macro="" textlink="">
      <xdr:nvSpPr>
        <xdr:cNvPr id="18" name="左中かっこ 17">
          <a:extLst>
            <a:ext uri="{FF2B5EF4-FFF2-40B4-BE49-F238E27FC236}">
              <a16:creationId xmlns:a16="http://schemas.microsoft.com/office/drawing/2014/main" id="{E3D0F9A6-BBFE-4003-B6EC-6EFA7C96CA6A}"/>
            </a:ext>
          </a:extLst>
        </xdr:cNvPr>
        <xdr:cNvSpPr/>
      </xdr:nvSpPr>
      <xdr:spPr>
        <a:xfrm flipH="1">
          <a:off x="12839700" y="17583150"/>
          <a:ext cx="323850" cy="5067300"/>
        </a:xfrm>
        <a:prstGeom prst="leftBrac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129540</xdr:colOff>
      <xdr:row>112</xdr:row>
      <xdr:rowOff>0</xdr:rowOff>
    </xdr:from>
    <xdr:to>
      <xdr:col>25</xdr:col>
      <xdr:colOff>571500</xdr:colOff>
      <xdr:row>117</xdr:row>
      <xdr:rowOff>114300</xdr:rowOff>
    </xdr:to>
    <xdr:sp macro="" textlink="">
      <xdr:nvSpPr>
        <xdr:cNvPr id="19" name="吹き出し: 四角形 18">
          <a:extLst>
            <a:ext uri="{FF2B5EF4-FFF2-40B4-BE49-F238E27FC236}">
              <a16:creationId xmlns:a16="http://schemas.microsoft.com/office/drawing/2014/main" id="{55DFA54F-CA3F-444D-8214-CAA51BE4BCE6}"/>
            </a:ext>
          </a:extLst>
        </xdr:cNvPr>
        <xdr:cNvSpPr/>
      </xdr:nvSpPr>
      <xdr:spPr>
        <a:xfrm>
          <a:off x="13544550" y="19202400"/>
          <a:ext cx="2266950" cy="971550"/>
        </a:xfrm>
        <a:prstGeom prst="wedgeRectCallout">
          <a:avLst>
            <a:gd name="adj1" fmla="val -58265"/>
            <a:gd name="adj2" fmla="val 43372"/>
          </a:avLst>
        </a:prstGeom>
        <a:solidFill>
          <a:srgbClr val="FFCCFF"/>
        </a:solidFill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入出力続くシーケンスの場合には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シナリオでシーケンシャルに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コマンドを発行</a:t>
          </a:r>
          <a:endParaRPr kumimoji="1" lang="en-US" altLang="ja-JP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121920</xdr:colOff>
      <xdr:row>105</xdr:row>
      <xdr:rowOff>49530</xdr:rowOff>
    </xdr:from>
    <xdr:to>
      <xdr:col>19</xdr:col>
      <xdr:colOff>542925</xdr:colOff>
      <xdr:row>108</xdr:row>
      <xdr:rowOff>104775</xdr:rowOff>
    </xdr:to>
    <xdr:sp macro="" textlink="">
      <xdr:nvSpPr>
        <xdr:cNvPr id="20" name="吹き出し: 四角形 19">
          <a:extLst>
            <a:ext uri="{FF2B5EF4-FFF2-40B4-BE49-F238E27FC236}">
              <a16:creationId xmlns:a16="http://schemas.microsoft.com/office/drawing/2014/main" id="{1A22F399-7B1A-4402-8E20-DD6F7CF8501F}"/>
            </a:ext>
          </a:extLst>
        </xdr:cNvPr>
        <xdr:cNvSpPr/>
      </xdr:nvSpPr>
      <xdr:spPr>
        <a:xfrm>
          <a:off x="9877425" y="18055590"/>
          <a:ext cx="2249805" cy="563880"/>
        </a:xfrm>
        <a:prstGeom prst="wedgeRectCallout">
          <a:avLst>
            <a:gd name="adj1" fmla="val 16306"/>
            <a:gd name="adj2" fmla="val -143681"/>
          </a:avLst>
        </a:prstGeom>
        <a:solidFill>
          <a:srgbClr val="FFCCFF"/>
        </a:solidFill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★入力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PC</a:t>
          </a:r>
          <a:r>
            <a:rPr kumimoji="1" lang="ja-JP" altLang="en-US" sz="1100">
              <a:solidFill>
                <a:sysClr val="windowText" lastClr="000000"/>
              </a:solidFill>
            </a:rPr>
            <a:t>から </a:t>
          </a:r>
          <a:r>
            <a:rPr kumimoji="1" lang="en-US" altLang="ja-JP" sz="1100">
              <a:solidFill>
                <a:sysClr val="windowText" lastClr="000000"/>
              </a:solidFill>
            </a:rPr>
            <a:t>curl</a:t>
          </a:r>
          <a:r>
            <a:rPr kumimoji="1" lang="ja-JP" altLang="en-US" sz="1100">
              <a:solidFill>
                <a:sysClr val="windowText" lastClr="000000"/>
              </a:solidFill>
            </a:rPr>
            <a:t>コマンドで入力</a:t>
          </a:r>
        </a:p>
      </xdr:txBody>
    </xdr:sp>
    <xdr:clientData/>
  </xdr:twoCellAnchor>
  <xdr:twoCellAnchor>
    <xdr:from>
      <xdr:col>16</xdr:col>
      <xdr:colOff>171450</xdr:colOff>
      <xdr:row>121</xdr:row>
      <xdr:rowOff>114300</xdr:rowOff>
    </xdr:from>
    <xdr:to>
      <xdr:col>20</xdr:col>
      <xdr:colOff>259080</xdr:colOff>
      <xdr:row>127</xdr:row>
      <xdr:rowOff>95250</xdr:rowOff>
    </xdr:to>
    <xdr:sp macro="" textlink="">
      <xdr:nvSpPr>
        <xdr:cNvPr id="21" name="吹き出し: 四角形 20">
          <a:extLst>
            <a:ext uri="{FF2B5EF4-FFF2-40B4-BE49-F238E27FC236}">
              <a16:creationId xmlns:a16="http://schemas.microsoft.com/office/drawing/2014/main" id="{6BF42915-E1B9-4B62-A5BA-252786D35E4F}"/>
            </a:ext>
          </a:extLst>
        </xdr:cNvPr>
        <xdr:cNvSpPr/>
      </xdr:nvSpPr>
      <xdr:spPr>
        <a:xfrm>
          <a:off x="9921240" y="20859750"/>
          <a:ext cx="2527935" cy="1005840"/>
        </a:xfrm>
        <a:prstGeom prst="wedgeRectCallout">
          <a:avLst>
            <a:gd name="adj1" fmla="val -20278"/>
            <a:gd name="adj2" fmla="val 85416"/>
          </a:avLst>
        </a:prstGeom>
        <a:solidFill>
          <a:schemeClr val="accent5">
            <a:lumMod val="20000"/>
            <a:lumOff val="80000"/>
          </a:schemeClr>
        </a:solidFill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★確認観点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PC</a:t>
          </a:r>
          <a:r>
            <a:rPr kumimoji="1" lang="ja-JP" altLang="en-US" sz="1100">
              <a:solidFill>
                <a:sysClr val="windowText" lastClr="000000"/>
              </a:solidFill>
            </a:rPr>
            <a:t>側に所定の内容が見えること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(</a:t>
          </a:r>
          <a:r>
            <a:rPr kumimoji="1" lang="ja-JP" altLang="en-US" sz="1100">
              <a:solidFill>
                <a:sysClr val="windowText" lastClr="000000"/>
              </a:solidFill>
            </a:rPr>
            <a:t>コマンド画面 </a:t>
          </a:r>
          <a:r>
            <a:rPr kumimoji="1" lang="en-US" altLang="ja-JP" sz="1100">
              <a:solidFill>
                <a:sysClr val="windowText" lastClr="000000"/>
              </a:solidFill>
            </a:rPr>
            <a:t>or</a:t>
          </a:r>
          <a:r>
            <a:rPr kumimoji="1" lang="ja-JP" altLang="en-US" sz="1100">
              <a:solidFill>
                <a:sysClr val="windowText" lastClr="000000"/>
              </a:solidFill>
            </a:rPr>
            <a:t> 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  </a:t>
          </a:r>
          <a:r>
            <a:rPr kumimoji="1" lang="en-US" altLang="ja-JP" sz="1100">
              <a:solidFill>
                <a:sysClr val="windowText" lastClr="000000"/>
              </a:solidFill>
            </a:rPr>
            <a:t>WireShark</a:t>
          </a:r>
          <a:r>
            <a:rPr kumimoji="1" lang="ja-JP" altLang="en-US" sz="1100">
              <a:solidFill>
                <a:sysClr val="windowText" lastClr="000000"/>
              </a:solidFill>
            </a:rPr>
            <a:t>などキャプチャ</a:t>
          </a:r>
          <a:r>
            <a:rPr kumimoji="1" lang="en-US" altLang="ja-JP" sz="1100">
              <a:solidFill>
                <a:sysClr val="windowText" lastClr="000000"/>
              </a:solidFill>
            </a:rPr>
            <a:t>)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219075</xdr:colOff>
      <xdr:row>167</xdr:row>
      <xdr:rowOff>76200</xdr:rowOff>
    </xdr:from>
    <xdr:to>
      <xdr:col>20</xdr:col>
      <xdr:colOff>312420</xdr:colOff>
      <xdr:row>173</xdr:row>
      <xdr:rowOff>53340</xdr:rowOff>
    </xdr:to>
    <xdr:sp macro="" textlink="">
      <xdr:nvSpPr>
        <xdr:cNvPr id="22" name="吹き出し: 四角形 21">
          <a:extLst>
            <a:ext uri="{FF2B5EF4-FFF2-40B4-BE49-F238E27FC236}">
              <a16:creationId xmlns:a16="http://schemas.microsoft.com/office/drawing/2014/main" id="{1A495DE7-AAB4-4C55-8255-8302B0F6B687}"/>
            </a:ext>
          </a:extLst>
        </xdr:cNvPr>
        <xdr:cNvSpPr/>
      </xdr:nvSpPr>
      <xdr:spPr>
        <a:xfrm>
          <a:off x="9970770" y="28708350"/>
          <a:ext cx="2535555" cy="1009650"/>
        </a:xfrm>
        <a:prstGeom prst="wedgeRectCallout">
          <a:avLst>
            <a:gd name="adj1" fmla="val -20278"/>
            <a:gd name="adj2" fmla="val 85416"/>
          </a:avLst>
        </a:prstGeom>
        <a:solidFill>
          <a:schemeClr val="accent5">
            <a:lumMod val="20000"/>
            <a:lumOff val="80000"/>
          </a:schemeClr>
        </a:solidFill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★確認観点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PC</a:t>
          </a:r>
          <a:r>
            <a:rPr kumimoji="1" lang="ja-JP" altLang="en-US" sz="1100">
              <a:solidFill>
                <a:sysClr val="windowText" lastClr="000000"/>
              </a:solidFill>
            </a:rPr>
            <a:t>側に所定の内容が見えること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(</a:t>
          </a:r>
          <a:r>
            <a:rPr kumimoji="1" lang="ja-JP" altLang="en-US" sz="1100">
              <a:solidFill>
                <a:sysClr val="windowText" lastClr="000000"/>
              </a:solidFill>
            </a:rPr>
            <a:t>コマンド画面 </a:t>
          </a:r>
          <a:r>
            <a:rPr kumimoji="1" lang="en-US" altLang="ja-JP" sz="1100">
              <a:solidFill>
                <a:sysClr val="windowText" lastClr="000000"/>
              </a:solidFill>
            </a:rPr>
            <a:t>or</a:t>
          </a:r>
          <a:r>
            <a:rPr kumimoji="1" lang="ja-JP" altLang="en-US" sz="1100">
              <a:solidFill>
                <a:sysClr val="windowText" lastClr="000000"/>
              </a:solidFill>
            </a:rPr>
            <a:t> 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  </a:t>
          </a:r>
          <a:r>
            <a:rPr kumimoji="1" lang="en-US" altLang="ja-JP" sz="1100">
              <a:solidFill>
                <a:sysClr val="windowText" lastClr="000000"/>
              </a:solidFill>
            </a:rPr>
            <a:t>WireShark</a:t>
          </a:r>
          <a:r>
            <a:rPr kumimoji="1" lang="ja-JP" altLang="en-US" sz="1100">
              <a:solidFill>
                <a:sysClr val="windowText" lastClr="000000"/>
              </a:solidFill>
            </a:rPr>
            <a:t>などキャプチャ</a:t>
          </a:r>
          <a:r>
            <a:rPr kumimoji="1" lang="en-US" altLang="ja-JP" sz="1100">
              <a:solidFill>
                <a:sysClr val="windowText" lastClr="000000"/>
              </a:solidFill>
            </a:rPr>
            <a:t>)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1988</xdr:colOff>
      <xdr:row>103</xdr:row>
      <xdr:rowOff>27664</xdr:rowOff>
    </xdr:from>
    <xdr:to>
      <xdr:col>15</xdr:col>
      <xdr:colOff>95332</xdr:colOff>
      <xdr:row>109</xdr:row>
      <xdr:rowOff>8614</xdr:rowOff>
    </xdr:to>
    <xdr:sp macro="" textlink="">
      <xdr:nvSpPr>
        <xdr:cNvPr id="23" name="吹き出し: 四角形 22">
          <a:extLst>
            <a:ext uri="{FF2B5EF4-FFF2-40B4-BE49-F238E27FC236}">
              <a16:creationId xmlns:a16="http://schemas.microsoft.com/office/drawing/2014/main" id="{0F5FE357-3962-424C-A59E-5C0DDDBFB1E3}"/>
            </a:ext>
          </a:extLst>
        </xdr:cNvPr>
        <xdr:cNvSpPr/>
      </xdr:nvSpPr>
      <xdr:spPr>
        <a:xfrm>
          <a:off x="6707588" y="17685109"/>
          <a:ext cx="2527934" cy="1013460"/>
        </a:xfrm>
        <a:prstGeom prst="wedgeRectCallout">
          <a:avLst>
            <a:gd name="adj1" fmla="val -20278"/>
            <a:gd name="adj2" fmla="val 85416"/>
          </a:avLst>
        </a:prstGeom>
        <a:solidFill>
          <a:schemeClr val="accent5">
            <a:lumMod val="20000"/>
            <a:lumOff val="80000"/>
          </a:schemeClr>
        </a:solidFill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★確認観点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IT1</a:t>
          </a:r>
          <a:r>
            <a:rPr kumimoji="1" lang="ja-JP" altLang="en-US" sz="1100">
              <a:solidFill>
                <a:sysClr val="windowText" lastClr="000000"/>
              </a:solidFill>
            </a:rPr>
            <a:t>：</a:t>
          </a:r>
          <a:r>
            <a:rPr kumimoji="1" lang="en-US" altLang="ja-JP" sz="1100">
              <a:solidFill>
                <a:sysClr val="windowText" lastClr="000000"/>
              </a:solidFill>
            </a:rPr>
            <a:t>BLE</a:t>
          </a:r>
          <a:r>
            <a:rPr kumimoji="1" lang="ja-JP" altLang="en-US" sz="1100">
              <a:solidFill>
                <a:sysClr val="windowText" lastClr="000000"/>
              </a:solidFill>
            </a:rPr>
            <a:t>からでていくところ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IT2</a:t>
          </a:r>
          <a:r>
            <a:rPr kumimoji="1" lang="ja-JP" altLang="en-US" sz="1100">
              <a:solidFill>
                <a:sysClr val="windowText" lastClr="000000"/>
              </a:solidFill>
            </a:rPr>
            <a:t>：</a:t>
          </a:r>
          <a:r>
            <a:rPr kumimoji="1" lang="en-US" altLang="ja-JP" sz="1100">
              <a:solidFill>
                <a:sysClr val="windowText" lastClr="000000"/>
              </a:solidFill>
            </a:rPr>
            <a:t>WLA</a:t>
          </a:r>
          <a:r>
            <a:rPr kumimoji="1" lang="ja-JP" altLang="en-US" sz="1100">
              <a:solidFill>
                <a:sysClr val="windowText" lastClr="000000"/>
              </a:solidFill>
            </a:rPr>
            <a:t>からでていくところ</a:t>
          </a:r>
          <a:r>
            <a:rPr kumimoji="1" lang="en-US" altLang="ja-JP" sz="1100">
              <a:solidFill>
                <a:sysClr val="windowText" lastClr="000000"/>
              </a:solidFill>
            </a:rPr>
            <a:t>IT1</a:t>
          </a: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IT3</a:t>
          </a:r>
          <a:r>
            <a:rPr kumimoji="1" lang="ja-JP" altLang="en-US" sz="1100">
              <a:solidFill>
                <a:sysClr val="windowText" lastClr="000000"/>
              </a:solidFill>
            </a:rPr>
            <a:t>：対向でうけとるところ</a:t>
          </a:r>
          <a:r>
            <a:rPr kumimoji="1" lang="en-US" altLang="ja-JP" sz="1100">
              <a:solidFill>
                <a:sysClr val="windowText" lastClr="000000"/>
              </a:solidFill>
            </a:rPr>
            <a:t>(</a:t>
          </a:r>
          <a:r>
            <a:rPr kumimoji="1" lang="ja-JP" altLang="en-US" sz="1100">
              <a:solidFill>
                <a:sysClr val="windowText" lastClr="000000"/>
              </a:solidFill>
            </a:rPr>
            <a:t>シナリオ</a:t>
          </a:r>
          <a:r>
            <a:rPr kumimoji="1" lang="en-US" altLang="ja-JP" sz="1100">
              <a:solidFill>
                <a:sysClr val="windowText" lastClr="000000"/>
              </a:solidFill>
            </a:rPr>
            <a:t>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280034</xdr:colOff>
      <xdr:row>110</xdr:row>
      <xdr:rowOff>129540</xdr:rowOff>
    </xdr:from>
    <xdr:to>
      <xdr:col>20</xdr:col>
      <xdr:colOff>588644</xdr:colOff>
      <xdr:row>148</xdr:row>
      <xdr:rowOff>0</xdr:rowOff>
    </xdr:to>
    <xdr:sp macro="" textlink="">
      <xdr:nvSpPr>
        <xdr:cNvPr id="2" name="左中かっこ 1">
          <a:extLst>
            <a:ext uri="{FF2B5EF4-FFF2-40B4-BE49-F238E27FC236}">
              <a16:creationId xmlns:a16="http://schemas.microsoft.com/office/drawing/2014/main" id="{237E3C71-A743-4BBE-9F2D-AC56EE13DF11}"/>
            </a:ext>
          </a:extLst>
        </xdr:cNvPr>
        <xdr:cNvSpPr/>
      </xdr:nvSpPr>
      <xdr:spPr>
        <a:xfrm flipH="1">
          <a:off x="12475844" y="18992850"/>
          <a:ext cx="308610" cy="6381750"/>
        </a:xfrm>
        <a:prstGeom prst="leftBrace">
          <a:avLst>
            <a:gd name="adj1" fmla="val 8333"/>
            <a:gd name="adj2" fmla="val 40304"/>
          </a:avLst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398369</xdr:colOff>
      <xdr:row>119</xdr:row>
      <xdr:rowOff>164950</xdr:rowOff>
    </xdr:from>
    <xdr:to>
      <xdr:col>26</xdr:col>
      <xdr:colOff>315670</xdr:colOff>
      <xdr:row>131</xdr:row>
      <xdr:rowOff>10869</xdr:rowOff>
    </xdr:to>
    <xdr:sp macro="" textlink="">
      <xdr:nvSpPr>
        <xdr:cNvPr id="3" name="吹き出し: 四角形 2">
          <a:extLst>
            <a:ext uri="{FF2B5EF4-FFF2-40B4-BE49-F238E27FC236}">
              <a16:creationId xmlns:a16="http://schemas.microsoft.com/office/drawing/2014/main" id="{40C72B76-05B3-4C60-B823-194BD82CB893}"/>
            </a:ext>
          </a:extLst>
        </xdr:cNvPr>
        <xdr:cNvSpPr/>
      </xdr:nvSpPr>
      <xdr:spPr>
        <a:xfrm>
          <a:off x="13203779" y="20571310"/>
          <a:ext cx="2963396" cy="1901414"/>
        </a:xfrm>
        <a:prstGeom prst="wedgeRectCallout">
          <a:avLst>
            <a:gd name="adj1" fmla="val -57944"/>
            <a:gd name="adj2" fmla="val -1167"/>
          </a:avLst>
        </a:prstGeom>
        <a:solidFill>
          <a:srgbClr val="FFCCFF"/>
        </a:solidFill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ja-JP" altLang="en-US" sz="1100">
              <a:solidFill>
                <a:sysClr val="windowText" lastClr="000000"/>
              </a:solidFill>
            </a:rPr>
            <a:t>★入力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r>
            <a:rPr kumimoji="1" lang="ja-JP" altLang="en-US" sz="1100">
              <a:solidFill>
                <a:srgbClr val="FF0000"/>
              </a:solidFill>
            </a:rPr>
            <a:t>■実機の場合</a:t>
          </a:r>
          <a:endParaRPr kumimoji="1" lang="en-US" altLang="ja-JP" sz="1100">
            <a:solidFill>
              <a:srgbClr val="FF0000"/>
            </a:solidFill>
          </a:endParaRPr>
        </a:p>
        <a:p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ボタンを押下とかの</a:t>
          </a:r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アクション</a:t>
          </a:r>
          <a:endParaRPr lang="ja-JP" altLang="ja-JP">
            <a:solidFill>
              <a:srgbClr val="FF0000"/>
            </a:solidFill>
            <a:effectLst/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■疑似対向装置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    入出力続くシーケンスの場合には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    シナリオでシーケンシャルに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     </a:t>
          </a:r>
          <a:r>
            <a:rPr kumimoji="1" lang="en-US" altLang="ja-JP" sz="1100">
              <a:solidFill>
                <a:srgbClr val="FF0000"/>
              </a:solidFill>
            </a:rPr>
            <a:t>curl</a:t>
          </a:r>
          <a:r>
            <a:rPr kumimoji="1" lang="ja-JP" altLang="en-US" sz="1100">
              <a:solidFill>
                <a:srgbClr val="FF0000"/>
              </a:solidFill>
            </a:rPr>
            <a:t> コマンドを発行</a:t>
          </a:r>
          <a:endParaRPr kumimoji="1" lang="en-US" altLang="ja-JP" sz="110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0</xdr:col>
      <xdr:colOff>0</xdr:colOff>
      <xdr:row>107</xdr:row>
      <xdr:rowOff>0</xdr:rowOff>
    </xdr:from>
    <xdr:to>
      <xdr:col>19</xdr:col>
      <xdr:colOff>40457</xdr:colOff>
      <xdr:row>149</xdr:row>
      <xdr:rowOff>54360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E593BFA6-E06C-4BB3-B862-E2DB70F20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8345150"/>
          <a:ext cx="11622857" cy="7259070"/>
        </a:xfrm>
        <a:prstGeom prst="rect">
          <a:avLst/>
        </a:prstGeom>
      </xdr:spPr>
    </xdr:pic>
    <xdr:clientData/>
  </xdr:twoCellAnchor>
  <xdr:twoCellAnchor>
    <xdr:from>
      <xdr:col>16</xdr:col>
      <xdr:colOff>219075</xdr:colOff>
      <xdr:row>130</xdr:row>
      <xdr:rowOff>76200</xdr:rowOff>
    </xdr:from>
    <xdr:to>
      <xdr:col>20</xdr:col>
      <xdr:colOff>312420</xdr:colOff>
      <xdr:row>136</xdr:row>
      <xdr:rowOff>53340</xdr:rowOff>
    </xdr:to>
    <xdr:sp macro="" textlink="">
      <xdr:nvSpPr>
        <xdr:cNvPr id="5" name="吹き出し: 四角形 4">
          <a:extLst>
            <a:ext uri="{FF2B5EF4-FFF2-40B4-BE49-F238E27FC236}">
              <a16:creationId xmlns:a16="http://schemas.microsoft.com/office/drawing/2014/main" id="{533369F8-E22D-44D7-9AC3-C5BF1B7D1A15}"/>
            </a:ext>
          </a:extLst>
        </xdr:cNvPr>
        <xdr:cNvSpPr/>
      </xdr:nvSpPr>
      <xdr:spPr>
        <a:xfrm>
          <a:off x="9970770" y="22364700"/>
          <a:ext cx="2535555" cy="1009650"/>
        </a:xfrm>
        <a:prstGeom prst="wedgeRectCallout">
          <a:avLst>
            <a:gd name="adj1" fmla="val -20278"/>
            <a:gd name="adj2" fmla="val 85416"/>
          </a:avLst>
        </a:prstGeom>
        <a:solidFill>
          <a:schemeClr val="accent5">
            <a:lumMod val="20000"/>
            <a:lumOff val="80000"/>
          </a:schemeClr>
        </a:solidFill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★確認観点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PC</a:t>
          </a:r>
          <a:r>
            <a:rPr kumimoji="1" lang="ja-JP" altLang="en-US" sz="1100">
              <a:solidFill>
                <a:sysClr val="windowText" lastClr="000000"/>
              </a:solidFill>
            </a:rPr>
            <a:t>側に所定の内容が見えること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(</a:t>
          </a:r>
          <a:r>
            <a:rPr kumimoji="1" lang="ja-JP" altLang="en-US" sz="1100">
              <a:solidFill>
                <a:sysClr val="windowText" lastClr="000000"/>
              </a:solidFill>
            </a:rPr>
            <a:t>コマンド画面 </a:t>
          </a:r>
          <a:r>
            <a:rPr kumimoji="1" lang="en-US" altLang="ja-JP" sz="1100">
              <a:solidFill>
                <a:sysClr val="windowText" lastClr="000000"/>
              </a:solidFill>
            </a:rPr>
            <a:t>or</a:t>
          </a:r>
          <a:r>
            <a:rPr kumimoji="1" lang="ja-JP" altLang="en-US" sz="1100">
              <a:solidFill>
                <a:sysClr val="windowText" lastClr="000000"/>
              </a:solidFill>
            </a:rPr>
            <a:t> 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  </a:t>
          </a:r>
          <a:r>
            <a:rPr kumimoji="1" lang="en-US" altLang="ja-JP" sz="1100">
              <a:solidFill>
                <a:sysClr val="windowText" lastClr="000000"/>
              </a:solidFill>
            </a:rPr>
            <a:t>WireShark</a:t>
          </a:r>
          <a:r>
            <a:rPr kumimoji="1" lang="ja-JP" altLang="en-US" sz="1100">
              <a:solidFill>
                <a:sysClr val="windowText" lastClr="000000"/>
              </a:solidFill>
            </a:rPr>
            <a:t>などキャプチャ</a:t>
          </a:r>
          <a:r>
            <a:rPr kumimoji="1" lang="en-US" altLang="ja-JP" sz="1100">
              <a:solidFill>
                <a:sysClr val="windowText" lastClr="000000"/>
              </a:solidFill>
            </a:rPr>
            <a:t>)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0</xdr:colOff>
      <xdr:row>59</xdr:row>
      <xdr:rowOff>0</xdr:rowOff>
    </xdr:from>
    <xdr:ext cx="11685805" cy="7359620"/>
    <xdr:pic>
      <xdr:nvPicPr>
        <xdr:cNvPr id="6" name="図 5">
          <a:extLst>
            <a:ext uri="{FF2B5EF4-FFF2-40B4-BE49-F238E27FC236}">
              <a16:creationId xmlns:a16="http://schemas.microsoft.com/office/drawing/2014/main" id="{1EF84945-9F0F-4E56-A198-58D097BA1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115550"/>
          <a:ext cx="11685805" cy="7359620"/>
        </a:xfrm>
        <a:prstGeom prst="rect">
          <a:avLst/>
        </a:prstGeom>
      </xdr:spPr>
    </xdr:pic>
    <xdr:clientData/>
  </xdr:oneCellAnchor>
  <xdr:twoCellAnchor>
    <xdr:from>
      <xdr:col>18</xdr:col>
      <xdr:colOff>211455</xdr:colOff>
      <xdr:row>65</xdr:row>
      <xdr:rowOff>20955</xdr:rowOff>
    </xdr:from>
    <xdr:to>
      <xdr:col>22</xdr:col>
      <xdr:colOff>36195</xdr:colOff>
      <xdr:row>70</xdr:row>
      <xdr:rowOff>87630</xdr:rowOff>
    </xdr:to>
    <xdr:sp macro="" textlink="">
      <xdr:nvSpPr>
        <xdr:cNvPr id="7" name="吹き出し: 四角形 6">
          <a:extLst>
            <a:ext uri="{FF2B5EF4-FFF2-40B4-BE49-F238E27FC236}">
              <a16:creationId xmlns:a16="http://schemas.microsoft.com/office/drawing/2014/main" id="{FD871AD1-199D-4D92-B4FA-831FEEAC8136}"/>
            </a:ext>
          </a:extLst>
        </xdr:cNvPr>
        <xdr:cNvSpPr/>
      </xdr:nvSpPr>
      <xdr:spPr>
        <a:xfrm>
          <a:off x="11180445" y="11161395"/>
          <a:ext cx="2266950" cy="931545"/>
        </a:xfrm>
        <a:prstGeom prst="wedgeRectCallout">
          <a:avLst>
            <a:gd name="adj1" fmla="val -48913"/>
            <a:gd name="adj2" fmla="val -86011"/>
          </a:avLst>
        </a:prstGeom>
        <a:solidFill>
          <a:srgbClr val="FFCCFF"/>
        </a:solidFill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★入力（</a:t>
          </a:r>
          <a:r>
            <a:rPr kumimoji="1" lang="en-US" altLang="ja-JP" sz="1100">
              <a:solidFill>
                <a:sysClr val="windowText" lastClr="000000"/>
              </a:solidFill>
            </a:rPr>
            <a:t>IT1</a:t>
          </a:r>
          <a:r>
            <a:rPr kumimoji="1" lang="ja-JP" altLang="en-US" sz="1100">
              <a:solidFill>
                <a:sysClr val="windowText" lastClr="000000"/>
              </a:solidFill>
            </a:rPr>
            <a:t>と同じ）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PC</a:t>
          </a:r>
          <a:r>
            <a:rPr kumimoji="1" lang="ja-JP" altLang="en-US" sz="1100">
              <a:solidFill>
                <a:sysClr val="windowText" lastClr="000000"/>
              </a:solidFill>
            </a:rPr>
            <a:t>から </a:t>
          </a:r>
          <a:r>
            <a:rPr kumimoji="1" lang="en-US" altLang="ja-JP" sz="1100">
              <a:solidFill>
                <a:sysClr val="windowText" lastClr="000000"/>
              </a:solidFill>
            </a:rPr>
            <a:t>curl</a:t>
          </a:r>
          <a:r>
            <a:rPr kumimoji="1" lang="ja-JP" altLang="en-US" sz="1100">
              <a:solidFill>
                <a:sysClr val="windowText" lastClr="000000"/>
              </a:solidFill>
            </a:rPr>
            <a:t>コマンドで入力</a:t>
          </a:r>
          <a:r>
            <a:rPr kumimoji="1" lang="en-US" altLang="ja-JP" sz="1100">
              <a:solidFill>
                <a:sysClr val="windowText" lastClr="000000"/>
              </a:solidFill>
            </a:rPr>
            <a:t>or</a:t>
          </a: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実機操作</a:t>
          </a:r>
        </a:p>
      </xdr:txBody>
    </xdr:sp>
    <xdr:clientData/>
  </xdr:twoCellAnchor>
  <xdr:twoCellAnchor>
    <xdr:from>
      <xdr:col>16</xdr:col>
      <xdr:colOff>219075</xdr:colOff>
      <xdr:row>82</xdr:row>
      <xdr:rowOff>76200</xdr:rowOff>
    </xdr:from>
    <xdr:to>
      <xdr:col>20</xdr:col>
      <xdr:colOff>312420</xdr:colOff>
      <xdr:row>88</xdr:row>
      <xdr:rowOff>53340</xdr:rowOff>
    </xdr:to>
    <xdr:sp macro="" textlink="">
      <xdr:nvSpPr>
        <xdr:cNvPr id="8" name="吹き出し: 四角形 7">
          <a:extLst>
            <a:ext uri="{FF2B5EF4-FFF2-40B4-BE49-F238E27FC236}">
              <a16:creationId xmlns:a16="http://schemas.microsoft.com/office/drawing/2014/main" id="{B978F158-110F-406A-BD80-496016D0455C}"/>
            </a:ext>
          </a:extLst>
        </xdr:cNvPr>
        <xdr:cNvSpPr/>
      </xdr:nvSpPr>
      <xdr:spPr>
        <a:xfrm>
          <a:off x="9970770" y="14135100"/>
          <a:ext cx="2535555" cy="1009650"/>
        </a:xfrm>
        <a:prstGeom prst="wedgeRectCallout">
          <a:avLst>
            <a:gd name="adj1" fmla="val -20278"/>
            <a:gd name="adj2" fmla="val 85416"/>
          </a:avLst>
        </a:prstGeom>
        <a:solidFill>
          <a:schemeClr val="accent5">
            <a:lumMod val="20000"/>
            <a:lumOff val="80000"/>
          </a:schemeClr>
        </a:solidFill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★</a:t>
          </a:r>
          <a:r>
            <a:rPr kumimoji="1" lang="en-US" altLang="ja-JP" sz="1100">
              <a:solidFill>
                <a:sysClr val="windowText" lastClr="000000"/>
              </a:solidFill>
            </a:rPr>
            <a:t>IT2</a:t>
          </a:r>
          <a:r>
            <a:rPr kumimoji="1" lang="ja-JP" altLang="en-US" sz="1100">
              <a:solidFill>
                <a:sysClr val="windowText" lastClr="000000"/>
              </a:solidFill>
            </a:rPr>
            <a:t>確認観点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PC</a:t>
          </a:r>
          <a:r>
            <a:rPr kumimoji="1" lang="ja-JP" altLang="en-US" sz="1100">
              <a:solidFill>
                <a:srgbClr val="FF0000"/>
              </a:solidFill>
            </a:rPr>
            <a:t>側に所定の内容が見えること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(</a:t>
          </a:r>
          <a:r>
            <a:rPr kumimoji="1" lang="ja-JP" altLang="en-US" sz="1100">
              <a:solidFill>
                <a:srgbClr val="FF0000"/>
              </a:solidFill>
            </a:rPr>
            <a:t>コマンド画面 </a:t>
          </a:r>
          <a:r>
            <a:rPr kumimoji="1" lang="en-US" altLang="ja-JP" sz="1100">
              <a:solidFill>
                <a:srgbClr val="FF0000"/>
              </a:solidFill>
            </a:rPr>
            <a:t>or</a:t>
          </a:r>
          <a:r>
            <a:rPr kumimoji="1" lang="ja-JP" altLang="en-US" sz="1100">
              <a:solidFill>
                <a:srgbClr val="FF0000"/>
              </a:solidFill>
            </a:rPr>
            <a:t> 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  </a:t>
          </a:r>
          <a:r>
            <a:rPr kumimoji="1" lang="en-US" altLang="ja-JP" sz="1100">
              <a:solidFill>
                <a:srgbClr val="FF0000"/>
              </a:solidFill>
            </a:rPr>
            <a:t>WireShark</a:t>
          </a:r>
          <a:r>
            <a:rPr kumimoji="1" lang="ja-JP" altLang="en-US" sz="1100">
              <a:solidFill>
                <a:srgbClr val="FF0000"/>
              </a:solidFill>
            </a:rPr>
            <a:t>などキャプチャ</a:t>
          </a:r>
          <a:r>
            <a:rPr kumimoji="1" lang="en-US" altLang="ja-JP" sz="1100">
              <a:solidFill>
                <a:srgbClr val="FF0000"/>
              </a:solidFill>
            </a:rPr>
            <a:t>)</a:t>
          </a:r>
          <a:endParaRPr kumimoji="1" lang="ja-JP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530087</xdr:colOff>
      <xdr:row>75</xdr:row>
      <xdr:rowOff>58640</xdr:rowOff>
    </xdr:from>
    <xdr:to>
      <xdr:col>11</xdr:col>
      <xdr:colOff>339587</xdr:colOff>
      <xdr:row>80</xdr:row>
      <xdr:rowOff>83406</xdr:rowOff>
    </xdr:to>
    <xdr:sp macro="" textlink="">
      <xdr:nvSpPr>
        <xdr:cNvPr id="9" name="吹き出し: 四角形 8">
          <a:extLst>
            <a:ext uri="{FF2B5EF4-FFF2-40B4-BE49-F238E27FC236}">
              <a16:creationId xmlns:a16="http://schemas.microsoft.com/office/drawing/2014/main" id="{F4EF19CE-B0F4-44AB-A4F9-79D5A14C74FE}"/>
            </a:ext>
          </a:extLst>
        </xdr:cNvPr>
        <xdr:cNvSpPr/>
      </xdr:nvSpPr>
      <xdr:spPr>
        <a:xfrm>
          <a:off x="4187687" y="12913580"/>
          <a:ext cx="2857500" cy="887731"/>
        </a:xfrm>
        <a:prstGeom prst="wedgeRectCallout">
          <a:avLst>
            <a:gd name="adj1" fmla="val -103040"/>
            <a:gd name="adj2" fmla="val -53594"/>
          </a:avLst>
        </a:prstGeom>
        <a:solidFill>
          <a:schemeClr val="accent5">
            <a:lumMod val="20000"/>
            <a:lumOff val="80000"/>
          </a:schemeClr>
        </a:solidFill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★確認観点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SDK</a:t>
          </a:r>
          <a:r>
            <a:rPr kumimoji="1" lang="ja-JP" altLang="en-US" sz="1100">
              <a:solidFill>
                <a:sysClr val="windowText" lastClr="000000"/>
              </a:solidFill>
            </a:rPr>
            <a:t>への</a:t>
          </a:r>
          <a:r>
            <a:rPr kumimoji="1" lang="en-US" altLang="ja-JP" sz="1100">
              <a:solidFill>
                <a:sysClr val="windowText" lastClr="000000"/>
              </a:solidFill>
            </a:rPr>
            <a:t>Scan</a:t>
          </a:r>
          <a:r>
            <a:rPr kumimoji="1" lang="ja-JP" altLang="en-US" sz="1100">
              <a:solidFill>
                <a:sysClr val="windowText" lastClr="000000"/>
              </a:solidFill>
            </a:rPr>
            <a:t>開始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 → 連携機器からのビーコンを受信できること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       </a:t>
          </a:r>
          <a:r>
            <a:rPr kumimoji="1" lang="en-US" altLang="ja-JP" sz="1100">
              <a:solidFill>
                <a:srgbClr val="FF0000"/>
              </a:solidFill>
            </a:rPr>
            <a:t>【HW</a:t>
          </a:r>
          <a:r>
            <a:rPr kumimoji="1" lang="ja-JP" altLang="en-US" sz="1100">
              <a:solidFill>
                <a:srgbClr val="FF0000"/>
              </a:solidFill>
            </a:rPr>
            <a:t>観点</a:t>
          </a:r>
          <a:r>
            <a:rPr kumimoji="1" lang="en-US" altLang="ja-JP" sz="1100">
              <a:solidFill>
                <a:srgbClr val="FF0000"/>
              </a:solidFill>
            </a:rPr>
            <a:t>】</a:t>
          </a:r>
          <a:endParaRPr kumimoji="1" lang="ja-JP" altLang="en-US" sz="1100">
            <a:solidFill>
              <a:srgbClr val="FF0000"/>
            </a:solidFill>
          </a:endParaRPr>
        </a:p>
      </xdr:txBody>
    </xdr:sp>
    <xdr:clientData/>
  </xdr:twoCellAnchor>
  <xdr:oneCellAnchor>
    <xdr:from>
      <xdr:col>0</xdr:col>
      <xdr:colOff>0</xdr:colOff>
      <xdr:row>5</xdr:row>
      <xdr:rowOff>0</xdr:rowOff>
    </xdr:from>
    <xdr:ext cx="11685805" cy="7359620"/>
    <xdr:pic>
      <xdr:nvPicPr>
        <xdr:cNvPr id="10" name="図 9">
          <a:extLst>
            <a:ext uri="{FF2B5EF4-FFF2-40B4-BE49-F238E27FC236}">
              <a16:creationId xmlns:a16="http://schemas.microsoft.com/office/drawing/2014/main" id="{38DA4C89-2ACC-49B5-8F53-4DF0E70BB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7250"/>
          <a:ext cx="11685805" cy="7359620"/>
        </a:xfrm>
        <a:prstGeom prst="rect">
          <a:avLst/>
        </a:prstGeom>
      </xdr:spPr>
    </xdr:pic>
    <xdr:clientData/>
  </xdr:oneCellAnchor>
  <xdr:twoCellAnchor>
    <xdr:from>
      <xdr:col>18</xdr:col>
      <xdr:colOff>211455</xdr:colOff>
      <xdr:row>11</xdr:row>
      <xdr:rowOff>20955</xdr:rowOff>
    </xdr:from>
    <xdr:to>
      <xdr:col>22</xdr:col>
      <xdr:colOff>36195</xdr:colOff>
      <xdr:row>16</xdr:row>
      <xdr:rowOff>87630</xdr:rowOff>
    </xdr:to>
    <xdr:sp macro="" textlink="">
      <xdr:nvSpPr>
        <xdr:cNvPr id="11" name="吹き出し: 四角形 10">
          <a:extLst>
            <a:ext uri="{FF2B5EF4-FFF2-40B4-BE49-F238E27FC236}">
              <a16:creationId xmlns:a16="http://schemas.microsoft.com/office/drawing/2014/main" id="{A187AE87-FA5B-428D-9328-652B64B15ADF}"/>
            </a:ext>
          </a:extLst>
        </xdr:cNvPr>
        <xdr:cNvSpPr/>
      </xdr:nvSpPr>
      <xdr:spPr>
        <a:xfrm>
          <a:off x="11180445" y="1903095"/>
          <a:ext cx="2266950" cy="931545"/>
        </a:xfrm>
        <a:prstGeom prst="wedgeRectCallout">
          <a:avLst>
            <a:gd name="adj1" fmla="val -48913"/>
            <a:gd name="adj2" fmla="val -86011"/>
          </a:avLst>
        </a:prstGeom>
        <a:solidFill>
          <a:srgbClr val="FFCCFF"/>
        </a:solidFill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★入力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PC</a:t>
          </a:r>
          <a:r>
            <a:rPr kumimoji="1" lang="ja-JP" altLang="en-US" sz="1100">
              <a:solidFill>
                <a:sysClr val="windowText" lastClr="000000"/>
              </a:solidFill>
            </a:rPr>
            <a:t>から </a:t>
          </a:r>
          <a:r>
            <a:rPr kumimoji="1" lang="en-US" altLang="ja-JP" sz="1100">
              <a:solidFill>
                <a:sysClr val="windowText" lastClr="000000"/>
              </a:solidFill>
            </a:rPr>
            <a:t>curl</a:t>
          </a:r>
          <a:r>
            <a:rPr kumimoji="1" lang="ja-JP" altLang="en-US" sz="1100">
              <a:solidFill>
                <a:sysClr val="windowText" lastClr="000000"/>
              </a:solidFill>
            </a:rPr>
            <a:t>コマンドで入力</a:t>
          </a:r>
          <a:r>
            <a:rPr kumimoji="1" lang="en-US" altLang="ja-JP" sz="1100">
              <a:solidFill>
                <a:sysClr val="windowText" lastClr="000000"/>
              </a:solidFill>
            </a:rPr>
            <a:t>or</a:t>
          </a: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実機操作</a:t>
          </a:r>
        </a:p>
      </xdr:txBody>
    </xdr:sp>
    <xdr:clientData/>
  </xdr:twoCellAnchor>
  <xdr:twoCellAnchor>
    <xdr:from>
      <xdr:col>12</xdr:col>
      <xdr:colOff>446218</xdr:colOff>
      <xdr:row>26</xdr:row>
      <xdr:rowOff>162596</xdr:rowOff>
    </xdr:from>
    <xdr:to>
      <xdr:col>16</xdr:col>
      <xdr:colOff>535753</xdr:colOff>
      <xdr:row>30</xdr:row>
      <xdr:rowOff>144779</xdr:rowOff>
    </xdr:to>
    <xdr:sp macro="" textlink="">
      <xdr:nvSpPr>
        <xdr:cNvPr id="12" name="吹き出し: 四角形 11">
          <a:extLst>
            <a:ext uri="{FF2B5EF4-FFF2-40B4-BE49-F238E27FC236}">
              <a16:creationId xmlns:a16="http://schemas.microsoft.com/office/drawing/2014/main" id="{CAC282A4-2317-4590-9F40-C6AC2185592A}"/>
            </a:ext>
          </a:extLst>
        </xdr:cNvPr>
        <xdr:cNvSpPr/>
      </xdr:nvSpPr>
      <xdr:spPr>
        <a:xfrm>
          <a:off x="7759513" y="4622201"/>
          <a:ext cx="2529840" cy="664173"/>
        </a:xfrm>
        <a:prstGeom prst="wedgeRectCallout">
          <a:avLst>
            <a:gd name="adj1" fmla="val -116562"/>
            <a:gd name="adj2" fmla="val 91393"/>
          </a:avLst>
        </a:prstGeom>
        <a:solidFill>
          <a:schemeClr val="accent5">
            <a:lumMod val="20000"/>
            <a:lumOff val="80000"/>
          </a:schemeClr>
        </a:solidFill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★確認観点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MAPP</a:t>
          </a:r>
          <a:r>
            <a:rPr kumimoji="1" lang="ja-JP" altLang="en-US" sz="1100">
              <a:solidFill>
                <a:sysClr val="windowText" lastClr="000000"/>
              </a:solidFill>
            </a:rPr>
            <a:t>通信管理へ指示がでていること</a:t>
          </a:r>
          <a:endParaRPr kumimoji="1" lang="en-US" altLang="ja-JP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530087</xdr:colOff>
      <xdr:row>21</xdr:row>
      <xdr:rowOff>58640</xdr:rowOff>
    </xdr:from>
    <xdr:to>
      <xdr:col>11</xdr:col>
      <xdr:colOff>339587</xdr:colOff>
      <xdr:row>26</xdr:row>
      <xdr:rowOff>83406</xdr:rowOff>
    </xdr:to>
    <xdr:sp macro="" textlink="">
      <xdr:nvSpPr>
        <xdr:cNvPr id="13" name="吹き出し: 四角形 12">
          <a:extLst>
            <a:ext uri="{FF2B5EF4-FFF2-40B4-BE49-F238E27FC236}">
              <a16:creationId xmlns:a16="http://schemas.microsoft.com/office/drawing/2014/main" id="{262B24F9-9801-4B8B-9B19-F6B25E7931DF}"/>
            </a:ext>
          </a:extLst>
        </xdr:cNvPr>
        <xdr:cNvSpPr/>
      </xdr:nvSpPr>
      <xdr:spPr>
        <a:xfrm>
          <a:off x="4187687" y="3655280"/>
          <a:ext cx="2857500" cy="887731"/>
        </a:xfrm>
        <a:prstGeom prst="wedgeRectCallout">
          <a:avLst>
            <a:gd name="adj1" fmla="val -103040"/>
            <a:gd name="adj2" fmla="val -53594"/>
          </a:avLst>
        </a:prstGeom>
        <a:solidFill>
          <a:schemeClr val="accent5">
            <a:lumMod val="20000"/>
            <a:lumOff val="80000"/>
          </a:schemeClr>
        </a:solidFill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★確認観点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SDK</a:t>
          </a:r>
          <a:r>
            <a:rPr kumimoji="1" lang="ja-JP" altLang="en-US" sz="1100">
              <a:solidFill>
                <a:sysClr val="windowText" lastClr="000000"/>
              </a:solidFill>
            </a:rPr>
            <a:t>への</a:t>
          </a:r>
          <a:r>
            <a:rPr kumimoji="1" lang="en-US" altLang="ja-JP" sz="1100">
              <a:solidFill>
                <a:sysClr val="windowText" lastClr="000000"/>
              </a:solidFill>
            </a:rPr>
            <a:t>Scan</a:t>
          </a:r>
          <a:r>
            <a:rPr kumimoji="1" lang="ja-JP" altLang="en-US" sz="1100">
              <a:solidFill>
                <a:sysClr val="windowText" lastClr="000000"/>
              </a:solidFill>
            </a:rPr>
            <a:t>開始</a:t>
          </a:r>
        </a:p>
      </xdr:txBody>
    </xdr:sp>
    <xdr:clientData/>
  </xdr:twoCellAnchor>
  <xdr:twoCellAnchor>
    <xdr:from>
      <xdr:col>19</xdr:col>
      <xdr:colOff>586628</xdr:colOff>
      <xdr:row>140</xdr:row>
      <xdr:rowOff>121023</xdr:rowOff>
    </xdr:from>
    <xdr:to>
      <xdr:col>24</xdr:col>
      <xdr:colOff>70373</xdr:colOff>
      <xdr:row>146</xdr:row>
      <xdr:rowOff>98163</xdr:rowOff>
    </xdr:to>
    <xdr:sp macro="" textlink="">
      <xdr:nvSpPr>
        <xdr:cNvPr id="14" name="吹き出し: 四角形 13">
          <a:extLst>
            <a:ext uri="{FF2B5EF4-FFF2-40B4-BE49-F238E27FC236}">
              <a16:creationId xmlns:a16="http://schemas.microsoft.com/office/drawing/2014/main" id="{B92AF8BC-C943-4546-9C00-8B59BCE41879}"/>
            </a:ext>
          </a:extLst>
        </xdr:cNvPr>
        <xdr:cNvSpPr/>
      </xdr:nvSpPr>
      <xdr:spPr>
        <a:xfrm>
          <a:off x="12172838" y="24125928"/>
          <a:ext cx="2526030" cy="1000125"/>
        </a:xfrm>
        <a:prstGeom prst="wedgeRectCallout">
          <a:avLst>
            <a:gd name="adj1" fmla="val -65248"/>
            <a:gd name="adj2" fmla="val -50071"/>
          </a:avLst>
        </a:prstGeom>
        <a:solidFill>
          <a:schemeClr val="accent5">
            <a:lumMod val="20000"/>
            <a:lumOff val="80000"/>
          </a:schemeClr>
        </a:solidFill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★確認観点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適切なタイミングでシーケンスが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続いていること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 </a:t>
          </a:r>
          <a:r>
            <a:rPr kumimoji="1" lang="en-US" altLang="ja-JP" sz="1100">
              <a:solidFill>
                <a:srgbClr val="FF0000"/>
              </a:solidFill>
            </a:rPr>
            <a:t>cycle</a:t>
          </a:r>
          <a:r>
            <a:rPr kumimoji="1" lang="ja-JP" altLang="en-US" sz="1100">
              <a:solidFill>
                <a:srgbClr val="FF0000"/>
              </a:solidFill>
            </a:rPr>
            <a:t> </a:t>
          </a:r>
          <a:r>
            <a:rPr kumimoji="1" lang="en-US" altLang="ja-JP" sz="1100">
              <a:solidFill>
                <a:srgbClr val="FF0000"/>
              </a:solidFill>
            </a:rPr>
            <a:t>monitor</a:t>
          </a:r>
          <a:r>
            <a:rPr kumimoji="1" lang="ja-JP" altLang="en-US" sz="1100">
              <a:solidFill>
                <a:srgbClr val="FF0000"/>
              </a:solidFill>
            </a:rPr>
            <a:t>のタイミング など</a:t>
          </a:r>
        </a:p>
      </xdr:txBody>
    </xdr:sp>
    <xdr:clientData/>
  </xdr:twoCellAnchor>
  <xdr:twoCellAnchor>
    <xdr:from>
      <xdr:col>12</xdr:col>
      <xdr:colOff>250003</xdr:colOff>
      <xdr:row>39</xdr:row>
      <xdr:rowOff>55916</xdr:rowOff>
    </xdr:from>
    <xdr:to>
      <xdr:col>16</xdr:col>
      <xdr:colOff>345253</xdr:colOff>
      <xdr:row>43</xdr:row>
      <xdr:rowOff>38099</xdr:rowOff>
    </xdr:to>
    <xdr:sp macro="" textlink="">
      <xdr:nvSpPr>
        <xdr:cNvPr id="15" name="吹き出し: 四角形 14">
          <a:extLst>
            <a:ext uri="{FF2B5EF4-FFF2-40B4-BE49-F238E27FC236}">
              <a16:creationId xmlns:a16="http://schemas.microsoft.com/office/drawing/2014/main" id="{C0FECD51-AAA1-43C4-8E03-A90AFD09BF4D}"/>
            </a:ext>
          </a:extLst>
        </xdr:cNvPr>
        <xdr:cNvSpPr/>
      </xdr:nvSpPr>
      <xdr:spPr>
        <a:xfrm>
          <a:off x="7561393" y="6746276"/>
          <a:ext cx="2537460" cy="664173"/>
        </a:xfrm>
        <a:prstGeom prst="wedgeRectCallout">
          <a:avLst>
            <a:gd name="adj1" fmla="val -109043"/>
            <a:gd name="adj2" fmla="val 57171"/>
          </a:avLst>
        </a:prstGeom>
        <a:solidFill>
          <a:schemeClr val="accent5">
            <a:lumMod val="20000"/>
            <a:lumOff val="80000"/>
          </a:schemeClr>
        </a:solidFill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★確認観点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MAPP</a:t>
          </a:r>
          <a:r>
            <a:rPr kumimoji="1" lang="ja-JP" altLang="en-US" sz="1100">
              <a:solidFill>
                <a:sysClr val="windowText" lastClr="000000"/>
              </a:solidFill>
            </a:rPr>
            <a:t>通信管理へ指示がでていること</a:t>
          </a:r>
          <a:endParaRPr kumimoji="1" lang="en-US" altLang="ja-JP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333375</xdr:colOff>
      <xdr:row>4</xdr:row>
      <xdr:rowOff>114300</xdr:rowOff>
    </xdr:from>
    <xdr:to>
      <xdr:col>13</xdr:col>
      <xdr:colOff>76200</xdr:colOff>
      <xdr:row>8</xdr:row>
      <xdr:rowOff>133350</xdr:rowOff>
    </xdr:to>
    <xdr:sp macro="" textlink="">
      <xdr:nvSpPr>
        <xdr:cNvPr id="16" name="四角形: 角を丸くする 15">
          <a:extLst>
            <a:ext uri="{FF2B5EF4-FFF2-40B4-BE49-F238E27FC236}">
              <a16:creationId xmlns:a16="http://schemas.microsoft.com/office/drawing/2014/main" id="{95E87135-6512-44C5-908B-1227B414F206}"/>
            </a:ext>
          </a:extLst>
        </xdr:cNvPr>
        <xdr:cNvSpPr/>
      </xdr:nvSpPr>
      <xdr:spPr>
        <a:xfrm>
          <a:off x="1550670" y="800100"/>
          <a:ext cx="6450330" cy="701040"/>
        </a:xfrm>
        <a:prstGeom prst="roundRect">
          <a:avLst/>
        </a:prstGeom>
        <a:noFill/>
        <a:ln w="28575"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587188</xdr:colOff>
      <xdr:row>0</xdr:row>
      <xdr:rowOff>97826</xdr:rowOff>
    </xdr:from>
    <xdr:to>
      <xdr:col>20</xdr:col>
      <xdr:colOff>69028</xdr:colOff>
      <xdr:row>4</xdr:row>
      <xdr:rowOff>76199</xdr:rowOff>
    </xdr:to>
    <xdr:sp macro="" textlink="">
      <xdr:nvSpPr>
        <xdr:cNvPr id="17" name="吹き出し: 四角形 16">
          <a:extLst>
            <a:ext uri="{FF2B5EF4-FFF2-40B4-BE49-F238E27FC236}">
              <a16:creationId xmlns:a16="http://schemas.microsoft.com/office/drawing/2014/main" id="{A2C638B4-2DED-418C-9F6A-4C6C7A6B23E1}"/>
            </a:ext>
          </a:extLst>
        </xdr:cNvPr>
        <xdr:cNvSpPr/>
      </xdr:nvSpPr>
      <xdr:spPr>
        <a:xfrm>
          <a:off x="9734998" y="94016"/>
          <a:ext cx="2524125" cy="667983"/>
        </a:xfrm>
        <a:prstGeom prst="wedgeRectCallout">
          <a:avLst>
            <a:gd name="adj1" fmla="val -116562"/>
            <a:gd name="adj2" fmla="val 91393"/>
          </a:avLst>
        </a:prstGeom>
        <a:solidFill>
          <a:srgbClr val="FFFFCC"/>
        </a:solidFill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★準備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最低限関連する機能ブロックを準備</a:t>
          </a:r>
          <a:endParaRPr kumimoji="1" lang="en-US" altLang="ja-JP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400050</xdr:colOff>
      <xdr:row>58</xdr:row>
      <xdr:rowOff>115534</xdr:rowOff>
    </xdr:from>
    <xdr:to>
      <xdr:col>13</xdr:col>
      <xdr:colOff>150495</xdr:colOff>
      <xdr:row>62</xdr:row>
      <xdr:rowOff>130774</xdr:rowOff>
    </xdr:to>
    <xdr:sp macro="" textlink="">
      <xdr:nvSpPr>
        <xdr:cNvPr id="18" name="四角形: 角を丸くする 17">
          <a:extLst>
            <a:ext uri="{FF2B5EF4-FFF2-40B4-BE49-F238E27FC236}">
              <a16:creationId xmlns:a16="http://schemas.microsoft.com/office/drawing/2014/main" id="{9D9093C6-1B81-4ABB-A38C-45A3582F33A4}"/>
            </a:ext>
          </a:extLst>
        </xdr:cNvPr>
        <xdr:cNvSpPr/>
      </xdr:nvSpPr>
      <xdr:spPr>
        <a:xfrm>
          <a:off x="1615440" y="10059634"/>
          <a:ext cx="6459855" cy="704850"/>
        </a:xfrm>
        <a:prstGeom prst="roundRect">
          <a:avLst/>
        </a:prstGeom>
        <a:noFill/>
        <a:ln w="28575"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48073</xdr:colOff>
      <xdr:row>53</xdr:row>
      <xdr:rowOff>47625</xdr:rowOff>
    </xdr:from>
    <xdr:to>
      <xdr:col>20</xdr:col>
      <xdr:colOff>131893</xdr:colOff>
      <xdr:row>58</xdr:row>
      <xdr:rowOff>73623</xdr:rowOff>
    </xdr:to>
    <xdr:sp macro="" textlink="">
      <xdr:nvSpPr>
        <xdr:cNvPr id="19" name="吹き出し: 四角形 18">
          <a:extLst>
            <a:ext uri="{FF2B5EF4-FFF2-40B4-BE49-F238E27FC236}">
              <a16:creationId xmlns:a16="http://schemas.microsoft.com/office/drawing/2014/main" id="{473AEE7F-9705-4B54-9212-D979A9B5E443}"/>
            </a:ext>
          </a:extLst>
        </xdr:cNvPr>
        <xdr:cNvSpPr/>
      </xdr:nvSpPr>
      <xdr:spPr>
        <a:xfrm>
          <a:off x="9803578" y="9136380"/>
          <a:ext cx="2524125" cy="881343"/>
        </a:xfrm>
        <a:prstGeom prst="wedgeRectCallout">
          <a:avLst>
            <a:gd name="adj1" fmla="val -116562"/>
            <a:gd name="adj2" fmla="val 91393"/>
          </a:avLst>
        </a:prstGeom>
        <a:solidFill>
          <a:srgbClr val="FFFFCC"/>
        </a:solidFill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★準備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全機能ブロック</a:t>
          </a:r>
          <a:r>
            <a:rPr kumimoji="1" lang="ja-JP" altLang="en-US" sz="1100">
              <a:solidFill>
                <a:sysClr val="windowText" lastClr="000000"/>
              </a:solidFill>
            </a:rPr>
            <a:t>を準備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※</a:t>
          </a:r>
          <a:r>
            <a:rPr kumimoji="1" lang="ja-JP" altLang="en-US" sz="1100">
              <a:solidFill>
                <a:sysClr val="windowText" lastClr="000000"/>
              </a:solidFill>
            </a:rPr>
            <a:t>全</a:t>
          </a:r>
          <a:r>
            <a:rPr kumimoji="1" lang="en-US" altLang="ja-JP" sz="1100">
              <a:solidFill>
                <a:sysClr val="windowText" lastClr="000000"/>
              </a:solidFill>
            </a:rPr>
            <a:t>FB</a:t>
          </a:r>
          <a:r>
            <a:rPr kumimoji="1" lang="ja-JP" altLang="en-US" sz="1100">
              <a:solidFill>
                <a:sysClr val="windowText" lastClr="000000"/>
              </a:solidFill>
            </a:rPr>
            <a:t>がそろっている場合には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     </a:t>
          </a:r>
          <a:r>
            <a:rPr kumimoji="1" lang="en-US" altLang="ja-JP" sz="1100">
              <a:solidFill>
                <a:sysClr val="windowText" lastClr="000000"/>
              </a:solidFill>
            </a:rPr>
            <a:t>IT1/2</a:t>
          </a:r>
          <a:r>
            <a:rPr kumimoji="1" lang="ja-JP" altLang="en-US" sz="1100">
              <a:solidFill>
                <a:sysClr val="windowText" lastClr="000000"/>
              </a:solidFill>
            </a:rPr>
            <a:t>同時消化でも可</a:t>
          </a:r>
          <a:endParaRPr kumimoji="1" lang="en-US" altLang="ja-JP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304799</xdr:colOff>
      <xdr:row>21</xdr:row>
      <xdr:rowOff>17929</xdr:rowOff>
    </xdr:from>
    <xdr:to>
      <xdr:col>6</xdr:col>
      <xdr:colOff>215154</xdr:colOff>
      <xdr:row>34</xdr:row>
      <xdr:rowOff>125506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5427E5E0-EE9C-43CE-9A1F-31BFD621F6BB}"/>
            </a:ext>
          </a:extLst>
        </xdr:cNvPr>
        <xdr:cNvSpPr txBox="1"/>
      </xdr:nvSpPr>
      <xdr:spPr>
        <a:xfrm>
          <a:off x="555811" y="2895600"/>
          <a:ext cx="6445625" cy="197223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100" b="0" i="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◎項目抽出観点</a:t>
          </a:r>
        </a:p>
        <a:p>
          <a:r>
            <a:rPr lang="ja-JP" altLang="en-US" sz="1100" b="0" i="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・正常・・・通常の動作（処理成功）</a:t>
          </a:r>
        </a:p>
        <a:p>
          <a:r>
            <a:rPr lang="ja-JP" altLang="en-US" sz="1100" b="0" i="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・準正常・・・通常運用上起こりうる異常動作（</a:t>
          </a:r>
          <a:r>
            <a:rPr lang="en-US" altLang="ja-JP" sz="1100" b="0" i="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ex.</a:t>
          </a:r>
          <a:r>
            <a:rPr lang="ja-JP" altLang="en-US" sz="1100" b="0" i="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スマホ電源落ちる、通信切断など）</a:t>
          </a:r>
        </a:p>
        <a:p>
          <a:r>
            <a:rPr lang="ja-JP" altLang="en-US" sz="1100" b="0" i="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・異常・・・通常では起こりえない動作（</a:t>
          </a:r>
          <a:r>
            <a:rPr lang="en-US" altLang="ja-JP" sz="1100" b="0" i="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ex.</a:t>
          </a:r>
          <a:r>
            <a:rPr lang="ja-JP" altLang="en-US" sz="1100" b="0" i="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アカウント登録時のパスワードが</a:t>
          </a:r>
          <a:r>
            <a:rPr lang="en-US" altLang="ja-JP" sz="1100" b="0" i="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100</a:t>
          </a:r>
          <a:r>
            <a:rPr lang="ja-JP" altLang="en-US" sz="1100" b="0" i="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文字を超える）</a:t>
          </a:r>
        </a:p>
        <a:p>
          <a:r>
            <a:rPr lang="ja-JP" altLang="en-US" sz="1100" b="0" i="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・複合・・・複数の処理を組み合わせた動作（</a:t>
          </a:r>
          <a:r>
            <a:rPr lang="en-US" altLang="ja-JP" sz="1100" b="0" i="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ex.</a:t>
          </a:r>
          <a:r>
            <a:rPr lang="ja-JP" altLang="en-US" sz="1100" b="0" i="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サインアップ、サインイン、サインアウトを様々な順序で</a:t>
          </a:r>
          <a:r>
            <a:rPr lang="en-US" altLang="ja-JP" sz="1100" b="0" i="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API</a:t>
          </a:r>
          <a:r>
            <a:rPr lang="ja-JP" altLang="en-US" sz="1100" b="0" i="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叩く）</a:t>
          </a:r>
        </a:p>
        <a:p>
          <a:r>
            <a:rPr lang="ja-JP" altLang="en-US" sz="1100" b="0" i="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・競合・・・複数のサブシスから同時に入力がある</a:t>
          </a:r>
        </a:p>
        <a:p>
          <a:r>
            <a:rPr lang="ja-JP" altLang="en-US" sz="1100" b="0" i="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・長時間</a:t>
          </a:r>
          <a:r>
            <a:rPr lang="en-US" altLang="ja-JP" sz="1100" b="0" i="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/</a:t>
          </a:r>
          <a:r>
            <a:rPr lang="ja-JP" altLang="en-US" sz="1100" b="0" i="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連続・・・一連の処理を長時間流し続ける。また、同じ</a:t>
          </a:r>
          <a:r>
            <a:rPr lang="en-US" altLang="ja-JP" sz="1100" b="0" i="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API</a:t>
          </a:r>
          <a:r>
            <a:rPr lang="ja-JP" altLang="en-US" sz="1100" b="0" i="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を連続で叩き続ける。</a:t>
          </a:r>
        </a:p>
        <a:p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17.143.77\&#20844;&#38283;&#29992;&#65288;share&#65289;\&#65334;&#65330;&#65293;&#8545;&#23460;&#20869;&#27231;\09_SxL\11_&#23529;&#26619;&#20250;&#36039;&#26009;\&#35201;&#32032;&#21029;DR1\&#21442;&#32771;&#36039;&#26009;\&#22793;&#26356;&#35373;&#35336;&#26360;(SxL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FGL/Residential/91_APP_SDK/04_IT/&#12304;&#35352;&#36617;&#20363;&#12305;&#32080;&#21512;&#12486;&#12473;&#12488;&#20181;&#27096;&#26360;(&#12518;&#12540;&#12470;&#31649;&#29702;)_MAPP-SDK_&#38472;&#28059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FGL/Residential/91_APP_SDK/04_IT/&#12304;&#35352;&#36617;&#20363;&#12305;&#32080;&#21512;&#12486;&#12473;&#12488;&#20181;&#27096;&#26360;(&#12518;&#12540;&#12470;&#31649;&#29702;)_MAPP-SDK_&#3621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"/>
      <sheetName val="シート一覧"/>
      <sheetName val="サンプル"/>
      <sheetName val="白紙"/>
      <sheetName val="V05P14-1"/>
      <sheetName val="V05P14-2"/>
      <sheetName val="V05P14-3"/>
      <sheetName val="V05P14-4"/>
      <sheetName val="V05P14-5"/>
      <sheetName val="V05P14-6"/>
      <sheetName val="V05P14-7"/>
      <sheetName val="V05P14-8"/>
      <sheetName val="V05P14-9"/>
      <sheetName val="V05P14-10"/>
      <sheetName val="V05P14-11"/>
      <sheetName val="V05P14-12"/>
      <sheetName val="V05P14-13"/>
      <sheetName val="V05P14-14"/>
      <sheetName val="V05P14-15"/>
      <sheetName val="V05P14-16"/>
      <sheetName val="V05P14-17"/>
      <sheetName val="V05P14-18"/>
      <sheetName val="V05P14-19"/>
      <sheetName val="V05P14-20"/>
      <sheetName val="V05P14-21"/>
      <sheetName val="V05P14-22"/>
      <sheetName val="V05P14-23"/>
      <sheetName val="V05P14-24"/>
      <sheetName val="V05P14-25"/>
      <sheetName val="V05P14-26"/>
      <sheetName val="V05P14-27"/>
      <sheetName val="V05P14-28"/>
      <sheetName val="V05P14-29"/>
      <sheetName val="V05P14-30"/>
      <sheetName val="V05P14-31"/>
      <sheetName val="V08P06-1"/>
      <sheetName val="V08P06-2"/>
      <sheetName val="V08P06-3"/>
      <sheetName val="V08P06-4"/>
      <sheetName val="V08P06-5"/>
      <sheetName val="V08P06-6"/>
      <sheetName val="V08P06-7"/>
      <sheetName val="V08P06-8"/>
    </sheetNames>
    <sheetDataSet>
      <sheetData sheetId="0" refreshError="1"/>
      <sheetData sheetId="1">
        <row r="1">
          <cell r="B1">
            <v>80</v>
          </cell>
          <cell r="H1" t="str">
            <v>!B$1:B$600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&amp;改版履歴"/>
      <sheetName val="イメージ (2)"/>
      <sheetName val="イメージ(0406 rv前)"/>
      <sheetName val="一覧"/>
      <sheetName val="1)ユーザ新規登録"/>
      <sheetName val="2)ユーザ新規登録確認メール再送"/>
      <sheetName val="3) ユーザ削除"/>
      <sheetName val="4) ユーザ情報取得"/>
      <sheetName val="5)ユーザ情報更新"/>
      <sheetName val="6) サインイン"/>
      <sheetName val="7) キャッシュサインイン"/>
      <sheetName val="8) サインアウト"/>
      <sheetName val="9) パスワード変更"/>
      <sheetName val="10) パスワードリセット要求"/>
      <sheetName val="11) ウィークリータイマー取得"/>
      <sheetName val="12) タイマー作成"/>
      <sheetName val="13) タイマー更新"/>
      <sheetName val="14）タイマー削除"/>
      <sheetName val="Sheet1"/>
      <sheetName val="16）ウィークリータイマーアクティブ・インアクティ"/>
      <sheetName val="入力用リスト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&amp;改版履歴"/>
      <sheetName val="イメージ (2)"/>
      <sheetName val="イメージ(0406 rv前)"/>
      <sheetName val="一覧"/>
      <sheetName val="1)ユーザ新規登録"/>
      <sheetName val="2)ユーザ新規登録確認メール再送"/>
      <sheetName val="3) ユーザ削除"/>
      <sheetName val="4) ユーザ情報取得"/>
      <sheetName val="5)ユーザ情報更新"/>
      <sheetName val="6) サインイン"/>
      <sheetName val="11) デバイスポーリング開始"/>
      <sheetName val="12)デバイスポーリング停止"/>
      <sheetName val="13)デバイス同期開始"/>
      <sheetName val="14)デバイス再同期"/>
      <sheetName val="15) デバイスタイムゾーン取得"/>
      <sheetName val="16)デバイスタイムゾーン更新"/>
      <sheetName val="17)エラー履歴取得"/>
      <sheetName val="18)デバイス名更新"/>
      <sheetName val="19) ファームウェアアップデート状態(進捗)取得"/>
      <sheetName val="20)ファームウェアアップデート実行"/>
      <sheetName val="21)自動アップデート設定取得"/>
      <sheetName val="22)自動アップデート設定更新"/>
      <sheetName val="入力用リスト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appsdk.test@gmail.com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hyperlink" Target="mailto:guosj.fnst@fujitsu.com" TargetMode="External"/><Relationship Id="rId1" Type="http://schemas.openxmlformats.org/officeDocument/2006/relationships/hyperlink" Target="mailto:mappsdk.test@gmail.com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hyperlink" Target="mailto:987654321@email.com" TargetMode="Externa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hyperlink" Target="mailto:987654321@email.com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hyperlink" Target="mailto:guosj.fnst@fujitsu.com" TargetMode="External"/><Relationship Id="rId2" Type="http://schemas.openxmlformats.org/officeDocument/2006/relationships/hyperlink" Target="mailto:guosj.fnst@fujitsu.com" TargetMode="External"/><Relationship Id="rId1" Type="http://schemas.openxmlformats.org/officeDocument/2006/relationships/hyperlink" Target="mailto:guosj.fnst@fujitsu.com" TargetMode="External"/><Relationship Id="rId6" Type="http://schemas.openxmlformats.org/officeDocument/2006/relationships/hyperlink" Target="mailto:guosj.fnst@fujitsu.com" TargetMode="External"/><Relationship Id="rId5" Type="http://schemas.openxmlformats.org/officeDocument/2006/relationships/hyperlink" Target="mailto:guosj.fnst@fujitsu.com" TargetMode="External"/><Relationship Id="rId4" Type="http://schemas.openxmlformats.org/officeDocument/2006/relationships/hyperlink" Target="mailto:guosj.fnst@fujitsu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hyperlink" Target="mailto:guosj.fnst@fujitsu.com" TargetMode="External"/><Relationship Id="rId2" Type="http://schemas.openxmlformats.org/officeDocument/2006/relationships/hyperlink" Target="mailto:guosj.fnst@fujitsu.com" TargetMode="External"/><Relationship Id="rId1" Type="http://schemas.openxmlformats.org/officeDocument/2006/relationships/hyperlink" Target="mailto:guosj.fnst@fujitsu.com" TargetMode="External"/><Relationship Id="rId6" Type="http://schemas.openxmlformats.org/officeDocument/2006/relationships/hyperlink" Target="mailto:guosj.fnst@fujitsu.com" TargetMode="External"/><Relationship Id="rId5" Type="http://schemas.openxmlformats.org/officeDocument/2006/relationships/hyperlink" Target="mailto:guosj.fnst@fujitsu.com" TargetMode="External"/><Relationship Id="rId4" Type="http://schemas.openxmlformats.org/officeDocument/2006/relationships/hyperlink" Target="mailto:guosj.fnst@fujitsu.com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4BB3B-CD34-46F9-B232-8F46EEB69C24}">
  <sheetPr codeName="Sheet43"/>
  <dimension ref="B5:M58"/>
  <sheetViews>
    <sheetView workbookViewId="0"/>
  </sheetViews>
  <sheetFormatPr defaultRowHeight="13.5"/>
  <cols>
    <col min="2" max="2" width="38.75" style="235" bestFit="1" customWidth="1"/>
    <col min="3" max="6" width="16" style="229" customWidth="1"/>
    <col min="13" max="13" width="35.5" customWidth="1"/>
  </cols>
  <sheetData>
    <row r="5" spans="2:9">
      <c r="B5" s="235" t="s">
        <v>949</v>
      </c>
      <c r="C5" s="229" t="s">
        <v>950</v>
      </c>
      <c r="D5" s="229" t="s">
        <v>882</v>
      </c>
      <c r="E5" s="229" t="s">
        <v>880</v>
      </c>
      <c r="F5" s="229" t="s">
        <v>952</v>
      </c>
    </row>
    <row r="6" spans="2:9">
      <c r="B6" s="235" t="s">
        <v>465</v>
      </c>
      <c r="C6" s="229">
        <v>212</v>
      </c>
      <c r="D6" s="229">
        <v>206</v>
      </c>
      <c r="E6" s="229">
        <v>6</v>
      </c>
      <c r="F6" s="229">
        <v>0</v>
      </c>
    </row>
    <row r="7" spans="2:9">
      <c r="B7" s="235" t="s">
        <v>458</v>
      </c>
      <c r="C7" s="229">
        <v>241</v>
      </c>
      <c r="D7" s="229">
        <v>238</v>
      </c>
      <c r="E7" s="229">
        <v>3</v>
      </c>
      <c r="F7" s="229">
        <v>0</v>
      </c>
    </row>
    <row r="8" spans="2:9">
      <c r="B8" s="235" t="s">
        <v>624</v>
      </c>
      <c r="C8" s="229">
        <v>164</v>
      </c>
      <c r="D8" s="229">
        <v>121</v>
      </c>
      <c r="E8" s="229">
        <v>1</v>
      </c>
      <c r="F8" s="229">
        <v>42</v>
      </c>
    </row>
    <row r="9" spans="2:9">
      <c r="B9" s="235" t="s">
        <v>951</v>
      </c>
      <c r="C9" s="229">
        <v>617</v>
      </c>
      <c r="D9" s="229">
        <v>565</v>
      </c>
      <c r="E9" s="229">
        <v>10</v>
      </c>
      <c r="F9" s="229">
        <v>42</v>
      </c>
    </row>
    <row r="15" spans="2:9" ht="15.75">
      <c r="C15" s="230" t="s">
        <v>957</v>
      </c>
      <c r="D15" s="230" t="s">
        <v>958</v>
      </c>
      <c r="E15" s="230" t="s">
        <v>959</v>
      </c>
      <c r="F15" s="230" t="s">
        <v>960</v>
      </c>
      <c r="G15" s="230" t="s">
        <v>961</v>
      </c>
      <c r="H15" s="231" t="s">
        <v>962</v>
      </c>
      <c r="I15" s="232" t="s">
        <v>963</v>
      </c>
    </row>
    <row r="16" spans="2:9" ht="15.75">
      <c r="B16" s="235" t="s">
        <v>964</v>
      </c>
      <c r="C16" s="233">
        <v>0</v>
      </c>
      <c r="D16" s="233">
        <v>0</v>
      </c>
      <c r="E16" s="233">
        <v>0</v>
      </c>
      <c r="F16" s="233">
        <v>0</v>
      </c>
      <c r="G16" s="233"/>
      <c r="H16" s="233"/>
      <c r="I16" s="234"/>
    </row>
    <row r="17" spans="2:13" ht="15.75">
      <c r="B17" s="236" t="s">
        <v>976</v>
      </c>
      <c r="C17" s="229">
        <v>24</v>
      </c>
      <c r="D17" s="229">
        <v>23</v>
      </c>
      <c r="E17" s="229">
        <v>23</v>
      </c>
      <c r="F17" s="229">
        <v>0</v>
      </c>
      <c r="G17" s="229">
        <v>0</v>
      </c>
      <c r="I17" s="249">
        <f>D17/C17*100%</f>
        <v>0.95833333333333337</v>
      </c>
    </row>
    <row r="18" spans="2:13" ht="15.75">
      <c r="B18" s="236" t="s">
        <v>977</v>
      </c>
      <c r="C18" s="229">
        <v>9</v>
      </c>
      <c r="D18" s="229">
        <v>8</v>
      </c>
      <c r="E18" s="229">
        <v>8</v>
      </c>
      <c r="F18" s="229">
        <v>0</v>
      </c>
      <c r="G18" s="229">
        <v>0</v>
      </c>
      <c r="I18" s="249">
        <f t="shared" ref="I18:I55" si="0">D18/C18*100%</f>
        <v>0.88888888888888884</v>
      </c>
    </row>
    <row r="19" spans="2:13" ht="15.75">
      <c r="B19" s="236" t="s">
        <v>965</v>
      </c>
      <c r="C19" s="229">
        <v>5</v>
      </c>
      <c r="D19" s="229">
        <v>4</v>
      </c>
      <c r="E19" s="229">
        <v>3</v>
      </c>
      <c r="F19" s="229">
        <v>1</v>
      </c>
      <c r="G19" s="229">
        <v>1</v>
      </c>
      <c r="I19" s="249">
        <f t="shared" si="0"/>
        <v>0.8</v>
      </c>
    </row>
    <row r="20" spans="2:13" ht="15.75">
      <c r="B20" s="236" t="s">
        <v>966</v>
      </c>
      <c r="C20" s="229">
        <v>5</v>
      </c>
      <c r="D20" s="229">
        <v>4</v>
      </c>
      <c r="E20" s="229">
        <v>4</v>
      </c>
      <c r="F20" s="229">
        <v>0</v>
      </c>
      <c r="G20" s="229">
        <v>0</v>
      </c>
      <c r="I20" s="249">
        <f t="shared" si="0"/>
        <v>0.8</v>
      </c>
    </row>
    <row r="21" spans="2:13" ht="15.75">
      <c r="B21" s="236" t="s">
        <v>978</v>
      </c>
      <c r="C21" s="229">
        <v>16</v>
      </c>
      <c r="D21" s="229">
        <v>15</v>
      </c>
      <c r="E21" s="229">
        <v>15</v>
      </c>
      <c r="F21" s="229">
        <v>0</v>
      </c>
      <c r="G21" s="229">
        <v>0</v>
      </c>
      <c r="I21" s="249">
        <f t="shared" si="0"/>
        <v>0.9375</v>
      </c>
    </row>
    <row r="22" spans="2:13" ht="15.75">
      <c r="B22" s="236" t="s">
        <v>967</v>
      </c>
      <c r="C22" s="229">
        <v>16</v>
      </c>
      <c r="D22" s="229">
        <v>15</v>
      </c>
      <c r="E22" s="229">
        <v>15</v>
      </c>
      <c r="F22" s="229">
        <v>0</v>
      </c>
      <c r="G22" s="229">
        <v>0</v>
      </c>
      <c r="I22" s="249">
        <f t="shared" si="0"/>
        <v>0.9375</v>
      </c>
    </row>
    <row r="23" spans="2:13" ht="15.75">
      <c r="B23" s="236" t="s">
        <v>968</v>
      </c>
      <c r="C23" s="229">
        <v>5</v>
      </c>
      <c r="D23" s="229">
        <v>4</v>
      </c>
      <c r="E23" s="229">
        <v>4</v>
      </c>
      <c r="F23" s="229">
        <v>0</v>
      </c>
      <c r="G23" s="229">
        <v>0</v>
      </c>
      <c r="I23" s="249">
        <f t="shared" si="0"/>
        <v>0.8</v>
      </c>
    </row>
    <row r="24" spans="2:13" ht="15.75">
      <c r="B24" s="236" t="s">
        <v>969</v>
      </c>
      <c r="C24" s="229">
        <v>3</v>
      </c>
      <c r="D24" s="229">
        <v>2</v>
      </c>
      <c r="E24" s="229">
        <v>2</v>
      </c>
      <c r="F24" s="229">
        <v>0</v>
      </c>
      <c r="G24" s="229">
        <v>0</v>
      </c>
      <c r="I24" s="249">
        <f t="shared" si="0"/>
        <v>0.66666666666666663</v>
      </c>
    </row>
    <row r="25" spans="2:13" ht="15.75">
      <c r="B25" s="236" t="s">
        <v>970</v>
      </c>
      <c r="C25" s="229">
        <v>8</v>
      </c>
      <c r="D25" s="229">
        <v>7</v>
      </c>
      <c r="E25" s="229">
        <v>7</v>
      </c>
      <c r="F25" s="229">
        <v>0</v>
      </c>
      <c r="G25" s="229">
        <v>0</v>
      </c>
      <c r="I25" s="249">
        <f t="shared" si="0"/>
        <v>0.875</v>
      </c>
    </row>
    <row r="26" spans="2:13" ht="15.75">
      <c r="B26" s="236" t="s">
        <v>971</v>
      </c>
      <c r="C26" s="229">
        <v>9</v>
      </c>
      <c r="D26" s="229">
        <v>8</v>
      </c>
      <c r="E26" s="229">
        <v>8</v>
      </c>
      <c r="F26" s="229">
        <v>0</v>
      </c>
      <c r="G26" s="229">
        <v>0</v>
      </c>
      <c r="I26" s="249">
        <f t="shared" si="0"/>
        <v>0.88888888888888884</v>
      </c>
    </row>
    <row r="27" spans="2:13" ht="15.75">
      <c r="B27" s="236" t="s">
        <v>972</v>
      </c>
      <c r="C27" s="229">
        <v>13</v>
      </c>
      <c r="D27" s="229">
        <v>12</v>
      </c>
      <c r="E27" s="229">
        <v>12</v>
      </c>
      <c r="F27" s="229">
        <v>0</v>
      </c>
      <c r="G27" s="229">
        <v>0</v>
      </c>
      <c r="I27" s="249">
        <f t="shared" si="0"/>
        <v>0.92307692307692313</v>
      </c>
    </row>
    <row r="28" spans="2:13" ht="15.75">
      <c r="B28" s="236" t="s">
        <v>973</v>
      </c>
      <c r="C28" s="229">
        <v>20</v>
      </c>
      <c r="D28" s="229">
        <v>19</v>
      </c>
      <c r="E28" s="229">
        <v>18</v>
      </c>
      <c r="F28" s="229">
        <v>1</v>
      </c>
      <c r="G28" s="229">
        <v>1</v>
      </c>
      <c r="I28" s="249">
        <f t="shared" si="0"/>
        <v>0.95</v>
      </c>
      <c r="M28" t="s">
        <v>1033</v>
      </c>
    </row>
    <row r="29" spans="2:13" ht="15.75">
      <c r="B29" s="236" t="s">
        <v>974</v>
      </c>
      <c r="C29" s="229">
        <v>21</v>
      </c>
      <c r="D29" s="229">
        <v>20</v>
      </c>
      <c r="E29" s="229">
        <v>19</v>
      </c>
      <c r="F29" s="229">
        <v>1</v>
      </c>
      <c r="G29" s="229">
        <v>1</v>
      </c>
      <c r="I29" s="249">
        <f t="shared" si="0"/>
        <v>0.95238095238095233</v>
      </c>
      <c r="M29" t="s">
        <v>1033</v>
      </c>
    </row>
    <row r="30" spans="2:13" ht="54">
      <c r="B30" s="236" t="s">
        <v>979</v>
      </c>
      <c r="C30" s="229">
        <v>15</v>
      </c>
      <c r="D30" s="229">
        <v>14</v>
      </c>
      <c r="E30" s="229">
        <v>13</v>
      </c>
      <c r="F30" s="229">
        <v>1</v>
      </c>
      <c r="G30" s="229">
        <v>1</v>
      </c>
      <c r="I30" s="249">
        <f t="shared" si="0"/>
        <v>0.93333333333333335</v>
      </c>
      <c r="M30" s="240" t="s">
        <v>1032</v>
      </c>
    </row>
    <row r="31" spans="2:13" ht="15.75">
      <c r="B31" s="236" t="s">
        <v>980</v>
      </c>
      <c r="C31" s="229">
        <v>18</v>
      </c>
      <c r="D31" s="229">
        <v>17</v>
      </c>
      <c r="E31" s="229">
        <v>16</v>
      </c>
      <c r="F31" s="229">
        <v>1</v>
      </c>
      <c r="G31" s="229">
        <v>1</v>
      </c>
      <c r="I31" s="249">
        <f t="shared" si="0"/>
        <v>0.94444444444444442</v>
      </c>
      <c r="M31" t="s">
        <v>1168</v>
      </c>
    </row>
    <row r="32" spans="2:13" ht="15.75">
      <c r="B32" s="236" t="s">
        <v>981</v>
      </c>
      <c r="C32" s="229">
        <v>17</v>
      </c>
      <c r="D32" s="229">
        <v>16</v>
      </c>
      <c r="E32" s="229">
        <v>15</v>
      </c>
      <c r="F32" s="229">
        <v>1</v>
      </c>
      <c r="G32" s="229">
        <v>1</v>
      </c>
      <c r="I32" s="249">
        <f t="shared" si="0"/>
        <v>0.94117647058823528</v>
      </c>
      <c r="M32" t="s">
        <v>1168</v>
      </c>
    </row>
    <row r="33" spans="2:13" ht="15.75">
      <c r="B33" s="236" t="s">
        <v>975</v>
      </c>
      <c r="C33" s="229">
        <v>8</v>
      </c>
      <c r="D33" s="229">
        <v>7</v>
      </c>
      <c r="E33" s="229">
        <v>7</v>
      </c>
      <c r="F33" s="229">
        <v>0</v>
      </c>
      <c r="G33" s="229">
        <v>0</v>
      </c>
      <c r="I33" s="249">
        <f t="shared" si="0"/>
        <v>0.875</v>
      </c>
    </row>
    <row r="34" spans="2:13" ht="15.75">
      <c r="B34" s="236" t="s">
        <v>982</v>
      </c>
      <c r="C34" s="229">
        <v>10</v>
      </c>
      <c r="D34" s="229">
        <v>9</v>
      </c>
      <c r="E34" s="229">
        <v>9</v>
      </c>
      <c r="F34" s="229">
        <v>0</v>
      </c>
      <c r="G34" s="229">
        <v>0</v>
      </c>
      <c r="I34" s="249">
        <f t="shared" si="0"/>
        <v>0.9</v>
      </c>
    </row>
    <row r="35" spans="2:13" ht="27">
      <c r="B35" s="236" t="s">
        <v>983</v>
      </c>
      <c r="C35" s="229">
        <v>8</v>
      </c>
      <c r="D35" s="229">
        <v>7</v>
      </c>
      <c r="E35" s="229">
        <v>6</v>
      </c>
      <c r="F35" s="229">
        <v>1</v>
      </c>
      <c r="G35" s="229">
        <v>1</v>
      </c>
      <c r="I35" s="249">
        <f t="shared" si="0"/>
        <v>0.875</v>
      </c>
      <c r="M35" s="240" t="s">
        <v>1007</v>
      </c>
    </row>
    <row r="36" spans="2:13" ht="15.75">
      <c r="B36" s="236" t="s">
        <v>984</v>
      </c>
      <c r="C36" s="229">
        <v>14</v>
      </c>
      <c r="D36" s="229">
        <v>13</v>
      </c>
      <c r="E36" s="229">
        <v>13</v>
      </c>
      <c r="F36" s="229">
        <v>0</v>
      </c>
      <c r="G36" s="229">
        <v>0</v>
      </c>
      <c r="I36" s="249">
        <f t="shared" si="0"/>
        <v>0.9285714285714286</v>
      </c>
    </row>
    <row r="37" spans="2:13" ht="67.5">
      <c r="B37" s="236" t="s">
        <v>985</v>
      </c>
      <c r="C37" s="229">
        <v>12</v>
      </c>
      <c r="D37" s="229">
        <v>11</v>
      </c>
      <c r="E37" s="229">
        <v>10</v>
      </c>
      <c r="F37" s="229">
        <v>1</v>
      </c>
      <c r="G37" s="229">
        <v>1</v>
      </c>
      <c r="I37" s="249">
        <f t="shared" si="0"/>
        <v>0.91666666666666663</v>
      </c>
      <c r="M37" s="240" t="s">
        <v>1011</v>
      </c>
    </row>
    <row r="38" spans="2:13" ht="15.75">
      <c r="B38" s="236" t="s">
        <v>986</v>
      </c>
      <c r="C38" s="229">
        <v>7</v>
      </c>
      <c r="D38" s="229">
        <v>6</v>
      </c>
      <c r="E38" s="229">
        <v>6</v>
      </c>
      <c r="F38" s="229">
        <v>0</v>
      </c>
      <c r="G38" s="229">
        <v>0</v>
      </c>
      <c r="I38" s="249">
        <f t="shared" si="0"/>
        <v>0.8571428571428571</v>
      </c>
    </row>
    <row r="39" spans="2:13" ht="15.75">
      <c r="B39" s="236" t="s">
        <v>987</v>
      </c>
      <c r="C39" s="229">
        <v>9</v>
      </c>
      <c r="D39" s="229">
        <v>8</v>
      </c>
      <c r="E39" s="229">
        <v>8</v>
      </c>
      <c r="F39" s="229">
        <v>0</v>
      </c>
      <c r="G39" s="229">
        <v>0</v>
      </c>
      <c r="I39" s="249">
        <f t="shared" si="0"/>
        <v>0.88888888888888884</v>
      </c>
    </row>
    <row r="40" spans="2:13" ht="15.75">
      <c r="B40" s="236" t="s">
        <v>988</v>
      </c>
      <c r="C40" s="229">
        <v>11</v>
      </c>
      <c r="D40" s="229">
        <v>10</v>
      </c>
      <c r="E40" s="229">
        <v>10</v>
      </c>
      <c r="F40" s="229">
        <v>0</v>
      </c>
      <c r="G40" s="229">
        <v>0</v>
      </c>
      <c r="I40" s="249">
        <f t="shared" si="0"/>
        <v>0.90909090909090906</v>
      </c>
    </row>
    <row r="41" spans="2:13" ht="15.75">
      <c r="B41" s="236" t="s">
        <v>989</v>
      </c>
      <c r="C41" s="229">
        <v>14</v>
      </c>
      <c r="D41" s="229">
        <v>13</v>
      </c>
      <c r="E41" s="229">
        <v>13</v>
      </c>
      <c r="F41" s="229">
        <v>0</v>
      </c>
      <c r="G41" s="229">
        <v>0</v>
      </c>
      <c r="I41" s="249">
        <f t="shared" si="0"/>
        <v>0.9285714285714286</v>
      </c>
    </row>
    <row r="42" spans="2:13" ht="15.75">
      <c r="B42" s="236" t="s">
        <v>990</v>
      </c>
      <c r="C42" s="229">
        <v>5</v>
      </c>
      <c r="D42" s="229">
        <v>4</v>
      </c>
      <c r="E42" s="229">
        <v>4</v>
      </c>
      <c r="F42" s="229">
        <v>0</v>
      </c>
      <c r="G42" s="229">
        <v>0</v>
      </c>
      <c r="I42" s="249">
        <f t="shared" si="0"/>
        <v>0.8</v>
      </c>
    </row>
    <row r="43" spans="2:13" ht="15.75">
      <c r="B43" s="236" t="s">
        <v>991</v>
      </c>
      <c r="C43" s="229">
        <v>7</v>
      </c>
      <c r="D43" s="229">
        <v>6</v>
      </c>
      <c r="E43" s="229">
        <v>6</v>
      </c>
      <c r="F43" s="229">
        <v>0</v>
      </c>
      <c r="G43" s="229">
        <v>0</v>
      </c>
      <c r="I43" s="249">
        <f t="shared" si="0"/>
        <v>0.8571428571428571</v>
      </c>
    </row>
    <row r="44" spans="2:13" ht="15.75">
      <c r="B44" s="236" t="s">
        <v>992</v>
      </c>
      <c r="C44" s="229">
        <v>5</v>
      </c>
      <c r="D44" s="229">
        <v>4</v>
      </c>
      <c r="E44" s="229">
        <v>4</v>
      </c>
      <c r="F44" s="229">
        <v>0</v>
      </c>
      <c r="G44" s="229">
        <v>0</v>
      </c>
      <c r="I44" s="249">
        <f t="shared" si="0"/>
        <v>0.8</v>
      </c>
    </row>
    <row r="45" spans="2:13" ht="15.75">
      <c r="B45" s="236" t="s">
        <v>993</v>
      </c>
      <c r="C45" s="229">
        <v>6</v>
      </c>
      <c r="D45" s="229">
        <v>5</v>
      </c>
      <c r="E45" s="229">
        <v>5</v>
      </c>
      <c r="F45" s="229">
        <v>0</v>
      </c>
      <c r="G45" s="229">
        <v>0</v>
      </c>
      <c r="I45" s="249">
        <f t="shared" si="0"/>
        <v>0.83333333333333337</v>
      </c>
    </row>
    <row r="46" spans="2:13" ht="15.75">
      <c r="B46" s="236" t="s">
        <v>994</v>
      </c>
      <c r="C46" s="229">
        <v>7</v>
      </c>
      <c r="D46" s="229">
        <v>6</v>
      </c>
      <c r="E46" s="229">
        <v>6</v>
      </c>
      <c r="F46" s="229">
        <v>0</v>
      </c>
      <c r="G46" s="229">
        <v>0</v>
      </c>
      <c r="I46" s="249">
        <f t="shared" si="0"/>
        <v>0.8571428571428571</v>
      </c>
    </row>
    <row r="47" spans="2:13" ht="15.75">
      <c r="B47" s="236" t="s">
        <v>995</v>
      </c>
      <c r="C47" s="229">
        <v>6</v>
      </c>
      <c r="D47" s="229">
        <v>5</v>
      </c>
      <c r="E47" s="229">
        <v>5</v>
      </c>
      <c r="F47" s="229">
        <v>0</v>
      </c>
      <c r="G47" s="229">
        <v>0</v>
      </c>
      <c r="I47" s="249">
        <f t="shared" si="0"/>
        <v>0.83333333333333337</v>
      </c>
    </row>
    <row r="48" spans="2:13" ht="15.75">
      <c r="B48" s="236" t="s">
        <v>996</v>
      </c>
      <c r="C48" s="229">
        <v>10</v>
      </c>
      <c r="D48" s="229">
        <v>9</v>
      </c>
      <c r="E48" s="229">
        <v>9</v>
      </c>
      <c r="F48" s="229">
        <v>0</v>
      </c>
      <c r="G48" s="229">
        <v>0</v>
      </c>
      <c r="I48" s="249">
        <f t="shared" si="0"/>
        <v>0.9</v>
      </c>
    </row>
    <row r="49" spans="2:13" ht="15.75">
      <c r="B49" s="236" t="s">
        <v>997</v>
      </c>
      <c r="C49" s="229">
        <v>6</v>
      </c>
      <c r="D49" s="229">
        <v>5</v>
      </c>
      <c r="E49" s="229">
        <v>5</v>
      </c>
      <c r="F49" s="229">
        <v>0</v>
      </c>
      <c r="G49" s="229">
        <v>0</v>
      </c>
      <c r="I49" s="249">
        <f t="shared" si="0"/>
        <v>0.83333333333333337</v>
      </c>
    </row>
    <row r="50" spans="2:13" ht="15.75">
      <c r="B50" s="236" t="s">
        <v>998</v>
      </c>
      <c r="C50" s="229">
        <v>6</v>
      </c>
      <c r="D50" s="229">
        <v>5</v>
      </c>
      <c r="E50" s="229">
        <v>5</v>
      </c>
      <c r="F50" s="229">
        <v>0</v>
      </c>
      <c r="G50" s="229">
        <v>0</v>
      </c>
      <c r="I50" s="249">
        <f t="shared" si="0"/>
        <v>0.83333333333333337</v>
      </c>
    </row>
    <row r="51" spans="2:13" ht="27">
      <c r="B51" s="236" t="s">
        <v>999</v>
      </c>
      <c r="C51" s="229">
        <v>6</v>
      </c>
      <c r="D51" s="229">
        <v>5</v>
      </c>
      <c r="E51" s="229">
        <v>4</v>
      </c>
      <c r="F51" s="229">
        <v>1</v>
      </c>
      <c r="G51" s="229">
        <v>1</v>
      </c>
      <c r="I51" s="249">
        <f t="shared" si="0"/>
        <v>0.83333333333333337</v>
      </c>
      <c r="M51" s="240" t="s">
        <v>1012</v>
      </c>
    </row>
    <row r="52" spans="2:13" ht="40.5">
      <c r="B52" s="236" t="s">
        <v>1000</v>
      </c>
      <c r="C52" s="229">
        <v>17</v>
      </c>
      <c r="D52" s="229">
        <v>16</v>
      </c>
      <c r="E52" s="229">
        <v>15</v>
      </c>
      <c r="F52" s="229">
        <v>1</v>
      </c>
      <c r="G52" s="229">
        <v>1</v>
      </c>
      <c r="I52" s="249">
        <f t="shared" si="0"/>
        <v>0.94117647058823528</v>
      </c>
      <c r="M52" s="240" t="s">
        <v>1013</v>
      </c>
    </row>
    <row r="53" spans="2:13" ht="15.75">
      <c r="B53" s="236" t="s">
        <v>1001</v>
      </c>
      <c r="C53" s="229">
        <v>42</v>
      </c>
      <c r="D53" s="229">
        <v>41</v>
      </c>
      <c r="E53" s="229">
        <v>41</v>
      </c>
      <c r="F53" s="229">
        <v>0</v>
      </c>
      <c r="G53" s="229">
        <v>0</v>
      </c>
      <c r="I53" s="249">
        <f t="shared" si="0"/>
        <v>0.97619047619047616</v>
      </c>
    </row>
    <row r="54" spans="2:13" ht="15.75">
      <c r="B54" s="236" t="s">
        <v>1002</v>
      </c>
      <c r="C54" s="229">
        <v>84</v>
      </c>
      <c r="D54" s="229">
        <v>83</v>
      </c>
      <c r="E54" s="229">
        <v>83</v>
      </c>
      <c r="F54" s="229">
        <v>0</v>
      </c>
      <c r="G54" s="229">
        <v>0</v>
      </c>
      <c r="I54" s="249">
        <f t="shared" si="0"/>
        <v>0.98809523809523814</v>
      </c>
    </row>
    <row r="55" spans="2:13" ht="15.75">
      <c r="B55" s="236" t="s">
        <v>1003</v>
      </c>
      <c r="C55" s="229">
        <v>84</v>
      </c>
      <c r="D55" s="229">
        <v>83</v>
      </c>
      <c r="E55" s="229">
        <v>83</v>
      </c>
      <c r="F55" s="229">
        <v>0</v>
      </c>
      <c r="G55" s="229">
        <v>0</v>
      </c>
      <c r="I55" s="249">
        <f t="shared" si="0"/>
        <v>0.98809523809523814</v>
      </c>
    </row>
    <row r="56" spans="2:13">
      <c r="B56" s="235" t="s">
        <v>1189</v>
      </c>
      <c r="C56" s="229">
        <v>7</v>
      </c>
      <c r="D56" s="229">
        <v>6</v>
      </c>
      <c r="E56" s="229">
        <v>6</v>
      </c>
      <c r="F56" s="229">
        <v>0</v>
      </c>
      <c r="G56" s="229">
        <f>SUM(G17:G55)</f>
        <v>10</v>
      </c>
    </row>
    <row r="57" spans="2:13">
      <c r="B57" s="235" t="s">
        <v>1190</v>
      </c>
      <c r="C57" s="229">
        <v>13</v>
      </c>
      <c r="D57" s="229">
        <v>12</v>
      </c>
      <c r="E57" s="229">
        <v>12</v>
      </c>
      <c r="F57" s="229">
        <v>0</v>
      </c>
    </row>
    <row r="58" spans="2:13">
      <c r="B58" s="235" t="s">
        <v>1191</v>
      </c>
      <c r="C58" s="229">
        <v>9</v>
      </c>
      <c r="D58" s="229">
        <v>8</v>
      </c>
      <c r="E58" s="229">
        <v>8</v>
      </c>
      <c r="F58" s="229">
        <v>0</v>
      </c>
    </row>
  </sheetData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23D31-AC26-45F3-91C5-5208DFFEC417}">
  <sheetPr codeName="Sheet2"/>
  <dimension ref="A3:G26"/>
  <sheetViews>
    <sheetView workbookViewId="0"/>
  </sheetViews>
  <sheetFormatPr defaultColWidth="9" defaultRowHeight="15.75"/>
  <cols>
    <col min="1" max="1" width="3.875" style="5" customWidth="1"/>
    <col min="2" max="2" width="5.25" style="5" bestFit="1" customWidth="1"/>
    <col min="3" max="3" width="48.75" style="5" customWidth="1"/>
    <col min="4" max="6" width="13.75" style="5" customWidth="1"/>
    <col min="7" max="16384" width="9" style="5"/>
  </cols>
  <sheetData>
    <row r="3" spans="1:7" ht="33">
      <c r="A3" s="456" t="s">
        <v>172</v>
      </c>
      <c r="B3" s="456"/>
      <c r="C3" s="456"/>
      <c r="D3" s="456"/>
      <c r="E3" s="456"/>
      <c r="F3" s="456"/>
      <c r="G3" s="11"/>
    </row>
    <row r="5" spans="1:7" ht="33">
      <c r="A5" s="456" t="s">
        <v>173</v>
      </c>
      <c r="B5" s="456"/>
      <c r="C5" s="456"/>
      <c r="D5" s="456"/>
      <c r="E5" s="456"/>
      <c r="F5" s="456"/>
      <c r="G5" s="11"/>
    </row>
    <row r="7" spans="1:7" ht="33">
      <c r="A7" s="456" t="s">
        <v>174</v>
      </c>
      <c r="B7" s="456"/>
      <c r="C7" s="456"/>
      <c r="D7" s="456"/>
      <c r="E7" s="456"/>
      <c r="F7" s="456"/>
      <c r="G7" s="11"/>
    </row>
    <row r="10" spans="1:7" ht="16.5">
      <c r="B10" s="13" t="s">
        <v>10</v>
      </c>
      <c r="C10" s="12"/>
    </row>
    <row r="11" spans="1:7">
      <c r="B11" s="6" t="s">
        <v>11</v>
      </c>
      <c r="C11" s="8" t="s">
        <v>12</v>
      </c>
      <c r="D11" s="6" t="s">
        <v>13</v>
      </c>
      <c r="E11" s="6" t="s">
        <v>14</v>
      </c>
      <c r="F11" s="6" t="s">
        <v>15</v>
      </c>
    </row>
    <row r="12" spans="1:7">
      <c r="B12" s="6">
        <f>ROW()-11</f>
        <v>1</v>
      </c>
      <c r="C12" s="9"/>
      <c r="D12" s="7"/>
      <c r="E12" s="7"/>
      <c r="F12" s="7"/>
    </row>
    <row r="13" spans="1:7">
      <c r="B13" s="6">
        <f>ROW()-11</f>
        <v>2</v>
      </c>
      <c r="C13" s="10"/>
      <c r="D13" s="6"/>
      <c r="E13" s="6"/>
      <c r="F13" s="7"/>
    </row>
    <row r="14" spans="1:7">
      <c r="B14" s="6">
        <f>ROW()-11</f>
        <v>3</v>
      </c>
      <c r="C14" s="9"/>
      <c r="D14" s="6"/>
      <c r="E14" s="6"/>
      <c r="F14" s="6"/>
    </row>
    <row r="15" spans="1:7">
      <c r="B15" s="6">
        <f>ROW()-11</f>
        <v>4</v>
      </c>
      <c r="C15" s="9"/>
      <c r="D15" s="6"/>
      <c r="E15" s="6"/>
      <c r="F15" s="6"/>
    </row>
    <row r="16" spans="1:7">
      <c r="B16" s="6">
        <f>ROW()-11</f>
        <v>5</v>
      </c>
      <c r="C16" s="9"/>
      <c r="D16" s="6"/>
      <c r="E16" s="6"/>
      <c r="F16" s="6"/>
    </row>
    <row r="22" spans="4:6" ht="16.5">
      <c r="F22" s="228"/>
    </row>
    <row r="26" spans="4:6">
      <c r="D26" s="216"/>
    </row>
  </sheetData>
  <mergeCells count="3">
    <mergeCell ref="A3:F3"/>
    <mergeCell ref="A7:F7"/>
    <mergeCell ref="A5:F5"/>
  </mergeCells>
  <phoneticPr fontId="2"/>
  <pageMargins left="0.31496062992125984" right="0.31496062992125984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8101C-5625-44F2-BF6E-BF04B7BA2A39}">
  <sheetPr codeName="Sheet3"/>
  <dimension ref="A1:V143"/>
  <sheetViews>
    <sheetView workbookViewId="0"/>
  </sheetViews>
  <sheetFormatPr defaultRowHeight="13.5"/>
  <sheetData>
    <row r="1" spans="1:22">
      <c r="A1" t="s">
        <v>76</v>
      </c>
    </row>
    <row r="3" spans="1:22">
      <c r="A3" s="51" t="s">
        <v>73</v>
      </c>
      <c r="B3" s="51" t="s">
        <v>77</v>
      </c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</row>
    <row r="4" spans="1:22" s="53" customFormat="1">
      <c r="A4" s="52"/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</row>
    <row r="5" spans="1:22" s="53" customFormat="1">
      <c r="A5" s="52"/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</row>
    <row r="6" spans="1:22" s="53" customFormat="1">
      <c r="A6" s="52"/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</row>
    <row r="7" spans="1:22" s="53" customFormat="1">
      <c r="A7" s="52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</row>
    <row r="51" spans="1:22">
      <c r="A51" s="51" t="s">
        <v>80</v>
      </c>
      <c r="B51" s="51" t="s">
        <v>78</v>
      </c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</row>
    <row r="97" spans="1:22">
      <c r="A97" s="51" t="s">
        <v>81</v>
      </c>
      <c r="B97" s="51" t="s">
        <v>78</v>
      </c>
      <c r="C97" s="51"/>
      <c r="D97" s="51"/>
      <c r="E97" s="51"/>
      <c r="F97" s="51"/>
      <c r="G97" s="51"/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</row>
    <row r="143" spans="1:22">
      <c r="A143" s="51" t="s">
        <v>75</v>
      </c>
      <c r="B143" s="51" t="s">
        <v>79</v>
      </c>
      <c r="C143" s="51"/>
      <c r="D143" s="51"/>
      <c r="E143" s="51"/>
      <c r="F143" s="51"/>
      <c r="G143" s="51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1"/>
      <c r="S143" s="51"/>
      <c r="T143" s="51"/>
      <c r="U143" s="51"/>
      <c r="V143" s="51"/>
    </row>
  </sheetData>
  <phoneticPr fontId="2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2241C-4598-4B05-9CF4-3E081BF02B51}">
  <sheetPr codeName="Sheet4"/>
  <dimension ref="A1:V106"/>
  <sheetViews>
    <sheetView workbookViewId="0"/>
  </sheetViews>
  <sheetFormatPr defaultRowHeight="13.5"/>
  <sheetData>
    <row r="1" spans="1:22">
      <c r="A1" t="s">
        <v>76</v>
      </c>
    </row>
    <row r="3" spans="1:22">
      <c r="A3" s="51" t="s">
        <v>73</v>
      </c>
      <c r="B3" s="51" t="s">
        <v>85</v>
      </c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</row>
    <row r="4" spans="1:22" s="53" customFormat="1">
      <c r="A4" s="52"/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</row>
    <row r="53" spans="1:22">
      <c r="A53" s="51" t="s">
        <v>74</v>
      </c>
      <c r="B53" s="51" t="s">
        <v>84</v>
      </c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</row>
    <row r="106" spans="1:22">
      <c r="A106" s="51" t="s">
        <v>75</v>
      </c>
      <c r="B106" s="51" t="s">
        <v>86</v>
      </c>
      <c r="C106" s="51"/>
      <c r="D106" s="51"/>
      <c r="E106" s="51"/>
      <c r="F106" s="51"/>
      <c r="G106" s="51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/>
    </row>
  </sheetData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B9695-3993-49AD-B6DB-70C6C0799527}">
  <sheetPr codeName="Sheet5"/>
  <dimension ref="A1:N69"/>
  <sheetViews>
    <sheetView workbookViewId="0"/>
  </sheetViews>
  <sheetFormatPr defaultColWidth="9" defaultRowHeight="10.5" customHeight="1"/>
  <cols>
    <col min="1" max="1" width="3.625" style="14" bestFit="1" customWidth="1"/>
    <col min="2" max="2" width="35.5" style="14" customWidth="1"/>
    <col min="3" max="3" width="24.5" style="14" bestFit="1" customWidth="1"/>
    <col min="4" max="4" width="14.25" style="14" bestFit="1" customWidth="1"/>
    <col min="5" max="5" width="14.25" style="14" customWidth="1"/>
    <col min="6" max="8" width="6.875" style="14" customWidth="1"/>
    <col min="9" max="9" width="12.25" style="14" customWidth="1"/>
    <col min="10" max="10" width="4.625" style="14" bestFit="1" customWidth="1"/>
    <col min="11" max="11" width="9.125" style="14" bestFit="1" customWidth="1"/>
    <col min="12" max="12" width="10.625" style="14" bestFit="1" customWidth="1"/>
    <col min="13" max="13" width="41.25" style="14" bestFit="1" customWidth="1"/>
    <col min="14" max="14" width="17.75" style="14" customWidth="1"/>
    <col min="15" max="15" width="12.625" style="14" customWidth="1"/>
    <col min="16" max="234" width="2.625" style="14" customWidth="1"/>
    <col min="235" max="16384" width="9" style="14"/>
  </cols>
  <sheetData>
    <row r="1" spans="1:13" ht="10.5" customHeight="1">
      <c r="A1" s="34" t="str">
        <f ca="1">RIGHT(CELL("filename",A1),LEN(CELL("filename",A1))-FIND("]",CELL("filename",A1)))</f>
        <v>一覧</v>
      </c>
      <c r="B1" s="1"/>
      <c r="C1" s="1"/>
      <c r="D1" s="1"/>
      <c r="E1" s="1"/>
      <c r="F1" s="1"/>
      <c r="G1" s="1"/>
      <c r="H1" s="1"/>
      <c r="I1" s="1"/>
      <c r="J1" s="1"/>
      <c r="K1" s="465" t="s">
        <v>34</v>
      </c>
      <c r="L1" s="33" t="s">
        <v>30</v>
      </c>
      <c r="M1" s="49">
        <f>F69</f>
        <v>22</v>
      </c>
    </row>
    <row r="2" spans="1:13" ht="10.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465"/>
      <c r="L2" s="33" t="s">
        <v>32</v>
      </c>
      <c r="M2" s="49">
        <f>G69</f>
        <v>0</v>
      </c>
    </row>
    <row r="3" spans="1:13" ht="10.5" customHeight="1">
      <c r="A3" s="1"/>
      <c r="B3" s="1"/>
      <c r="C3" s="1"/>
      <c r="D3" s="1"/>
      <c r="E3" s="1"/>
      <c r="G3" s="16"/>
      <c r="H3" s="16"/>
      <c r="K3" s="465"/>
      <c r="L3" s="33" t="s">
        <v>31</v>
      </c>
      <c r="M3" s="49">
        <f>H69</f>
        <v>0</v>
      </c>
    </row>
    <row r="4" spans="1:13" ht="10.5" customHeight="1">
      <c r="A4" s="1"/>
      <c r="C4" s="1"/>
      <c r="K4" s="465"/>
      <c r="L4" s="33" t="s">
        <v>33</v>
      </c>
      <c r="M4" s="50">
        <f>M2/M1</f>
        <v>0</v>
      </c>
    </row>
    <row r="5" spans="1:13" ht="10.5" customHeight="1">
      <c r="A5" s="1"/>
      <c r="C5" s="1"/>
      <c r="K5" s="465"/>
      <c r="L5" s="33" t="s">
        <v>68</v>
      </c>
      <c r="M5" s="28"/>
    </row>
    <row r="6" spans="1:13" ht="10.5" customHeight="1">
      <c r="A6" s="15"/>
    </row>
    <row r="7" spans="1:13" ht="10.5" customHeight="1" thickBot="1">
      <c r="A7" s="15"/>
    </row>
    <row r="8" spans="1:13" ht="11.25" customHeight="1">
      <c r="A8" s="473" t="s">
        <v>27</v>
      </c>
      <c r="B8" s="475" t="s">
        <v>0</v>
      </c>
      <c r="C8" s="475" t="s">
        <v>26</v>
      </c>
      <c r="D8" s="475" t="s">
        <v>90</v>
      </c>
      <c r="E8" s="468" t="s">
        <v>163</v>
      </c>
      <c r="F8" s="468" t="s">
        <v>3</v>
      </c>
      <c r="G8" s="466" t="s">
        <v>4</v>
      </c>
      <c r="H8" s="466" t="s">
        <v>5</v>
      </c>
      <c r="I8" s="468" t="s">
        <v>29</v>
      </c>
      <c r="J8" s="463" t="s">
        <v>2</v>
      </c>
      <c r="K8" s="464"/>
      <c r="L8" s="464"/>
      <c r="M8" s="17" t="s">
        <v>1</v>
      </c>
    </row>
    <row r="9" spans="1:13" ht="13.9" customHeight="1" thickBot="1">
      <c r="A9" s="474"/>
      <c r="B9" s="476"/>
      <c r="C9" s="476"/>
      <c r="D9" s="476"/>
      <c r="E9" s="469"/>
      <c r="F9" s="469"/>
      <c r="G9" s="469"/>
      <c r="H9" s="467"/>
      <c r="I9" s="469"/>
      <c r="J9" s="19" t="s">
        <v>28</v>
      </c>
      <c r="K9" s="19" t="s">
        <v>36</v>
      </c>
      <c r="L9" s="19" t="s">
        <v>61</v>
      </c>
      <c r="M9" s="18"/>
    </row>
    <row r="10" spans="1:13" ht="10.5" customHeight="1" thickTop="1">
      <c r="A10" s="46" t="s">
        <v>65</v>
      </c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8"/>
    </row>
    <row r="11" spans="1:13" ht="12">
      <c r="A11" s="44">
        <f>IF(ISBLANK(B11),"",COUNTA(B$11:B11))</f>
        <v>1</v>
      </c>
      <c r="B11" s="25" t="s">
        <v>88</v>
      </c>
      <c r="C11" s="26" t="s">
        <v>89</v>
      </c>
      <c r="D11" s="25" t="s">
        <v>165</v>
      </c>
      <c r="E11" s="25" t="s">
        <v>164</v>
      </c>
      <c r="F11" s="24">
        <v>21</v>
      </c>
      <c r="G11" s="24">
        <v>0</v>
      </c>
      <c r="H11" s="24"/>
      <c r="I11" s="24" t="str">
        <f t="array" aca="1" ref="I11" ca="1">IF(ISERR(INDIRECT(Q11)),"",INDIRECT(Q11))</f>
        <v/>
      </c>
      <c r="J11" s="24"/>
      <c r="K11" s="23"/>
      <c r="L11" s="29"/>
      <c r="M11" s="36"/>
    </row>
    <row r="12" spans="1:13" ht="12">
      <c r="A12" s="44" t="str">
        <f>IF(ISBLANK(B12),"",COUNTA(B$11:B12))</f>
        <v/>
      </c>
      <c r="B12" s="27"/>
      <c r="C12" s="26"/>
      <c r="D12" s="25"/>
      <c r="E12" s="25"/>
      <c r="F12" s="24"/>
      <c r="G12" s="24"/>
      <c r="H12" s="24"/>
      <c r="I12" s="24" t="str">
        <f t="array" aca="1" ref="I12" ca="1">IF(ISERR(INDIRECT(Q12)),"",INDIRECT(Q12))</f>
        <v/>
      </c>
      <c r="J12" s="21"/>
      <c r="K12" s="20"/>
      <c r="L12" s="21"/>
      <c r="M12" s="36"/>
    </row>
    <row r="13" spans="1:13" ht="12">
      <c r="A13" s="44" t="str">
        <f>IF(ISBLANK(B13),"",COUNTA(B$11:B13))</f>
        <v/>
      </c>
      <c r="B13" s="27"/>
      <c r="C13" s="27"/>
      <c r="D13" s="25"/>
      <c r="E13" s="25"/>
      <c r="F13" s="24"/>
      <c r="G13" s="24"/>
      <c r="H13" s="24"/>
      <c r="I13" s="24" t="str">
        <f t="array" aca="1" ref="I13" ca="1">IF(ISERR(INDIRECT(Q13)),"",INDIRECT(Q13))</f>
        <v/>
      </c>
      <c r="J13" s="21"/>
      <c r="K13" s="20"/>
      <c r="L13" s="21"/>
      <c r="M13" s="55"/>
    </row>
    <row r="14" spans="1:13" ht="12">
      <c r="A14" s="44" t="str">
        <f>IF(ISBLANK(B14),"",COUNTA(B$11:B14))</f>
        <v/>
      </c>
      <c r="B14" s="27"/>
      <c r="C14" s="27"/>
      <c r="D14" s="25"/>
      <c r="E14" s="25"/>
      <c r="F14" s="24"/>
      <c r="G14" s="24"/>
      <c r="H14" s="24"/>
      <c r="I14" s="24" t="str">
        <f t="array" aca="1" ref="I14" ca="1">IF(ISERR(INDIRECT(Q14)),"",INDIRECT(Q14))</f>
        <v/>
      </c>
      <c r="J14" s="21"/>
      <c r="K14" s="20"/>
      <c r="L14" s="21"/>
      <c r="M14" s="54"/>
    </row>
    <row r="15" spans="1:13" ht="12">
      <c r="A15" s="44" t="str">
        <f>IF(ISBLANK(B15),"",COUNTA(B$11:B15))</f>
        <v/>
      </c>
      <c r="B15" s="27"/>
      <c r="C15" s="27"/>
      <c r="D15" s="25"/>
      <c r="E15" s="25"/>
      <c r="F15" s="24"/>
      <c r="G15" s="24"/>
      <c r="H15" s="24"/>
      <c r="I15" s="24" t="str">
        <f t="array" aca="1" ref="I15" ca="1">IF(ISERR(INDIRECT(Q15)),"",INDIRECT(Q15))</f>
        <v/>
      </c>
      <c r="J15" s="21"/>
      <c r="K15" s="20"/>
      <c r="L15" s="21"/>
      <c r="M15" s="54"/>
    </row>
    <row r="16" spans="1:13" ht="12">
      <c r="A16" s="44" t="str">
        <f>IF(ISBLANK(B16),"",COUNTA(B$11:B16))</f>
        <v/>
      </c>
      <c r="B16" s="27"/>
      <c r="C16" s="26"/>
      <c r="D16" s="25"/>
      <c r="E16" s="25"/>
      <c r="F16" s="24"/>
      <c r="G16" s="24"/>
      <c r="H16" s="24"/>
      <c r="I16" s="24" t="str">
        <f t="array" aca="1" ref="I16" ca="1">IF(ISERR(INDIRECT(Q16)),"",INDIRECT(Q16))</f>
        <v/>
      </c>
      <c r="J16" s="21"/>
      <c r="K16" s="20"/>
      <c r="L16" s="21"/>
      <c r="M16" s="54"/>
    </row>
    <row r="17" spans="1:13" ht="12">
      <c r="A17" s="44" t="str">
        <f>IF(ISBLANK(B17),"",COUNTA(B$11:B17))</f>
        <v/>
      </c>
      <c r="B17" s="27"/>
      <c r="C17" s="26"/>
      <c r="D17" s="25"/>
      <c r="E17" s="25"/>
      <c r="F17" s="24"/>
      <c r="G17" s="24"/>
      <c r="H17" s="24"/>
      <c r="I17" s="24" t="str">
        <f t="array" aca="1" ref="I17" ca="1">IF(ISERR(INDIRECT(Q17)),"",INDIRECT(Q17))</f>
        <v/>
      </c>
      <c r="J17" s="21"/>
      <c r="K17" s="20"/>
      <c r="L17" s="21"/>
      <c r="M17" s="37"/>
    </row>
    <row r="18" spans="1:13" ht="12">
      <c r="A18" s="44" t="str">
        <f>IF(ISBLANK(B18),"",COUNTA(B$11:B18))</f>
        <v/>
      </c>
      <c r="B18" s="27"/>
      <c r="C18" s="26"/>
      <c r="D18" s="25"/>
      <c r="E18" s="25"/>
      <c r="F18" s="24"/>
      <c r="G18" s="24"/>
      <c r="H18" s="24"/>
      <c r="I18" s="24" t="str">
        <f t="array" aca="1" ref="I18" ca="1">IF(ISERR(INDIRECT(Q18)),"",INDIRECT(Q18))</f>
        <v/>
      </c>
      <c r="J18" s="21"/>
      <c r="K18" s="20"/>
      <c r="L18" s="21"/>
      <c r="M18" s="37"/>
    </row>
    <row r="19" spans="1:13" ht="12">
      <c r="A19" s="44" t="str">
        <f>IF(ISBLANK(B19),"",COUNTA(B$11:B19))</f>
        <v/>
      </c>
      <c r="B19" s="27"/>
      <c r="C19" s="26"/>
      <c r="D19" s="25"/>
      <c r="E19" s="25"/>
      <c r="F19" s="24"/>
      <c r="G19" s="24"/>
      <c r="H19" s="24"/>
      <c r="I19" s="24" t="str">
        <f t="array" aca="1" ref="I19" ca="1">IF(ISERR(INDIRECT(Q19)),"",INDIRECT(Q19))</f>
        <v/>
      </c>
      <c r="J19" s="21"/>
      <c r="K19" s="20"/>
      <c r="L19" s="22"/>
      <c r="M19" s="37"/>
    </row>
    <row r="20" spans="1:13" ht="10.5" customHeight="1">
      <c r="A20" s="44" t="str">
        <f>IF(ISBLANK(B20),"",COUNTA(B$11:B20))</f>
        <v/>
      </c>
      <c r="B20" s="27"/>
      <c r="C20" s="26"/>
      <c r="D20" s="25"/>
      <c r="E20" s="25"/>
      <c r="F20" s="24"/>
      <c r="G20" s="24"/>
      <c r="H20" s="24"/>
      <c r="I20" s="24" t="str">
        <f t="array" aca="1" ref="I20" ca="1">IF(ISERR(INDIRECT(Q20)),"",INDIRECT(Q20))</f>
        <v/>
      </c>
      <c r="J20" s="21"/>
      <c r="K20" s="20"/>
      <c r="L20" s="21"/>
      <c r="M20" s="37"/>
    </row>
    <row r="21" spans="1:13" ht="12">
      <c r="A21" s="44" t="str">
        <f>IF(ISBLANK(B21),"",COUNTA(B$11:B21))</f>
        <v/>
      </c>
      <c r="B21" s="27"/>
      <c r="C21" s="26"/>
      <c r="D21" s="25"/>
      <c r="E21" s="25"/>
      <c r="F21" s="24"/>
      <c r="G21" s="24"/>
      <c r="H21" s="24"/>
      <c r="I21" s="24" t="str">
        <f t="array" aca="1" ref="I21" ca="1">IF(ISERR(INDIRECT(Q21)),"",INDIRECT(Q21))</f>
        <v/>
      </c>
      <c r="J21" s="21"/>
      <c r="K21" s="20"/>
      <c r="L21" s="21"/>
      <c r="M21" s="37"/>
    </row>
    <row r="22" spans="1:13" ht="12">
      <c r="A22" s="44" t="str">
        <f>IF(ISBLANK(B22),"",COUNTA(B$11:B22))</f>
        <v/>
      </c>
      <c r="B22" s="27"/>
      <c r="C22" s="26"/>
      <c r="D22" s="25"/>
      <c r="E22" s="25"/>
      <c r="F22" s="24"/>
      <c r="G22" s="24"/>
      <c r="H22" s="24"/>
      <c r="I22" s="24" t="str">
        <f t="array" aca="1" ref="I22" ca="1">IF(ISERR(INDIRECT(Q22)),"",INDIRECT(Q22))</f>
        <v/>
      </c>
      <c r="J22" s="21"/>
      <c r="K22" s="20"/>
      <c r="L22" s="21"/>
      <c r="M22" s="37"/>
    </row>
    <row r="23" spans="1:13" ht="12">
      <c r="A23" s="44" t="str">
        <f>IF(ISBLANK(B23),"",COUNTA(B$11:B23))</f>
        <v/>
      </c>
      <c r="B23" s="27"/>
      <c r="C23" s="26"/>
      <c r="D23" s="25"/>
      <c r="E23" s="25"/>
      <c r="F23" s="24"/>
      <c r="G23" s="24"/>
      <c r="H23" s="24"/>
      <c r="I23" s="24" t="str">
        <f t="array" aca="1" ref="I23" ca="1">IF(ISERR(INDIRECT(Q23)),"",INDIRECT(Q23))</f>
        <v/>
      </c>
      <c r="J23" s="21"/>
      <c r="K23" s="20"/>
      <c r="L23" s="21"/>
      <c r="M23" s="37"/>
    </row>
    <row r="24" spans="1:13" ht="12">
      <c r="A24" s="44" t="str">
        <f>IF(ISBLANK(B24),"",COUNTA(B$11:B24))</f>
        <v/>
      </c>
      <c r="B24" s="27"/>
      <c r="C24" s="26"/>
      <c r="D24" s="25"/>
      <c r="E24" s="25"/>
      <c r="F24" s="24"/>
      <c r="G24" s="24"/>
      <c r="H24" s="24"/>
      <c r="I24" s="24" t="str">
        <f t="array" aca="1" ref="I24" ca="1">IF(ISERR(INDIRECT(Q24)),"",INDIRECT(Q24))</f>
        <v/>
      </c>
      <c r="J24" s="21"/>
      <c r="K24" s="20"/>
      <c r="L24" s="21"/>
      <c r="M24" s="37"/>
    </row>
    <row r="25" spans="1:13" ht="10.5" customHeight="1">
      <c r="A25" s="44" t="str">
        <f>IF(ISBLANK(B25),"",COUNTA(B$11:B25))</f>
        <v/>
      </c>
      <c r="B25" s="27"/>
      <c r="C25" s="28"/>
      <c r="D25" s="25"/>
      <c r="E25" s="25"/>
      <c r="F25" s="24"/>
      <c r="G25" s="24"/>
      <c r="H25" s="24"/>
      <c r="I25" s="28"/>
      <c r="J25" s="21"/>
      <c r="K25" s="20"/>
      <c r="L25" s="21"/>
      <c r="M25" s="37"/>
    </row>
    <row r="26" spans="1:13" ht="10.5" customHeight="1">
      <c r="A26" s="44" t="str">
        <f>IF(ISBLANK(B26),"",COUNTA(B$11:B26))</f>
        <v/>
      </c>
      <c r="B26" s="27"/>
      <c r="C26" s="28"/>
      <c r="D26" s="25"/>
      <c r="E26" s="25"/>
      <c r="F26" s="24"/>
      <c r="G26" s="24"/>
      <c r="H26" s="24"/>
      <c r="I26" s="28"/>
      <c r="J26" s="21"/>
      <c r="K26" s="20"/>
      <c r="L26" s="21"/>
      <c r="M26" s="37"/>
    </row>
    <row r="27" spans="1:13" ht="12">
      <c r="A27" s="44" t="str">
        <f>IF(ISBLANK(B27),"",COUNTA(B$11:B27))</f>
        <v/>
      </c>
      <c r="B27" s="27"/>
      <c r="C27" s="28"/>
      <c r="D27" s="25"/>
      <c r="E27" s="25"/>
      <c r="F27" s="24"/>
      <c r="G27" s="24"/>
      <c r="H27" s="24"/>
      <c r="I27" s="27"/>
      <c r="J27" s="21"/>
      <c r="K27" s="20"/>
      <c r="L27" s="22"/>
      <c r="M27" s="37"/>
    </row>
    <row r="28" spans="1:13" ht="10.5" customHeight="1">
      <c r="A28" s="44" t="str">
        <f>IF(ISBLANK(B28),"",COUNTA(B$11:B28))</f>
        <v/>
      </c>
      <c r="B28" s="27"/>
      <c r="C28" s="28"/>
      <c r="D28" s="25"/>
      <c r="E28" s="25"/>
      <c r="F28" s="24"/>
      <c r="G28" s="24"/>
      <c r="H28" s="24"/>
      <c r="I28" s="28"/>
      <c r="J28" s="21"/>
      <c r="K28" s="20"/>
      <c r="L28" s="21"/>
      <c r="M28" s="37"/>
    </row>
    <row r="29" spans="1:13" ht="21" customHeight="1">
      <c r="A29" s="44" t="str">
        <f>IF(ISBLANK(B29),"",COUNTA(B$11:B29))</f>
        <v/>
      </c>
      <c r="B29" s="27"/>
      <c r="C29" s="28"/>
      <c r="D29" s="25"/>
      <c r="E29" s="25"/>
      <c r="F29" s="24"/>
      <c r="G29" s="24"/>
      <c r="H29" s="24"/>
      <c r="I29" s="28"/>
      <c r="J29" s="21"/>
      <c r="K29" s="20"/>
      <c r="L29" s="21"/>
      <c r="M29" s="37"/>
    </row>
    <row r="30" spans="1:13" ht="10.5" customHeight="1">
      <c r="A30" s="44" t="str">
        <f>IF(ISBLANK(B30),"",COUNTA(B$11:B30))</f>
        <v/>
      </c>
      <c r="B30" s="28"/>
      <c r="C30" s="28"/>
      <c r="D30" s="25"/>
      <c r="E30" s="25"/>
      <c r="F30" s="24"/>
      <c r="G30" s="24"/>
      <c r="H30" s="24"/>
      <c r="I30" s="28"/>
      <c r="J30" s="21"/>
      <c r="K30" s="20"/>
      <c r="L30" s="21"/>
      <c r="M30" s="37"/>
    </row>
    <row r="31" spans="1:13" ht="12">
      <c r="A31" s="44" t="str">
        <f>IF(ISBLANK(B31),"",COUNTA(B$11:B31))</f>
        <v/>
      </c>
      <c r="B31" s="28"/>
      <c r="C31" s="28"/>
      <c r="D31" s="25"/>
      <c r="E31" s="25"/>
      <c r="F31" s="24"/>
      <c r="G31" s="24"/>
      <c r="H31" s="24"/>
      <c r="I31" s="27"/>
      <c r="J31" s="21"/>
      <c r="K31" s="20"/>
      <c r="L31" s="22"/>
      <c r="M31" s="37"/>
    </row>
    <row r="32" spans="1:13" ht="10.5" customHeight="1">
      <c r="A32" s="44" t="str">
        <f>IF(ISBLANK(B32),"",COUNTA(B$11:B32))</f>
        <v/>
      </c>
      <c r="B32" s="28"/>
      <c r="C32" s="28"/>
      <c r="D32" s="25"/>
      <c r="E32" s="25"/>
      <c r="F32" s="24"/>
      <c r="G32" s="24"/>
      <c r="H32" s="24"/>
      <c r="I32" s="28"/>
      <c r="J32" s="21"/>
      <c r="K32" s="20"/>
      <c r="L32" s="21"/>
      <c r="M32" s="37"/>
    </row>
    <row r="33" spans="1:13" ht="10.5" customHeight="1">
      <c r="A33" s="44" t="str">
        <f>IF(ISBLANK(B33),"",COUNTA(B$11:B33))</f>
        <v/>
      </c>
      <c r="B33" s="28"/>
      <c r="C33" s="28"/>
      <c r="D33" s="25"/>
      <c r="E33" s="25"/>
      <c r="F33" s="24"/>
      <c r="G33" s="24"/>
      <c r="H33" s="24"/>
      <c r="I33" s="28"/>
      <c r="J33" s="21"/>
      <c r="K33" s="20"/>
      <c r="L33" s="21"/>
      <c r="M33" s="37"/>
    </row>
    <row r="34" spans="1:13" ht="10.5" customHeight="1">
      <c r="A34" s="44" t="str">
        <f>IF(ISBLANK(B34),"",COUNTA(B$11:B34))</f>
        <v/>
      </c>
      <c r="B34" s="28"/>
      <c r="C34" s="28"/>
      <c r="D34" s="25"/>
      <c r="E34" s="25"/>
      <c r="F34" s="24"/>
      <c r="G34" s="24"/>
      <c r="H34" s="24"/>
      <c r="I34" s="28"/>
      <c r="J34" s="21"/>
      <c r="K34" s="20"/>
      <c r="L34" s="21"/>
      <c r="M34" s="37"/>
    </row>
    <row r="35" spans="1:13" ht="12">
      <c r="A35" s="44" t="str">
        <f>IF(ISBLANK(B35),"",COUNTA(B$11:B35))</f>
        <v/>
      </c>
      <c r="B35" s="28"/>
      <c r="C35" s="28"/>
      <c r="D35" s="25"/>
      <c r="E35" s="25"/>
      <c r="F35" s="24"/>
      <c r="G35" s="24"/>
      <c r="H35" s="24"/>
      <c r="I35" s="27"/>
      <c r="J35" s="21"/>
      <c r="K35" s="20"/>
      <c r="L35" s="22"/>
      <c r="M35" s="37"/>
    </row>
    <row r="36" spans="1:13" ht="10.5" customHeight="1">
      <c r="A36" s="44" t="str">
        <f>IF(ISBLANK(B36),"",COUNTA(B$11:B36))</f>
        <v/>
      </c>
      <c r="B36" s="28"/>
      <c r="C36" s="28"/>
      <c r="D36" s="25"/>
      <c r="E36" s="25"/>
      <c r="F36" s="24"/>
      <c r="G36" s="24"/>
      <c r="H36" s="24"/>
      <c r="I36" s="28"/>
      <c r="J36" s="21"/>
      <c r="K36" s="20"/>
      <c r="L36" s="21"/>
      <c r="M36" s="37"/>
    </row>
    <row r="37" spans="1:13" ht="10.5" customHeight="1">
      <c r="A37" s="44" t="str">
        <f>IF(ISBLANK(B37),"",COUNTA(B$11:B37))</f>
        <v/>
      </c>
      <c r="B37" s="28"/>
      <c r="C37" s="28"/>
      <c r="D37" s="25"/>
      <c r="E37" s="25"/>
      <c r="F37" s="24"/>
      <c r="G37" s="24"/>
      <c r="H37" s="24"/>
      <c r="I37" s="28"/>
      <c r="J37" s="21"/>
      <c r="K37" s="20"/>
      <c r="L37" s="21"/>
      <c r="M37" s="37"/>
    </row>
    <row r="38" spans="1:13" ht="10.5" customHeight="1">
      <c r="A38" s="44" t="str">
        <f>IF(ISBLANK(B38),"",COUNTA(B$11:B38))</f>
        <v/>
      </c>
      <c r="B38" s="28"/>
      <c r="C38" s="28"/>
      <c r="D38" s="25"/>
      <c r="E38" s="25"/>
      <c r="F38" s="24"/>
      <c r="G38" s="24"/>
      <c r="H38" s="24"/>
      <c r="I38" s="28"/>
      <c r="J38" s="21"/>
      <c r="K38" s="20"/>
      <c r="L38" s="21"/>
      <c r="M38" s="37"/>
    </row>
    <row r="39" spans="1:13" ht="12">
      <c r="A39" s="44" t="str">
        <f>IF(ISBLANK(B39),"",COUNTA(B$11:B39))</f>
        <v/>
      </c>
      <c r="B39" s="28"/>
      <c r="C39" s="28"/>
      <c r="D39" s="25"/>
      <c r="E39" s="25"/>
      <c r="F39" s="24"/>
      <c r="G39" s="24"/>
      <c r="H39" s="24"/>
      <c r="I39" s="27"/>
      <c r="J39" s="21"/>
      <c r="K39" s="20"/>
      <c r="L39" s="22"/>
      <c r="M39" s="37"/>
    </row>
    <row r="40" spans="1:13" ht="10.5" customHeight="1">
      <c r="A40" s="44" t="str">
        <f>IF(ISBLANK(B40),"",COUNTA(B$11:B40))</f>
        <v/>
      </c>
      <c r="B40" s="28"/>
      <c r="C40" s="28"/>
      <c r="D40" s="25"/>
      <c r="E40" s="25"/>
      <c r="F40" s="24"/>
      <c r="G40" s="24"/>
      <c r="H40" s="24"/>
      <c r="I40" s="28"/>
      <c r="J40" s="21"/>
      <c r="K40" s="20"/>
      <c r="L40" s="21"/>
      <c r="M40" s="37"/>
    </row>
    <row r="41" spans="1:13" ht="10.5" customHeight="1">
      <c r="A41" s="44" t="str">
        <f>IF(ISBLANK(B41),"",COUNTA(B$11:B41))</f>
        <v/>
      </c>
      <c r="B41" s="28"/>
      <c r="C41" s="28"/>
      <c r="D41" s="25"/>
      <c r="E41" s="25"/>
      <c r="F41" s="24"/>
      <c r="G41" s="24"/>
      <c r="H41" s="24"/>
      <c r="I41" s="28"/>
      <c r="J41" s="21"/>
      <c r="K41" s="20"/>
      <c r="L41" s="21"/>
      <c r="M41" s="37"/>
    </row>
    <row r="42" spans="1:13" ht="10.5" customHeight="1">
      <c r="A42" s="44" t="str">
        <f>IF(ISBLANK(B42),"",COUNTA(B$11:B42))</f>
        <v/>
      </c>
      <c r="B42" s="28"/>
      <c r="C42" s="28"/>
      <c r="D42" s="25"/>
      <c r="E42" s="25"/>
      <c r="F42" s="24"/>
      <c r="G42" s="24"/>
      <c r="H42" s="24"/>
      <c r="I42" s="28"/>
      <c r="J42" s="21"/>
      <c r="K42" s="20"/>
      <c r="L42" s="21"/>
      <c r="M42" s="37"/>
    </row>
    <row r="43" spans="1:13" ht="12">
      <c r="A43" s="44" t="str">
        <f>IF(ISBLANK(B43),"",COUNTA(B$11:B43))</f>
        <v/>
      </c>
      <c r="B43" s="28"/>
      <c r="C43" s="28"/>
      <c r="D43" s="25"/>
      <c r="E43" s="25"/>
      <c r="F43" s="24"/>
      <c r="G43" s="24"/>
      <c r="H43" s="24"/>
      <c r="I43" s="27"/>
      <c r="J43" s="21"/>
      <c r="K43" s="20"/>
      <c r="L43" s="22"/>
      <c r="M43" s="37"/>
    </row>
    <row r="44" spans="1:13" ht="10.5" customHeight="1">
      <c r="A44" s="44" t="str">
        <f>IF(ISBLANK(B44),"",COUNTA(B$11:B44))</f>
        <v/>
      </c>
      <c r="B44" s="28"/>
      <c r="C44" s="28"/>
      <c r="D44" s="28"/>
      <c r="E44" s="26"/>
      <c r="F44" s="24"/>
      <c r="G44" s="24"/>
      <c r="H44" s="24"/>
      <c r="I44" s="28"/>
      <c r="J44" s="21"/>
      <c r="K44" s="20"/>
      <c r="L44" s="21"/>
      <c r="M44" s="37"/>
    </row>
    <row r="45" spans="1:13" ht="10.5" customHeight="1">
      <c r="A45" s="44" t="str">
        <f>IF(ISBLANK(B45),"",COUNTA(B$11:B45))</f>
        <v/>
      </c>
      <c r="B45" s="28"/>
      <c r="C45" s="28"/>
      <c r="D45" s="28"/>
      <c r="E45" s="26"/>
      <c r="F45" s="24"/>
      <c r="G45" s="24"/>
      <c r="H45" s="24"/>
      <c r="I45" s="28"/>
      <c r="J45" s="21"/>
      <c r="K45" s="20"/>
      <c r="L45" s="21"/>
      <c r="M45" s="37"/>
    </row>
    <row r="46" spans="1:13" ht="12">
      <c r="A46" s="44" t="str">
        <f>IF(ISBLANK(B46),"",COUNTA(B$11:B46))</f>
        <v/>
      </c>
      <c r="B46" s="28"/>
      <c r="C46" s="28"/>
      <c r="D46" s="28"/>
      <c r="E46" s="26"/>
      <c r="F46" s="24"/>
      <c r="G46" s="24"/>
      <c r="H46" s="24"/>
      <c r="I46" s="27"/>
      <c r="J46" s="21"/>
      <c r="K46" s="20"/>
      <c r="L46" s="22"/>
      <c r="M46" s="37"/>
    </row>
    <row r="47" spans="1:13" ht="12">
      <c r="A47" s="470" t="s">
        <v>151</v>
      </c>
      <c r="B47" s="471"/>
      <c r="C47" s="471"/>
      <c r="D47" s="471"/>
      <c r="E47" s="471"/>
      <c r="F47" s="471"/>
      <c r="G47" s="471"/>
      <c r="H47" s="471"/>
      <c r="I47" s="471"/>
      <c r="J47" s="471"/>
      <c r="K47" s="471"/>
      <c r="L47" s="471"/>
      <c r="M47" s="472"/>
    </row>
    <row r="48" spans="1:13" ht="10.5" customHeight="1">
      <c r="A48" s="44" t="str">
        <f>IF(ISBLANK(B48),"",COUNTA(B$11:B48))</f>
        <v/>
      </c>
      <c r="B48" s="28"/>
      <c r="C48" s="28"/>
      <c r="D48" s="28"/>
      <c r="E48" s="26"/>
      <c r="F48" s="24"/>
      <c r="G48" s="24"/>
      <c r="H48" s="24"/>
      <c r="I48" s="28"/>
      <c r="J48" s="21"/>
      <c r="K48" s="20"/>
      <c r="L48" s="21"/>
      <c r="M48" s="37"/>
    </row>
    <row r="49" spans="1:13" ht="10.5" customHeight="1">
      <c r="A49" s="44" t="str">
        <f>IF(ISBLANK(B49),"",COUNTA(B$11:B49))</f>
        <v/>
      </c>
      <c r="B49" s="28"/>
      <c r="C49" s="28"/>
      <c r="D49" s="28"/>
      <c r="E49" s="26"/>
      <c r="F49" s="24"/>
      <c r="G49" s="24"/>
      <c r="H49" s="24"/>
      <c r="I49" s="28"/>
      <c r="J49" s="21"/>
      <c r="K49" s="20"/>
      <c r="L49" s="21"/>
      <c r="M49" s="37"/>
    </row>
    <row r="50" spans="1:13" ht="10.5" customHeight="1">
      <c r="A50" s="44" t="str">
        <f>IF(ISBLANK(B50),"",COUNTA(B$11:B50))</f>
        <v/>
      </c>
      <c r="B50" s="28"/>
      <c r="C50" s="28"/>
      <c r="D50" s="28"/>
      <c r="E50" s="26"/>
      <c r="F50" s="24"/>
      <c r="G50" s="24"/>
      <c r="H50" s="24"/>
      <c r="I50" s="28"/>
      <c r="J50" s="21"/>
      <c r="K50" s="20"/>
      <c r="L50" s="21"/>
      <c r="M50" s="37"/>
    </row>
    <row r="51" spans="1:13" ht="10.5" customHeight="1">
      <c r="A51" s="457" t="s">
        <v>63</v>
      </c>
      <c r="B51" s="458"/>
      <c r="C51" s="458"/>
      <c r="D51" s="458"/>
      <c r="E51" s="458"/>
      <c r="F51" s="458"/>
      <c r="G51" s="458"/>
      <c r="H51" s="458"/>
      <c r="I51" s="458"/>
      <c r="J51" s="458"/>
      <c r="K51" s="458"/>
      <c r="L51" s="458"/>
      <c r="M51" s="459"/>
    </row>
    <row r="52" spans="1:13" ht="10.5" customHeight="1">
      <c r="A52" s="44">
        <f>IF(ISBLANK(B52),"",COUNTA(B$11:B52))</f>
        <v>2</v>
      </c>
      <c r="B52" s="28" t="s">
        <v>162</v>
      </c>
      <c r="C52" s="26" t="s">
        <v>89</v>
      </c>
      <c r="D52" s="25" t="s">
        <v>165</v>
      </c>
      <c r="E52" s="25" t="s">
        <v>164</v>
      </c>
      <c r="F52" s="24">
        <v>1</v>
      </c>
      <c r="G52" s="24">
        <v>0</v>
      </c>
      <c r="H52" s="24"/>
      <c r="I52" s="28"/>
      <c r="J52" s="21"/>
      <c r="K52" s="20"/>
      <c r="L52" s="21"/>
      <c r="M52" s="37"/>
    </row>
    <row r="53" spans="1:13" ht="10.5" customHeight="1">
      <c r="A53" s="44" t="str">
        <f>IF(ISBLANK(B53),"",COUNTA(B$11:B53))</f>
        <v/>
      </c>
      <c r="B53" s="28"/>
      <c r="C53" s="28"/>
      <c r="D53" s="28"/>
      <c r="E53" s="26"/>
      <c r="F53" s="24"/>
      <c r="G53" s="24"/>
      <c r="H53" s="24"/>
      <c r="I53" s="28"/>
      <c r="J53" s="21"/>
      <c r="K53" s="20"/>
      <c r="L53" s="21"/>
      <c r="M53" s="37"/>
    </row>
    <row r="54" spans="1:13" ht="12">
      <c r="A54" s="44" t="str">
        <f>IF(ISBLANK(B54),"",COUNTA(B$11:B54))</f>
        <v/>
      </c>
      <c r="B54" s="28"/>
      <c r="C54" s="28"/>
      <c r="D54" s="28"/>
      <c r="E54" s="26"/>
      <c r="F54" s="24"/>
      <c r="G54" s="24"/>
      <c r="H54" s="24"/>
      <c r="I54" s="27"/>
      <c r="J54" s="21"/>
      <c r="K54" s="20"/>
      <c r="L54" s="22"/>
      <c r="M54" s="37"/>
    </row>
    <row r="55" spans="1:13" ht="10.5" customHeight="1">
      <c r="A55" s="460" t="s">
        <v>64</v>
      </c>
      <c r="B55" s="461"/>
      <c r="C55" s="461"/>
      <c r="D55" s="461"/>
      <c r="E55" s="461"/>
      <c r="F55" s="461"/>
      <c r="G55" s="461"/>
      <c r="H55" s="461"/>
      <c r="I55" s="461"/>
      <c r="J55" s="461"/>
      <c r="K55" s="461"/>
      <c r="L55" s="461"/>
      <c r="M55" s="462"/>
    </row>
    <row r="56" spans="1:13" ht="10.5" customHeight="1">
      <c r="A56" s="44" t="str">
        <f>IF(ISBLANK(B56),"",COUNTA(B$11:B56))</f>
        <v/>
      </c>
      <c r="B56" s="28"/>
      <c r="C56" s="28"/>
      <c r="D56" s="28"/>
      <c r="E56" s="26"/>
      <c r="F56" s="24"/>
      <c r="G56" s="24"/>
      <c r="H56" s="24"/>
      <c r="I56" s="28"/>
      <c r="J56" s="21"/>
      <c r="K56" s="20"/>
      <c r="L56" s="21"/>
      <c r="M56" s="37"/>
    </row>
    <row r="57" spans="1:13" ht="10.5" customHeight="1">
      <c r="A57" s="44" t="str">
        <f>IF(ISBLANK(B57),"",COUNTA(B$11:B57))</f>
        <v/>
      </c>
      <c r="B57" s="28"/>
      <c r="C57" s="28"/>
      <c r="D57" s="28"/>
      <c r="E57" s="26"/>
      <c r="F57" s="24"/>
      <c r="G57" s="24"/>
      <c r="H57" s="24"/>
      <c r="I57" s="28"/>
      <c r="J57" s="21"/>
      <c r="K57" s="20"/>
      <c r="L57" s="21"/>
      <c r="M57" s="37"/>
    </row>
    <row r="58" spans="1:13" ht="10.5" customHeight="1">
      <c r="A58" s="44" t="str">
        <f>IF(ISBLANK(B58),"",COUNTA(B$11:B58))</f>
        <v/>
      </c>
      <c r="B58" s="28"/>
      <c r="C58" s="28"/>
      <c r="D58" s="28"/>
      <c r="E58" s="26"/>
      <c r="F58" s="24"/>
      <c r="G58" s="24"/>
      <c r="H58" s="24"/>
      <c r="I58" s="28"/>
      <c r="J58" s="21"/>
      <c r="K58" s="20"/>
      <c r="L58" s="21"/>
      <c r="M58" s="37"/>
    </row>
    <row r="59" spans="1:13" ht="10.5" customHeight="1">
      <c r="A59" s="44" t="str">
        <f>IF(ISBLANK(B59),"",COUNTA(B$11:B59))</f>
        <v/>
      </c>
      <c r="B59" s="28"/>
      <c r="C59" s="28"/>
      <c r="D59" s="28"/>
      <c r="E59" s="26"/>
      <c r="F59" s="24"/>
      <c r="G59" s="24"/>
      <c r="H59" s="24"/>
      <c r="I59" s="28"/>
      <c r="J59" s="21"/>
      <c r="K59" s="20"/>
      <c r="L59" s="21"/>
      <c r="M59" s="37"/>
    </row>
    <row r="60" spans="1:13" ht="10.5" customHeight="1">
      <c r="A60" s="44" t="str">
        <f>IF(ISBLANK(B60),"",COUNTA(B$11:B60))</f>
        <v/>
      </c>
      <c r="B60" s="28"/>
      <c r="C60" s="28"/>
      <c r="D60" s="28"/>
      <c r="E60" s="26"/>
      <c r="F60" s="24"/>
      <c r="G60" s="24"/>
      <c r="H60" s="24"/>
      <c r="I60" s="28"/>
      <c r="J60" s="21"/>
      <c r="K60" s="20"/>
      <c r="L60" s="21"/>
      <c r="M60" s="37"/>
    </row>
    <row r="61" spans="1:13" ht="10.5" customHeight="1">
      <c r="A61" s="44" t="str">
        <f>IF(ISBLANK(B61),"",COUNTA(B$11:B61))</f>
        <v/>
      </c>
      <c r="B61" s="28"/>
      <c r="C61" s="28"/>
      <c r="D61" s="28"/>
      <c r="E61" s="26"/>
      <c r="F61" s="24"/>
      <c r="G61" s="24"/>
      <c r="H61" s="24"/>
      <c r="I61" s="28"/>
      <c r="J61" s="21"/>
      <c r="K61" s="20"/>
      <c r="L61" s="21"/>
      <c r="M61" s="37"/>
    </row>
    <row r="62" spans="1:13" ht="10.5" customHeight="1">
      <c r="A62" s="44" t="str">
        <f>IF(ISBLANK(B62),"",COUNTA(B$11:B62))</f>
        <v/>
      </c>
      <c r="B62" s="28"/>
      <c r="C62" s="28"/>
      <c r="D62" s="28"/>
      <c r="E62" s="26"/>
      <c r="F62" s="24"/>
      <c r="G62" s="24"/>
      <c r="H62" s="24"/>
      <c r="I62" s="28"/>
      <c r="J62" s="21"/>
      <c r="K62" s="20"/>
      <c r="L62" s="21"/>
      <c r="M62" s="37"/>
    </row>
    <row r="63" spans="1:13" ht="10.5" customHeight="1">
      <c r="A63" s="44" t="str">
        <f>IF(ISBLANK(B63),"",COUNTA(B$11:B63))</f>
        <v/>
      </c>
      <c r="B63" s="28"/>
      <c r="C63" s="28"/>
      <c r="D63" s="28"/>
      <c r="E63" s="26"/>
      <c r="F63" s="24"/>
      <c r="G63" s="24"/>
      <c r="H63" s="24"/>
      <c r="I63" s="28"/>
      <c r="J63" s="21"/>
      <c r="K63" s="20"/>
      <c r="L63" s="21"/>
      <c r="M63" s="37"/>
    </row>
    <row r="64" spans="1:13" ht="10.5" customHeight="1">
      <c r="A64" s="44" t="str">
        <f>IF(ISBLANK(B64),"",COUNTA(B$11:B64))</f>
        <v/>
      </c>
      <c r="B64" s="28"/>
      <c r="C64" s="28"/>
      <c r="D64" s="28"/>
      <c r="E64" s="26"/>
      <c r="F64" s="24"/>
      <c r="G64" s="24"/>
      <c r="H64" s="24"/>
      <c r="I64" s="28"/>
      <c r="J64" s="21"/>
      <c r="K64" s="20"/>
      <c r="L64" s="21"/>
      <c r="M64" s="37"/>
    </row>
    <row r="65" spans="1:14" ht="10.5" customHeight="1">
      <c r="A65" s="44" t="str">
        <f>IF(ISBLANK(B65),"",COUNTA(B$11:B65))</f>
        <v/>
      </c>
      <c r="B65" s="28"/>
      <c r="C65" s="28"/>
      <c r="D65" s="28"/>
      <c r="E65" s="26"/>
      <c r="F65" s="24"/>
      <c r="G65" s="24"/>
      <c r="H65" s="24"/>
      <c r="I65" s="28"/>
      <c r="J65" s="21"/>
      <c r="K65" s="20"/>
      <c r="L65" s="21"/>
      <c r="M65" s="37"/>
    </row>
    <row r="66" spans="1:14" ht="10.5" customHeight="1">
      <c r="A66" s="44" t="str">
        <f>IF(ISBLANK(B66),"",COUNTA(B$11:B66))</f>
        <v/>
      </c>
      <c r="B66" s="28"/>
      <c r="C66" s="28"/>
      <c r="D66" s="28"/>
      <c r="E66" s="26"/>
      <c r="F66" s="24"/>
      <c r="G66" s="24"/>
      <c r="H66" s="24"/>
      <c r="I66" s="28"/>
      <c r="J66" s="21"/>
      <c r="K66" s="20"/>
      <c r="L66" s="21"/>
      <c r="M66" s="37"/>
    </row>
    <row r="67" spans="1:14" ht="10.5" customHeight="1">
      <c r="A67" s="44" t="str">
        <f>IF(ISBLANK(B67),"",COUNTA(B$11:B67))</f>
        <v/>
      </c>
      <c r="B67" s="28"/>
      <c r="C67" s="28"/>
      <c r="D67" s="28"/>
      <c r="E67" s="26"/>
      <c r="F67" s="24"/>
      <c r="G67" s="24"/>
      <c r="H67" s="24"/>
      <c r="I67" s="28"/>
      <c r="J67" s="21"/>
      <c r="K67" s="20"/>
      <c r="L67" s="21"/>
      <c r="M67" s="37"/>
    </row>
    <row r="68" spans="1:14" ht="10.5" customHeight="1" thickBot="1">
      <c r="A68" s="45" t="str">
        <f>IF(ISBLANK(B68),"",COUNTA(B$11:B68))</f>
        <v/>
      </c>
      <c r="B68" s="31"/>
      <c r="C68" s="31"/>
      <c r="D68" s="31"/>
      <c r="E68" s="31"/>
      <c r="F68" s="30"/>
      <c r="G68" s="30"/>
      <c r="H68" s="30"/>
      <c r="I68" s="31"/>
      <c r="J68" s="30"/>
      <c r="K68" s="32"/>
      <c r="L68" s="30"/>
      <c r="M68" s="38"/>
    </row>
    <row r="69" spans="1:14" ht="10.5" customHeight="1">
      <c r="A69" s="2"/>
      <c r="B69" s="2"/>
      <c r="C69" s="3"/>
      <c r="D69" s="3"/>
      <c r="E69" s="3"/>
      <c r="F69" s="4">
        <f>SUM(F11:F68)</f>
        <v>22</v>
      </c>
      <c r="G69" s="4">
        <f>SUM(G11:G68)</f>
        <v>0</v>
      </c>
      <c r="H69" s="4">
        <f>SUM(H11:H68)</f>
        <v>0</v>
      </c>
      <c r="I69" s="4"/>
      <c r="J69" s="4"/>
      <c r="K69" s="4"/>
      <c r="L69" s="4"/>
      <c r="M69" s="3"/>
      <c r="N69" s="2"/>
    </row>
  </sheetData>
  <mergeCells count="14">
    <mergeCell ref="A51:M51"/>
    <mergeCell ref="A55:M55"/>
    <mergeCell ref="J8:L8"/>
    <mergeCell ref="K1:K5"/>
    <mergeCell ref="H8:H9"/>
    <mergeCell ref="I8:I9"/>
    <mergeCell ref="A47:M47"/>
    <mergeCell ref="G8:G9"/>
    <mergeCell ref="A8:A9"/>
    <mergeCell ref="B8:B9"/>
    <mergeCell ref="C8:C9"/>
    <mergeCell ref="D8:D9"/>
    <mergeCell ref="F8:F9"/>
    <mergeCell ref="E8:E9"/>
  </mergeCells>
  <phoneticPr fontId="2"/>
  <pageMargins left="0.235416666666667" right="0.235416666666667" top="0.74791666666666701" bottom="0.74791666666666701" header="0.31388888888888899" footer="0.31388888888888899"/>
  <pageSetup paperSize="9" scale="98" orientation="landscape" r:id="rId1"/>
  <headerFooter alignWithMargins="0">
    <oddFooter>&amp;RP. &amp;P / &amp;N</oddFooter>
  </headerFooter>
  <rowBreaks count="1" manualBreakCount="1">
    <brk id="69" max="16383" man="1"/>
  </rowBreaks>
  <colBreaks count="5" manualBreakCount="5">
    <brk id="13" max="1048575" man="1"/>
    <brk id="69" max="1048575" man="1"/>
    <brk id="124" max="1048575" man="1"/>
    <brk id="179" max="1048575" man="1"/>
    <brk id="234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4"/>
    <pageSetUpPr fitToPage="1"/>
  </sheetPr>
  <dimension ref="A1:DI102"/>
  <sheetViews>
    <sheetView workbookViewId="0"/>
  </sheetViews>
  <sheetFormatPr defaultColWidth="9" defaultRowHeight="15.75"/>
  <cols>
    <col min="1" max="4" width="2.625" style="57" customWidth="1"/>
    <col min="5" max="8" width="9.875" style="57" customWidth="1"/>
    <col min="9" max="9" width="28.25" style="57" bestFit="1" customWidth="1"/>
    <col min="10" max="16" width="9.875" style="57" customWidth="1"/>
    <col min="17" max="17" width="7.5" style="57" customWidth="1"/>
    <col min="18" max="19" width="7.5" style="57" bestFit="1" customWidth="1"/>
    <col min="20" max="21" width="8.125" style="57" bestFit="1" customWidth="1"/>
    <col min="22" max="22" width="7.75" style="57" bestFit="1" customWidth="1"/>
    <col min="23" max="31" width="9" style="57"/>
    <col min="32" max="32" width="10.5" style="57" bestFit="1" customWidth="1"/>
    <col min="33" max="33" width="9" style="57"/>
    <col min="34" max="34" width="9.5" style="57" bestFit="1" customWidth="1"/>
    <col min="35" max="49" width="9" style="57"/>
    <col min="50" max="50" width="9.5" style="57" bestFit="1" customWidth="1"/>
    <col min="51" max="57" width="9" style="57"/>
    <col min="58" max="58" width="61.125" style="57" bestFit="1" customWidth="1"/>
    <col min="59" max="59" width="9" style="57" customWidth="1"/>
    <col min="60" max="71" width="9" style="57"/>
    <col min="72" max="72" width="45.5" style="57" bestFit="1" customWidth="1"/>
    <col min="73" max="97" width="9" style="57"/>
    <col min="98" max="98" width="52.375" style="57" bestFit="1" customWidth="1"/>
    <col min="99" max="113" width="9" style="57"/>
    <col min="114" max="16384" width="9" style="35"/>
  </cols>
  <sheetData>
    <row r="1" spans="1:14" s="57" customFormat="1" ht="19.5">
      <c r="A1" s="56" t="str">
        <f ca="1">RIGHT(CELL("filename",A1),LEN(CELL("filename",A1))-FIND("]",CELL("filename",A1)))</f>
        <v>1) ユーザ新規登録</v>
      </c>
      <c r="B1" s="56"/>
      <c r="C1" s="56"/>
      <c r="D1" s="56"/>
    </row>
    <row r="2" spans="1:14" s="57" customFormat="1" ht="19.5">
      <c r="A2" s="56"/>
      <c r="B2" s="56"/>
      <c r="C2" s="56"/>
      <c r="D2" s="56"/>
      <c r="F2" s="85">
        <v>54</v>
      </c>
    </row>
    <row r="3" spans="1:14" s="57" customFormat="1">
      <c r="B3" s="559" t="s">
        <v>6</v>
      </c>
      <c r="C3" s="559"/>
      <c r="D3" s="559"/>
      <c r="E3" s="560"/>
      <c r="F3" s="59">
        <f ca="1">MAX(INDIRECT("E"&amp;$F$2):INDIRECT("E"&amp;($F$2+1000)))</f>
        <v>24</v>
      </c>
      <c r="H3" s="548" t="s">
        <v>59</v>
      </c>
      <c r="I3" s="548"/>
      <c r="J3" s="60"/>
      <c r="K3" s="61"/>
      <c r="L3" s="543" t="s">
        <v>58</v>
      </c>
      <c r="M3" s="550"/>
      <c r="N3" s="554"/>
    </row>
    <row r="4" spans="1:14" s="57" customFormat="1">
      <c r="B4" s="561" t="s">
        <v>7</v>
      </c>
      <c r="C4" s="561"/>
      <c r="D4" s="561"/>
      <c r="E4" s="562"/>
      <c r="F4" s="59">
        <f ca="1">COUNTA(INDIRECT(G4&amp;$F$2):INDIRECT(G4&amp;($F$2+1000)))</f>
        <v>34</v>
      </c>
      <c r="G4" s="85" t="s">
        <v>82</v>
      </c>
      <c r="H4" s="548" t="s">
        <v>57</v>
      </c>
      <c r="I4" s="548"/>
      <c r="J4" s="66"/>
      <c r="K4" s="67"/>
      <c r="L4" s="551"/>
      <c r="M4" s="552"/>
      <c r="N4" s="555"/>
    </row>
    <row r="5" spans="1:14" s="57" customFormat="1" ht="15.75" customHeight="1">
      <c r="B5" s="548" t="s">
        <v>8</v>
      </c>
      <c r="C5" s="548"/>
      <c r="D5" s="548"/>
      <c r="E5" s="549"/>
      <c r="F5" s="59">
        <f ca="1">SUM(INDIRECT(G5&amp;$F$2):INDIRECT(G5&amp;($F$2+1000)))</f>
        <v>0</v>
      </c>
      <c r="G5" s="85" t="s">
        <v>83</v>
      </c>
      <c r="H5" s="548" t="s">
        <v>60</v>
      </c>
      <c r="I5" s="548"/>
      <c r="J5" s="547"/>
      <c r="K5" s="61"/>
      <c r="L5" s="551"/>
      <c r="M5" s="552"/>
      <c r="N5" s="555"/>
    </row>
    <row r="6" spans="1:14" s="57" customFormat="1">
      <c r="H6" s="548"/>
      <c r="I6" s="548"/>
      <c r="J6" s="547"/>
      <c r="K6" s="61"/>
      <c r="L6" s="551"/>
      <c r="M6" s="552"/>
      <c r="N6" s="555"/>
    </row>
    <row r="7" spans="1:14" s="57" customFormat="1" ht="15.75" customHeight="1">
      <c r="L7" s="551"/>
      <c r="M7" s="552"/>
      <c r="N7" s="555"/>
    </row>
    <row r="8" spans="1:14" s="57" customFormat="1">
      <c r="L8" s="551"/>
      <c r="M8" s="552"/>
      <c r="N8" s="555"/>
    </row>
    <row r="9" spans="1:14" s="57" customFormat="1" ht="15" customHeight="1">
      <c r="G9" s="69"/>
      <c r="L9" s="545"/>
      <c r="M9" s="553"/>
      <c r="N9" s="556"/>
    </row>
    <row r="10" spans="1:14" s="57" customFormat="1">
      <c r="G10" s="70"/>
    </row>
    <row r="11" spans="1:14" s="57" customFormat="1" ht="16.5" thickBot="1">
      <c r="B11" s="71" t="s">
        <v>9</v>
      </c>
      <c r="C11" s="71"/>
      <c r="G11" s="72"/>
      <c r="H11" s="72"/>
      <c r="I11" s="72"/>
      <c r="J11" s="72"/>
      <c r="K11" s="72"/>
      <c r="L11" s="69"/>
      <c r="M11" s="69"/>
      <c r="N11" s="69"/>
    </row>
    <row r="12" spans="1:14" s="57" customFormat="1" ht="15.75" customHeight="1">
      <c r="B12" s="71"/>
      <c r="C12" s="71"/>
      <c r="D12" s="566" t="s">
        <v>117</v>
      </c>
      <c r="E12" s="567"/>
      <c r="F12" s="567"/>
      <c r="G12" s="567"/>
      <c r="H12" s="567"/>
      <c r="I12" s="567"/>
      <c r="J12" s="567"/>
      <c r="K12" s="567"/>
      <c r="L12" s="568"/>
      <c r="M12" s="73"/>
      <c r="N12" s="73"/>
    </row>
    <row r="13" spans="1:14" s="57" customFormat="1" ht="15.75" customHeight="1">
      <c r="B13" s="71"/>
      <c r="C13" s="71"/>
      <c r="D13" s="569"/>
      <c r="E13" s="570"/>
      <c r="F13" s="570"/>
      <c r="G13" s="570"/>
      <c r="H13" s="570"/>
      <c r="I13" s="570"/>
      <c r="J13" s="570"/>
      <c r="K13" s="570"/>
      <c r="L13" s="571"/>
      <c r="M13" s="73"/>
      <c r="N13" s="73"/>
    </row>
    <row r="14" spans="1:14" s="57" customFormat="1">
      <c r="B14" s="71"/>
      <c r="C14" s="71"/>
      <c r="D14" s="569"/>
      <c r="E14" s="570"/>
      <c r="F14" s="570"/>
      <c r="G14" s="570"/>
      <c r="H14" s="570"/>
      <c r="I14" s="570"/>
      <c r="J14" s="570"/>
      <c r="K14" s="570"/>
      <c r="L14" s="571"/>
      <c r="M14" s="73"/>
      <c r="N14" s="73"/>
    </row>
    <row r="15" spans="1:14" s="57" customFormat="1" ht="16.5" thickBot="1">
      <c r="B15" s="71"/>
      <c r="C15" s="71"/>
      <c r="D15" s="572"/>
      <c r="E15" s="573"/>
      <c r="F15" s="573"/>
      <c r="G15" s="573"/>
      <c r="H15" s="573"/>
      <c r="I15" s="573"/>
      <c r="J15" s="573"/>
      <c r="K15" s="573"/>
      <c r="L15" s="574"/>
      <c r="M15" s="73"/>
      <c r="N15" s="73"/>
    </row>
    <row r="16" spans="1:14" s="57" customFormat="1">
      <c r="B16" s="71"/>
      <c r="C16" s="71"/>
      <c r="D16" s="75"/>
      <c r="E16" s="75"/>
      <c r="F16" s="76"/>
    </row>
    <row r="17" spans="2:16" s="57" customFormat="1">
      <c r="B17" s="71" t="s">
        <v>35</v>
      </c>
      <c r="C17" s="71"/>
    </row>
    <row r="18" spans="2:16" s="57" customFormat="1" ht="13.5" customHeight="1">
      <c r="B18" s="71"/>
      <c r="C18" s="71"/>
      <c r="E18" s="543" t="s">
        <v>91</v>
      </c>
      <c r="F18" s="550"/>
      <c r="G18" s="543" t="s">
        <v>92</v>
      </c>
      <c r="H18" s="544"/>
      <c r="I18" s="531" t="s">
        <v>93</v>
      </c>
      <c r="J18" s="531"/>
      <c r="K18" s="543" t="s">
        <v>94</v>
      </c>
      <c r="L18" s="544"/>
      <c r="M18" s="531" t="s">
        <v>95</v>
      </c>
      <c r="N18" s="531"/>
      <c r="O18" s="531" t="s">
        <v>96</v>
      </c>
      <c r="P18" s="531"/>
    </row>
    <row r="19" spans="2:16" s="57" customFormat="1">
      <c r="B19" s="71"/>
      <c r="C19" s="71"/>
      <c r="E19" s="545"/>
      <c r="F19" s="553"/>
      <c r="G19" s="545"/>
      <c r="H19" s="546"/>
      <c r="I19" s="531"/>
      <c r="J19" s="531"/>
      <c r="K19" s="545"/>
      <c r="L19" s="546"/>
      <c r="M19" s="531"/>
      <c r="N19" s="531"/>
      <c r="O19" s="531"/>
      <c r="P19" s="531"/>
    </row>
    <row r="20" spans="2:16" s="57" customFormat="1">
      <c r="B20" s="71"/>
      <c r="C20" s="71"/>
      <c r="D20" s="86"/>
      <c r="E20" s="98" t="s">
        <v>106</v>
      </c>
      <c r="F20" s="98"/>
      <c r="G20" s="87" t="s">
        <v>103</v>
      </c>
      <c r="H20" s="88"/>
      <c r="I20" s="87" t="s">
        <v>107</v>
      </c>
      <c r="J20" s="88"/>
      <c r="K20" s="87" t="s">
        <v>110</v>
      </c>
      <c r="L20" s="84"/>
      <c r="M20" s="87" t="s">
        <v>115</v>
      </c>
      <c r="N20" s="84"/>
      <c r="O20" s="92" t="s">
        <v>116</v>
      </c>
      <c r="P20" s="89"/>
    </row>
    <row r="21" spans="2:16" s="57" customFormat="1">
      <c r="B21" s="71"/>
      <c r="C21" s="71"/>
      <c r="D21" s="86"/>
      <c r="E21" s="98" t="s">
        <v>99</v>
      </c>
      <c r="F21" s="98"/>
      <c r="G21" s="87" t="s">
        <v>104</v>
      </c>
      <c r="H21" s="88"/>
      <c r="I21" s="90" t="s">
        <v>108</v>
      </c>
      <c r="J21" s="84"/>
      <c r="K21" s="87" t="s">
        <v>112</v>
      </c>
      <c r="L21" s="84"/>
      <c r="M21" s="87" t="s">
        <v>97</v>
      </c>
      <c r="N21" s="84"/>
      <c r="O21" s="92" t="s">
        <v>97</v>
      </c>
      <c r="P21" s="89"/>
    </row>
    <row r="22" spans="2:16" s="57" customFormat="1">
      <c r="B22" s="71"/>
      <c r="C22" s="71"/>
      <c r="D22" s="86"/>
      <c r="E22" s="98" t="s">
        <v>100</v>
      </c>
      <c r="F22" s="98"/>
      <c r="G22" s="87" t="s">
        <v>101</v>
      </c>
      <c r="H22" s="88"/>
      <c r="I22" s="90" t="s">
        <v>109</v>
      </c>
      <c r="J22" s="84"/>
      <c r="K22" s="87" t="s">
        <v>113</v>
      </c>
      <c r="L22" s="84"/>
      <c r="M22" s="87"/>
      <c r="N22" s="84"/>
      <c r="O22" s="92"/>
      <c r="P22" s="89"/>
    </row>
    <row r="23" spans="2:16" s="57" customFormat="1">
      <c r="B23" s="71"/>
      <c r="C23" s="71"/>
      <c r="D23" s="86"/>
      <c r="E23" s="98" t="s">
        <v>138</v>
      </c>
      <c r="F23" s="98"/>
      <c r="G23" s="87" t="s">
        <v>102</v>
      </c>
      <c r="H23" s="88"/>
      <c r="I23" s="87" t="s">
        <v>111</v>
      </c>
      <c r="J23" s="84"/>
      <c r="K23" s="91" t="s">
        <v>114</v>
      </c>
      <c r="L23" s="84"/>
      <c r="M23" s="88"/>
      <c r="N23" s="84"/>
      <c r="O23" s="92"/>
      <c r="P23" s="89"/>
    </row>
    <row r="24" spans="2:16" s="57" customFormat="1">
      <c r="B24" s="71"/>
      <c r="C24" s="71"/>
      <c r="D24" s="86"/>
      <c r="E24" s="98" t="s">
        <v>98</v>
      </c>
      <c r="F24" s="93"/>
      <c r="G24" s="87" t="s">
        <v>105</v>
      </c>
      <c r="H24" s="88"/>
      <c r="I24" s="87" t="s">
        <v>97</v>
      </c>
      <c r="J24" s="89"/>
      <c r="K24" s="88" t="s">
        <v>97</v>
      </c>
      <c r="L24" s="84"/>
      <c r="M24" s="84"/>
      <c r="N24" s="84"/>
      <c r="O24" s="92"/>
      <c r="P24" s="89"/>
    </row>
    <row r="25" spans="2:16" s="57" customFormat="1">
      <c r="B25" s="71"/>
      <c r="C25" s="71"/>
      <c r="D25" s="86"/>
      <c r="E25" s="93"/>
      <c r="F25" s="93"/>
      <c r="G25" s="87" t="s">
        <v>97</v>
      </c>
      <c r="H25" s="88"/>
      <c r="I25" s="84"/>
      <c r="J25" s="89"/>
      <c r="K25" s="84"/>
      <c r="L25" s="84"/>
      <c r="M25" s="84"/>
      <c r="N25" s="84"/>
      <c r="O25" s="92"/>
      <c r="P25" s="89"/>
    </row>
    <row r="26" spans="2:16" s="57" customFormat="1">
      <c r="B26" s="71"/>
      <c r="C26" s="71"/>
      <c r="G26" s="77"/>
      <c r="H26" s="77"/>
    </row>
    <row r="27" spans="2:16" s="57" customFormat="1">
      <c r="B27" s="71" t="s">
        <v>17</v>
      </c>
      <c r="C27" s="71"/>
    </row>
    <row r="28" spans="2:16" s="57" customFormat="1">
      <c r="B28" s="71"/>
      <c r="C28" s="71" t="s">
        <v>142</v>
      </c>
    </row>
    <row r="29" spans="2:16" s="57" customFormat="1">
      <c r="B29" s="71"/>
      <c r="C29" s="71" t="s">
        <v>143</v>
      </c>
      <c r="D29" s="71"/>
    </row>
    <row r="30" spans="2:16" s="57" customFormat="1">
      <c r="B30" s="71"/>
      <c r="C30" s="78" t="s">
        <v>144</v>
      </c>
      <c r="D30" s="71"/>
    </row>
    <row r="31" spans="2:16" s="57" customFormat="1">
      <c r="B31" s="71"/>
      <c r="C31" s="71"/>
    </row>
    <row r="32" spans="2:16" s="57" customFormat="1">
      <c r="B32" s="71" t="s">
        <v>18</v>
      </c>
      <c r="C32" s="71"/>
    </row>
    <row r="33" spans="2:14" s="57" customFormat="1">
      <c r="B33" s="71"/>
      <c r="C33" s="79" t="s">
        <v>25</v>
      </c>
    </row>
    <row r="34" spans="2:14" s="57" customFormat="1" ht="15" customHeight="1">
      <c r="B34" s="71"/>
      <c r="C34" s="79"/>
    </row>
    <row r="35" spans="2:14" s="57" customFormat="1">
      <c r="B35" s="71"/>
      <c r="C35" s="79"/>
    </row>
    <row r="36" spans="2:14" s="57" customFormat="1">
      <c r="B36" s="71"/>
      <c r="C36" s="79"/>
    </row>
    <row r="37" spans="2:14" s="57" customFormat="1">
      <c r="B37" s="71"/>
      <c r="C37" s="79"/>
    </row>
    <row r="38" spans="2:14" s="57" customFormat="1">
      <c r="B38" s="71"/>
      <c r="C38" s="79"/>
    </row>
    <row r="39" spans="2:14" s="57" customFormat="1">
      <c r="B39" s="71"/>
      <c r="C39" s="79"/>
    </row>
    <row r="40" spans="2:14" s="57" customFormat="1">
      <c r="B40" s="71"/>
      <c r="C40" s="71"/>
    </row>
    <row r="41" spans="2:14" s="57" customFormat="1">
      <c r="B41" s="71"/>
      <c r="C41" s="71"/>
    </row>
    <row r="42" spans="2:14" s="57" customFormat="1">
      <c r="B42" s="71" t="s">
        <v>51</v>
      </c>
      <c r="C42" s="71"/>
    </row>
    <row r="43" spans="2:14" s="57" customFormat="1">
      <c r="B43" s="71"/>
      <c r="C43" s="71"/>
    </row>
    <row r="44" spans="2:14" s="57" customFormat="1">
      <c r="B44" s="71"/>
      <c r="C44" s="71"/>
      <c r="G44" s="563" t="s">
        <v>52</v>
      </c>
      <c r="H44" s="564"/>
      <c r="I44" s="565"/>
      <c r="J44" s="558" t="s">
        <v>50</v>
      </c>
      <c r="K44" s="558"/>
      <c r="L44" s="558"/>
      <c r="M44" s="558"/>
      <c r="N44" s="558"/>
    </row>
    <row r="45" spans="2:14" s="57" customFormat="1">
      <c r="B45" s="71"/>
      <c r="C45" s="71"/>
      <c r="D45" s="72"/>
      <c r="E45" s="72"/>
      <c r="F45" s="72"/>
      <c r="G45" s="563" t="str">
        <f>H$56</f>
        <v>1：メールアドレス</v>
      </c>
      <c r="H45" s="564"/>
      <c r="I45" s="565"/>
      <c r="J45" s="557" t="s">
        <v>145</v>
      </c>
      <c r="K45" s="557"/>
      <c r="L45" s="557"/>
      <c r="M45" s="557"/>
      <c r="N45" s="557"/>
    </row>
    <row r="46" spans="2:14" s="57" customFormat="1">
      <c r="B46" s="71"/>
      <c r="C46" s="71"/>
      <c r="D46" s="72"/>
      <c r="E46" s="72"/>
      <c r="F46" s="72"/>
      <c r="G46" s="563" t="str">
        <f>J$56</f>
        <v>2：パスワード</v>
      </c>
      <c r="H46" s="564"/>
      <c r="I46" s="565"/>
      <c r="J46" s="557" t="s">
        <v>146</v>
      </c>
      <c r="K46" s="557"/>
      <c r="L46" s="557"/>
      <c r="M46" s="557"/>
      <c r="N46" s="557"/>
    </row>
    <row r="47" spans="2:14" s="57" customFormat="1">
      <c r="B47" s="71"/>
      <c r="C47" s="71"/>
      <c r="D47" s="72"/>
      <c r="E47" s="72"/>
      <c r="F47" s="72"/>
      <c r="G47" s="563" t="str">
        <f>L$56</f>
        <v>3：ファーストネーム</v>
      </c>
      <c r="H47" s="564"/>
      <c r="I47" s="565"/>
      <c r="J47" s="557" t="s">
        <v>147</v>
      </c>
      <c r="K47" s="557"/>
      <c r="L47" s="557"/>
      <c r="M47" s="557"/>
      <c r="N47" s="557"/>
    </row>
    <row r="48" spans="2:14" s="57" customFormat="1">
      <c r="B48" s="71"/>
      <c r="C48" s="71"/>
      <c r="D48" s="72"/>
      <c r="E48" s="72"/>
      <c r="F48" s="72"/>
      <c r="G48" s="563" t="str">
        <f>N$56</f>
        <v>4：ラストネーム</v>
      </c>
      <c r="H48" s="564"/>
      <c r="I48" s="565"/>
      <c r="J48" s="557" t="s">
        <v>148</v>
      </c>
      <c r="K48" s="557"/>
      <c r="L48" s="557"/>
      <c r="M48" s="557"/>
      <c r="N48" s="557"/>
    </row>
    <row r="49" spans="2:113" s="57" customFormat="1">
      <c r="B49" s="71"/>
      <c r="C49" s="71"/>
      <c r="D49" s="72"/>
      <c r="E49" s="72"/>
      <c r="F49" s="72"/>
      <c r="G49" s="563" t="str">
        <f>P$56</f>
        <v>5：国</v>
      </c>
      <c r="H49" s="564"/>
      <c r="I49" s="565"/>
      <c r="J49" s="557" t="s">
        <v>149</v>
      </c>
      <c r="K49" s="557"/>
      <c r="L49" s="557"/>
      <c r="M49" s="557"/>
      <c r="N49" s="557"/>
    </row>
    <row r="50" spans="2:113" s="57" customFormat="1">
      <c r="B50" s="71"/>
      <c r="C50" s="71"/>
      <c r="D50" s="72"/>
      <c r="E50" s="72"/>
      <c r="F50" s="72"/>
      <c r="G50" s="563" t="str">
        <f>R$56</f>
        <v>6：言語</v>
      </c>
      <c r="H50" s="564"/>
      <c r="I50" s="565"/>
      <c r="J50" s="557" t="s">
        <v>150</v>
      </c>
      <c r="K50" s="557"/>
      <c r="L50" s="557"/>
      <c r="M50" s="557"/>
      <c r="N50" s="557"/>
    </row>
    <row r="51" spans="2:113" s="57" customFormat="1">
      <c r="B51" s="71"/>
      <c r="C51" s="71"/>
    </row>
    <row r="52" spans="2:113" s="57" customFormat="1">
      <c r="B52" s="71" t="s">
        <v>19</v>
      </c>
      <c r="C52" s="71"/>
    </row>
    <row r="53" spans="2:113" s="57" customFormat="1">
      <c r="B53" s="71"/>
      <c r="C53" s="80"/>
      <c r="V53" s="81"/>
    </row>
    <row r="54" spans="2:113" s="57" customFormat="1" ht="16.5" thickBot="1">
      <c r="B54" s="71"/>
      <c r="C54" s="80"/>
      <c r="E54" s="57" t="s">
        <v>152</v>
      </c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</row>
    <row r="55" spans="2:113" s="57" customFormat="1" ht="13.5" customHeight="1">
      <c r="B55" s="71"/>
      <c r="C55" s="71"/>
      <c r="E55" s="510" t="s">
        <v>154</v>
      </c>
      <c r="F55" s="518" t="s">
        <v>22</v>
      </c>
      <c r="G55" s="519"/>
      <c r="H55" s="510" t="s">
        <v>21</v>
      </c>
      <c r="I55" s="518"/>
      <c r="J55" s="518"/>
      <c r="K55" s="518"/>
      <c r="L55" s="518"/>
      <c r="M55" s="518"/>
      <c r="N55" s="518"/>
      <c r="O55" s="518"/>
      <c r="P55" s="518"/>
      <c r="Q55" s="518"/>
      <c r="R55" s="518"/>
      <c r="S55" s="519"/>
      <c r="T55" s="522" t="s">
        <v>120</v>
      </c>
      <c r="U55" s="523"/>
      <c r="V55" s="523"/>
      <c r="W55" s="523"/>
      <c r="X55" s="523"/>
      <c r="Y55" s="523"/>
      <c r="Z55" s="523"/>
      <c r="AA55" s="523"/>
      <c r="AB55" s="523"/>
      <c r="AC55" s="523"/>
      <c r="AD55" s="523"/>
      <c r="AE55" s="523"/>
      <c r="AF55" s="523"/>
      <c r="AG55" s="523"/>
      <c r="AH55" s="524" t="s">
        <v>127</v>
      </c>
      <c r="AI55" s="524"/>
      <c r="AJ55" s="524"/>
      <c r="AK55" s="524"/>
      <c r="AL55" s="524"/>
      <c r="AM55" s="524"/>
      <c r="AN55" s="524"/>
      <c r="AO55" s="524"/>
      <c r="AP55" s="524"/>
      <c r="AQ55" s="524"/>
      <c r="AR55" s="524"/>
      <c r="AS55" s="524"/>
      <c r="AT55" s="525" t="s">
        <v>167</v>
      </c>
      <c r="AU55" s="525"/>
      <c r="AV55" s="525"/>
      <c r="AW55" s="525"/>
      <c r="AX55" s="525"/>
      <c r="AY55" s="525"/>
      <c r="AZ55" s="525"/>
      <c r="BA55" s="525"/>
      <c r="BB55" s="525"/>
      <c r="BC55" s="525"/>
      <c r="BD55" s="525"/>
      <c r="BE55" s="525"/>
      <c r="BF55" s="525"/>
      <c r="BG55" s="526"/>
      <c r="BH55" s="527" t="s">
        <v>140</v>
      </c>
      <c r="BI55" s="528"/>
      <c r="BJ55" s="528"/>
      <c r="BK55" s="528"/>
      <c r="BL55" s="528"/>
      <c r="BM55" s="528"/>
      <c r="BN55" s="528"/>
      <c r="BO55" s="528"/>
      <c r="BP55" s="528"/>
      <c r="BQ55" s="528"/>
      <c r="BR55" s="528"/>
      <c r="BS55" s="528"/>
      <c r="BT55" s="528"/>
      <c r="BU55" s="528"/>
      <c r="BV55" s="529" t="s">
        <v>141</v>
      </c>
      <c r="BW55" s="529"/>
      <c r="BX55" s="529"/>
      <c r="BY55" s="529"/>
      <c r="BZ55" s="529"/>
      <c r="CA55" s="529"/>
      <c r="CB55" s="529"/>
      <c r="CC55" s="529"/>
      <c r="CD55" s="529"/>
      <c r="CE55" s="529"/>
      <c r="CF55" s="529"/>
      <c r="CG55" s="529"/>
      <c r="CH55" s="483" t="s">
        <v>170</v>
      </c>
      <c r="CI55" s="483"/>
      <c r="CJ55" s="483"/>
      <c r="CK55" s="483"/>
      <c r="CL55" s="483"/>
      <c r="CM55" s="483"/>
      <c r="CN55" s="483"/>
      <c r="CO55" s="483"/>
      <c r="CP55" s="483"/>
      <c r="CQ55" s="483"/>
      <c r="CR55" s="483"/>
      <c r="CS55" s="483"/>
      <c r="CT55" s="483"/>
      <c r="CU55" s="484"/>
      <c r="CV55" s="487" t="s">
        <v>16</v>
      </c>
      <c r="CW55" s="489" t="s">
        <v>53</v>
      </c>
      <c r="CX55" s="489" t="s">
        <v>54</v>
      </c>
      <c r="CY55" s="489" t="s">
        <v>55</v>
      </c>
      <c r="CZ55" s="489" t="s">
        <v>56</v>
      </c>
      <c r="DA55" s="489" t="s">
        <v>29</v>
      </c>
      <c r="DB55" s="489" t="s">
        <v>62</v>
      </c>
      <c r="DC55" s="512" t="s">
        <v>69</v>
      </c>
      <c r="DD55" s="477" t="s">
        <v>23</v>
      </c>
      <c r="DE55" s="478"/>
      <c r="DF55" s="478"/>
      <c r="DG55" s="478"/>
      <c r="DH55" s="478"/>
      <c r="DI55" s="479"/>
    </row>
    <row r="56" spans="2:113" s="57" customFormat="1" ht="13.5" customHeight="1">
      <c r="B56" s="71"/>
      <c r="C56" s="71"/>
      <c r="E56" s="511"/>
      <c r="F56" s="520"/>
      <c r="G56" s="521"/>
      <c r="H56" s="530" t="str">
        <f>"1："&amp;E$18</f>
        <v>1：メールアドレス</v>
      </c>
      <c r="I56" s="531"/>
      <c r="J56" s="531" t="str">
        <f>"2："&amp;G$18</f>
        <v>2：パスワード</v>
      </c>
      <c r="K56" s="531"/>
      <c r="L56" s="531" t="str">
        <f>"3："&amp;I$18</f>
        <v>3：ファーストネーム</v>
      </c>
      <c r="M56" s="531"/>
      <c r="N56" s="531" t="str">
        <f>"4："&amp;K$18</f>
        <v>4：ラストネーム</v>
      </c>
      <c r="O56" s="531"/>
      <c r="P56" s="531" t="str">
        <f>"5："&amp;M$18</f>
        <v>5：国</v>
      </c>
      <c r="Q56" s="531"/>
      <c r="R56" s="531" t="str">
        <f>"6："&amp;O$18</f>
        <v>6：言語</v>
      </c>
      <c r="S56" s="532"/>
      <c r="T56" s="533" t="str">
        <f>H56</f>
        <v>1：メールアドレス</v>
      </c>
      <c r="U56" s="534"/>
      <c r="V56" s="534" t="str">
        <f>J56</f>
        <v>2：パスワード</v>
      </c>
      <c r="W56" s="534"/>
      <c r="X56" s="534" t="str">
        <f>L56</f>
        <v>3：ファーストネーム</v>
      </c>
      <c r="Y56" s="534"/>
      <c r="Z56" s="534" t="str">
        <f>N56</f>
        <v>4：ラストネーム</v>
      </c>
      <c r="AA56" s="534"/>
      <c r="AB56" s="534" t="str">
        <f>P56</f>
        <v>5：国</v>
      </c>
      <c r="AC56" s="534"/>
      <c r="AD56" s="534" t="s">
        <v>131</v>
      </c>
      <c r="AE56" s="534"/>
      <c r="AF56" s="534" t="s">
        <v>129</v>
      </c>
      <c r="AG56" s="534"/>
      <c r="AH56" s="535" t="s">
        <v>121</v>
      </c>
      <c r="AI56" s="535"/>
      <c r="AJ56" s="535" t="s">
        <v>122</v>
      </c>
      <c r="AK56" s="535"/>
      <c r="AL56" s="535" t="s">
        <v>123</v>
      </c>
      <c r="AM56" s="535"/>
      <c r="AN56" s="535" t="s">
        <v>124</v>
      </c>
      <c r="AO56" s="535"/>
      <c r="AP56" s="535" t="s">
        <v>125</v>
      </c>
      <c r="AQ56" s="535"/>
      <c r="AR56" s="535" t="s">
        <v>126</v>
      </c>
      <c r="AS56" s="535"/>
      <c r="AT56" s="486" t="str">
        <f>AH56</f>
        <v>1：メールアドレス</v>
      </c>
      <c r="AU56" s="486"/>
      <c r="AV56" s="486" t="str">
        <f>AJ56</f>
        <v>2：パスワード</v>
      </c>
      <c r="AW56" s="486"/>
      <c r="AX56" s="486" t="str">
        <f>AL56</f>
        <v>3：ファーストネーム</v>
      </c>
      <c r="AY56" s="486"/>
      <c r="AZ56" s="486" t="str">
        <f>AN56</f>
        <v>4：ラストネーム</v>
      </c>
      <c r="BA56" s="486"/>
      <c r="BB56" s="486" t="str">
        <f>AP56</f>
        <v>5：国</v>
      </c>
      <c r="BC56" s="486"/>
      <c r="BD56" s="486" t="s">
        <v>166</v>
      </c>
      <c r="BE56" s="486"/>
      <c r="BF56" s="486" t="s">
        <v>129</v>
      </c>
      <c r="BG56" s="515"/>
      <c r="BH56" s="516" t="str">
        <f>AH56</f>
        <v>1：メールアドレス</v>
      </c>
      <c r="BI56" s="517"/>
      <c r="BJ56" s="517" t="str">
        <f>AJ56</f>
        <v>2：パスワード</v>
      </c>
      <c r="BK56" s="517"/>
      <c r="BL56" s="517" t="str">
        <f>AL56</f>
        <v>3：ファーストネーム</v>
      </c>
      <c r="BM56" s="517"/>
      <c r="BN56" s="517" t="str">
        <f>AN56</f>
        <v>4：ラストネーム</v>
      </c>
      <c r="BO56" s="517"/>
      <c r="BP56" s="517" t="str">
        <f>AP56</f>
        <v>5：国</v>
      </c>
      <c r="BQ56" s="517"/>
      <c r="BR56" s="517" t="s">
        <v>119</v>
      </c>
      <c r="BS56" s="517"/>
      <c r="BT56" s="517" t="s">
        <v>129</v>
      </c>
      <c r="BU56" s="517"/>
      <c r="BV56" s="514" t="s">
        <v>121</v>
      </c>
      <c r="BW56" s="514"/>
      <c r="BX56" s="514" t="s">
        <v>122</v>
      </c>
      <c r="BY56" s="514"/>
      <c r="BZ56" s="514" t="s">
        <v>123</v>
      </c>
      <c r="CA56" s="514"/>
      <c r="CB56" s="514" t="s">
        <v>124</v>
      </c>
      <c r="CC56" s="514"/>
      <c r="CD56" s="514" t="s">
        <v>125</v>
      </c>
      <c r="CE56" s="514"/>
      <c r="CF56" s="514" t="s">
        <v>126</v>
      </c>
      <c r="CG56" s="514"/>
      <c r="CH56" s="507" t="str">
        <f>BV56</f>
        <v>1：メールアドレス</v>
      </c>
      <c r="CI56" s="507"/>
      <c r="CJ56" s="507" t="str">
        <f>BX56</f>
        <v>2：パスワード</v>
      </c>
      <c r="CK56" s="507"/>
      <c r="CL56" s="507" t="str">
        <f>BZ56</f>
        <v>3：ファーストネーム</v>
      </c>
      <c r="CM56" s="507"/>
      <c r="CN56" s="507" t="str">
        <f>CB56</f>
        <v>4：ラストネーム</v>
      </c>
      <c r="CO56" s="507"/>
      <c r="CP56" s="507" t="str">
        <f>CD56</f>
        <v>5：国</v>
      </c>
      <c r="CQ56" s="507"/>
      <c r="CR56" s="507" t="s">
        <v>166</v>
      </c>
      <c r="CS56" s="507"/>
      <c r="CT56" s="507" t="s">
        <v>129</v>
      </c>
      <c r="CU56" s="508"/>
      <c r="CV56" s="488"/>
      <c r="CW56" s="490"/>
      <c r="CX56" s="490"/>
      <c r="CY56" s="490"/>
      <c r="CZ56" s="490"/>
      <c r="DA56" s="490"/>
      <c r="DB56" s="490"/>
      <c r="DC56" s="513"/>
      <c r="DD56" s="480"/>
      <c r="DE56" s="481"/>
      <c r="DF56" s="481"/>
      <c r="DG56" s="481"/>
      <c r="DH56" s="481"/>
      <c r="DI56" s="482"/>
    </row>
    <row r="57" spans="2:113" s="57" customFormat="1" ht="15" customHeight="1">
      <c r="B57" s="71"/>
      <c r="C57" s="71"/>
      <c r="E57" s="511"/>
      <c r="F57" s="520"/>
      <c r="G57" s="521"/>
      <c r="H57" s="530"/>
      <c r="I57" s="531"/>
      <c r="J57" s="531"/>
      <c r="K57" s="531"/>
      <c r="L57" s="531"/>
      <c r="M57" s="531"/>
      <c r="N57" s="531"/>
      <c r="O57" s="531"/>
      <c r="P57" s="531"/>
      <c r="Q57" s="531"/>
      <c r="R57" s="531"/>
      <c r="S57" s="532"/>
      <c r="T57" s="533"/>
      <c r="U57" s="534"/>
      <c r="V57" s="534"/>
      <c r="W57" s="534"/>
      <c r="X57" s="534"/>
      <c r="Y57" s="534"/>
      <c r="Z57" s="534"/>
      <c r="AA57" s="534"/>
      <c r="AB57" s="534"/>
      <c r="AC57" s="534"/>
      <c r="AD57" s="534"/>
      <c r="AE57" s="534"/>
      <c r="AF57" s="534"/>
      <c r="AG57" s="534"/>
      <c r="AH57" s="535"/>
      <c r="AI57" s="535"/>
      <c r="AJ57" s="535"/>
      <c r="AK57" s="535"/>
      <c r="AL57" s="535"/>
      <c r="AM57" s="535"/>
      <c r="AN57" s="535"/>
      <c r="AO57" s="535"/>
      <c r="AP57" s="535"/>
      <c r="AQ57" s="535"/>
      <c r="AR57" s="535"/>
      <c r="AS57" s="535"/>
      <c r="AT57" s="486"/>
      <c r="AU57" s="486"/>
      <c r="AV57" s="486"/>
      <c r="AW57" s="486"/>
      <c r="AX57" s="486"/>
      <c r="AY57" s="486"/>
      <c r="AZ57" s="486"/>
      <c r="BA57" s="486"/>
      <c r="BB57" s="486"/>
      <c r="BC57" s="486"/>
      <c r="BD57" s="486"/>
      <c r="BE57" s="486"/>
      <c r="BF57" s="486"/>
      <c r="BG57" s="515"/>
      <c r="BH57" s="516"/>
      <c r="BI57" s="517"/>
      <c r="BJ57" s="517"/>
      <c r="BK57" s="517"/>
      <c r="BL57" s="517"/>
      <c r="BM57" s="517"/>
      <c r="BN57" s="517"/>
      <c r="BO57" s="517"/>
      <c r="BP57" s="517"/>
      <c r="BQ57" s="517"/>
      <c r="BR57" s="517"/>
      <c r="BS57" s="517"/>
      <c r="BT57" s="517"/>
      <c r="BU57" s="517"/>
      <c r="BV57" s="514"/>
      <c r="BW57" s="514"/>
      <c r="BX57" s="514"/>
      <c r="BY57" s="514"/>
      <c r="BZ57" s="514"/>
      <c r="CA57" s="514"/>
      <c r="CB57" s="514"/>
      <c r="CC57" s="514"/>
      <c r="CD57" s="514"/>
      <c r="CE57" s="514"/>
      <c r="CF57" s="514"/>
      <c r="CG57" s="514"/>
      <c r="CH57" s="507"/>
      <c r="CI57" s="507"/>
      <c r="CJ57" s="507"/>
      <c r="CK57" s="507"/>
      <c r="CL57" s="507"/>
      <c r="CM57" s="507"/>
      <c r="CN57" s="507"/>
      <c r="CO57" s="507"/>
      <c r="CP57" s="507"/>
      <c r="CQ57" s="507"/>
      <c r="CR57" s="507"/>
      <c r="CS57" s="507"/>
      <c r="CT57" s="507"/>
      <c r="CU57" s="508"/>
      <c r="CV57" s="488"/>
      <c r="CW57" s="490"/>
      <c r="CX57" s="490"/>
      <c r="CY57" s="490"/>
      <c r="CZ57" s="490"/>
      <c r="DA57" s="490"/>
      <c r="DB57" s="490"/>
      <c r="DC57" s="513"/>
      <c r="DD57" s="480"/>
      <c r="DE57" s="481"/>
      <c r="DF57" s="481"/>
      <c r="DG57" s="481"/>
      <c r="DH57" s="481"/>
      <c r="DI57" s="482"/>
    </row>
    <row r="58" spans="2:113" s="57" customFormat="1" ht="72" customHeight="1">
      <c r="B58" s="71"/>
      <c r="C58" s="71"/>
      <c r="E58" s="293">
        <f>IF(ISBLANK(F58),"",COUNTA(F$58:F58))</f>
        <v>1</v>
      </c>
      <c r="F58" s="537" t="s">
        <v>70</v>
      </c>
      <c r="G58" s="538"/>
      <c r="H58" s="500" t="s">
        <v>106</v>
      </c>
      <c r="I58" s="485"/>
      <c r="J58" s="537" t="s">
        <v>103</v>
      </c>
      <c r="K58" s="537"/>
      <c r="L58" s="537" t="s">
        <v>107</v>
      </c>
      <c r="M58" s="537"/>
      <c r="N58" s="537" t="s">
        <v>110</v>
      </c>
      <c r="O58" s="537"/>
      <c r="P58" s="537" t="s">
        <v>115</v>
      </c>
      <c r="Q58" s="537"/>
      <c r="R58" s="537" t="s">
        <v>116</v>
      </c>
      <c r="S58" s="538"/>
      <c r="T58" s="500" t="s">
        <v>106</v>
      </c>
      <c r="U58" s="485"/>
      <c r="V58" s="537" t="s">
        <v>103</v>
      </c>
      <c r="W58" s="537"/>
      <c r="X58" s="537" t="s">
        <v>107</v>
      </c>
      <c r="Y58" s="537"/>
      <c r="Z58" s="537" t="s">
        <v>110</v>
      </c>
      <c r="AA58" s="537"/>
      <c r="AB58" s="537" t="s">
        <v>115</v>
      </c>
      <c r="AC58" s="537"/>
      <c r="AD58" s="537" t="str">
        <f t="shared" ref="AD58:AD77" si="0">IF(OR($F58="異常",$F58="準正常"),"false","true")</f>
        <v>true</v>
      </c>
      <c r="AE58" s="537"/>
      <c r="AF58" s="537" t="str">
        <f>IF($F58="正常","(NULL)")</f>
        <v>(NULL)</v>
      </c>
      <c r="AG58" s="537"/>
      <c r="AH58" s="485" t="s">
        <v>106</v>
      </c>
      <c r="AI58" s="485"/>
      <c r="AJ58" s="537" t="s">
        <v>103</v>
      </c>
      <c r="AK58" s="537"/>
      <c r="AL58" s="537" t="s">
        <v>107</v>
      </c>
      <c r="AM58" s="537"/>
      <c r="AN58" s="537" t="s">
        <v>110</v>
      </c>
      <c r="AO58" s="537"/>
      <c r="AP58" s="537" t="s">
        <v>115</v>
      </c>
      <c r="AQ58" s="537"/>
      <c r="AR58" s="537" t="s">
        <v>116</v>
      </c>
      <c r="AS58" s="537"/>
      <c r="AT58" s="485" t="s">
        <v>106</v>
      </c>
      <c r="AU58" s="485"/>
      <c r="AV58" s="537" t="s">
        <v>103</v>
      </c>
      <c r="AW58" s="537"/>
      <c r="AX58" s="537" t="s">
        <v>107</v>
      </c>
      <c r="AY58" s="537"/>
      <c r="AZ58" s="537" t="s">
        <v>110</v>
      </c>
      <c r="BA58" s="537"/>
      <c r="BB58" s="537" t="s">
        <v>115</v>
      </c>
      <c r="BC58" s="537"/>
      <c r="BD58" s="537" t="s">
        <v>116</v>
      </c>
      <c r="BE58" s="537"/>
      <c r="BF58" s="537" t="str">
        <f>IF($F58="正常","(NULL)")</f>
        <v>(NULL)</v>
      </c>
      <c r="BG58" s="538"/>
      <c r="BH58" s="500" t="s">
        <v>106</v>
      </c>
      <c r="BI58" s="485"/>
      <c r="BJ58" s="537" t="s">
        <v>103</v>
      </c>
      <c r="BK58" s="537"/>
      <c r="BL58" s="537" t="s">
        <v>107</v>
      </c>
      <c r="BM58" s="537"/>
      <c r="BN58" s="537" t="s">
        <v>110</v>
      </c>
      <c r="BO58" s="537"/>
      <c r="BP58" s="537" t="s">
        <v>115</v>
      </c>
      <c r="BQ58" s="537"/>
      <c r="BR58" s="537" t="str">
        <f t="shared" ref="BR58:BR59" si="1">IF(OR($F58="異常",$F58="準正常"),"false","true")</f>
        <v>true</v>
      </c>
      <c r="BS58" s="537"/>
      <c r="BT58" s="537" t="str">
        <f>IF($F58="正常","(NULL)")</f>
        <v>(NULL)</v>
      </c>
      <c r="BU58" s="537"/>
      <c r="BV58" s="485" t="s">
        <v>106</v>
      </c>
      <c r="BW58" s="485"/>
      <c r="BX58" s="537" t="s">
        <v>103</v>
      </c>
      <c r="BY58" s="537"/>
      <c r="BZ58" s="537" t="s">
        <v>107</v>
      </c>
      <c r="CA58" s="537"/>
      <c r="CB58" s="537" t="s">
        <v>110</v>
      </c>
      <c r="CC58" s="537"/>
      <c r="CD58" s="537" t="s">
        <v>115</v>
      </c>
      <c r="CE58" s="537"/>
      <c r="CF58" s="537" t="s">
        <v>116</v>
      </c>
      <c r="CG58" s="537"/>
      <c r="CH58" s="485" t="s">
        <v>106</v>
      </c>
      <c r="CI58" s="485"/>
      <c r="CJ58" s="537" t="s">
        <v>103</v>
      </c>
      <c r="CK58" s="537"/>
      <c r="CL58" s="537" t="s">
        <v>107</v>
      </c>
      <c r="CM58" s="537"/>
      <c r="CN58" s="537" t="s">
        <v>110</v>
      </c>
      <c r="CO58" s="537"/>
      <c r="CP58" s="537" t="s">
        <v>115</v>
      </c>
      <c r="CQ58" s="537"/>
      <c r="CR58" s="537" t="s">
        <v>116</v>
      </c>
      <c r="CS58" s="537"/>
      <c r="CT58" s="537" t="str">
        <f>IF($F58="正常","(NULL)")</f>
        <v>(NULL)</v>
      </c>
      <c r="CU58" s="538"/>
      <c r="CV58" s="357" t="s">
        <v>875</v>
      </c>
      <c r="CW58" s="306">
        <v>44351</v>
      </c>
      <c r="CX58" s="308">
        <v>44351</v>
      </c>
      <c r="CY58" s="308">
        <v>44351</v>
      </c>
      <c r="CZ58" s="325">
        <v>0</v>
      </c>
      <c r="DA58" s="356" t="s">
        <v>161</v>
      </c>
      <c r="DB58" s="248" t="s">
        <v>1004</v>
      </c>
      <c r="DC58" s="345" t="s">
        <v>161</v>
      </c>
      <c r="DD58" s="491" t="s">
        <v>1020</v>
      </c>
      <c r="DE58" s="485"/>
      <c r="DF58" s="485"/>
      <c r="DG58" s="485"/>
      <c r="DH58" s="485"/>
      <c r="DI58" s="575"/>
    </row>
    <row r="59" spans="2:113" s="57" customFormat="1" ht="72" customHeight="1">
      <c r="B59" s="71"/>
      <c r="C59" s="71"/>
      <c r="E59" s="293">
        <f>IF(ISBLANK(F59),"",COUNTA(F$58:F59))</f>
        <v>2</v>
      </c>
      <c r="F59" s="537" t="s">
        <v>24</v>
      </c>
      <c r="G59" s="538"/>
      <c r="H59" s="500" t="s">
        <v>99</v>
      </c>
      <c r="I59" s="485"/>
      <c r="J59" s="537" t="s">
        <v>118</v>
      </c>
      <c r="K59" s="537"/>
      <c r="L59" s="537" t="s">
        <v>118</v>
      </c>
      <c r="M59" s="537"/>
      <c r="N59" s="537" t="s">
        <v>118</v>
      </c>
      <c r="O59" s="537"/>
      <c r="P59" s="537" t="s">
        <v>118</v>
      </c>
      <c r="Q59" s="537"/>
      <c r="R59" s="537" t="s">
        <v>118</v>
      </c>
      <c r="S59" s="538"/>
      <c r="T59" s="500" t="s">
        <v>99</v>
      </c>
      <c r="U59" s="485"/>
      <c r="V59" s="537" t="s">
        <v>118</v>
      </c>
      <c r="W59" s="537"/>
      <c r="X59" s="537" t="s">
        <v>118</v>
      </c>
      <c r="Y59" s="537"/>
      <c r="Z59" s="537" t="s">
        <v>118</v>
      </c>
      <c r="AA59" s="537"/>
      <c r="AB59" s="537" t="s">
        <v>118</v>
      </c>
      <c r="AC59" s="537"/>
      <c r="AD59" s="537" t="str">
        <f t="shared" si="0"/>
        <v>true</v>
      </c>
      <c r="AE59" s="537"/>
      <c r="AF59" s="537" t="str">
        <f>IF($F59="正常","(NULL)")</f>
        <v>(NULL)</v>
      </c>
      <c r="AG59" s="537"/>
      <c r="AH59" s="485" t="s">
        <v>99</v>
      </c>
      <c r="AI59" s="485"/>
      <c r="AJ59" s="537" t="s">
        <v>118</v>
      </c>
      <c r="AK59" s="537"/>
      <c r="AL59" s="537" t="s">
        <v>118</v>
      </c>
      <c r="AM59" s="537"/>
      <c r="AN59" s="537" t="s">
        <v>118</v>
      </c>
      <c r="AO59" s="537"/>
      <c r="AP59" s="537" t="s">
        <v>118</v>
      </c>
      <c r="AQ59" s="537"/>
      <c r="AR59" s="537" t="s">
        <v>118</v>
      </c>
      <c r="AS59" s="537"/>
      <c r="AT59" s="485" t="s">
        <v>99</v>
      </c>
      <c r="AU59" s="485"/>
      <c r="AV59" s="537" t="s">
        <v>87</v>
      </c>
      <c r="AW59" s="537"/>
      <c r="AX59" s="537" t="s">
        <v>87</v>
      </c>
      <c r="AY59" s="537"/>
      <c r="AZ59" s="537" t="s">
        <v>87</v>
      </c>
      <c r="BA59" s="537"/>
      <c r="BB59" s="537" t="s">
        <v>87</v>
      </c>
      <c r="BC59" s="537"/>
      <c r="BD59" s="537" t="s">
        <v>87</v>
      </c>
      <c r="BE59" s="537"/>
      <c r="BF59" s="537" t="str">
        <f>IF($F59="正常","(NULL)")</f>
        <v>(NULL)</v>
      </c>
      <c r="BG59" s="538"/>
      <c r="BH59" s="500" t="s">
        <v>99</v>
      </c>
      <c r="BI59" s="485"/>
      <c r="BJ59" s="537" t="s">
        <v>87</v>
      </c>
      <c r="BK59" s="537"/>
      <c r="BL59" s="537" t="s">
        <v>87</v>
      </c>
      <c r="BM59" s="537"/>
      <c r="BN59" s="537" t="s">
        <v>87</v>
      </c>
      <c r="BO59" s="537"/>
      <c r="BP59" s="537" t="s">
        <v>87</v>
      </c>
      <c r="BQ59" s="537"/>
      <c r="BR59" s="537" t="str">
        <f t="shared" si="1"/>
        <v>true</v>
      </c>
      <c r="BS59" s="537"/>
      <c r="BT59" s="537" t="str">
        <f>IF($F59="正常","(NULL)")</f>
        <v>(NULL)</v>
      </c>
      <c r="BU59" s="537"/>
      <c r="BV59" s="485" t="s">
        <v>99</v>
      </c>
      <c r="BW59" s="485"/>
      <c r="BX59" s="537" t="s">
        <v>87</v>
      </c>
      <c r="BY59" s="537"/>
      <c r="BZ59" s="537" t="s">
        <v>87</v>
      </c>
      <c r="CA59" s="537"/>
      <c r="CB59" s="537" t="s">
        <v>87</v>
      </c>
      <c r="CC59" s="537"/>
      <c r="CD59" s="537" t="s">
        <v>87</v>
      </c>
      <c r="CE59" s="537"/>
      <c r="CF59" s="537" t="s">
        <v>87</v>
      </c>
      <c r="CG59" s="537"/>
      <c r="CH59" s="485" t="s">
        <v>99</v>
      </c>
      <c r="CI59" s="485"/>
      <c r="CJ59" s="537" t="s">
        <v>87</v>
      </c>
      <c r="CK59" s="537"/>
      <c r="CL59" s="537" t="s">
        <v>87</v>
      </c>
      <c r="CM59" s="537"/>
      <c r="CN59" s="537" t="s">
        <v>87</v>
      </c>
      <c r="CO59" s="537"/>
      <c r="CP59" s="537" t="s">
        <v>87</v>
      </c>
      <c r="CQ59" s="537"/>
      <c r="CR59" s="537" t="s">
        <v>87</v>
      </c>
      <c r="CS59" s="537"/>
      <c r="CT59" s="537" t="str">
        <f>IF($F59="正常","(NULL)")</f>
        <v>(NULL)</v>
      </c>
      <c r="CU59" s="538"/>
      <c r="CV59" s="357" t="s">
        <v>875</v>
      </c>
      <c r="CW59" s="306">
        <v>44351</v>
      </c>
      <c r="CX59" s="308">
        <v>44351</v>
      </c>
      <c r="CY59" s="308">
        <v>44351</v>
      </c>
      <c r="CZ59" s="325">
        <v>0</v>
      </c>
      <c r="DA59" s="356" t="s">
        <v>161</v>
      </c>
      <c r="DB59" s="248" t="s">
        <v>1004</v>
      </c>
      <c r="DC59" s="345" t="s">
        <v>161</v>
      </c>
      <c r="DD59" s="491" t="s">
        <v>1020</v>
      </c>
      <c r="DE59" s="485"/>
      <c r="DF59" s="485"/>
      <c r="DG59" s="485"/>
      <c r="DH59" s="485"/>
      <c r="DI59" s="575"/>
    </row>
    <row r="60" spans="2:113" s="198" customFormat="1" ht="72" customHeight="1">
      <c r="B60" s="197"/>
      <c r="C60" s="197"/>
      <c r="E60" s="290">
        <f>IF(ISBLANK(F60),"",COUNTA(F$58:F60))</f>
        <v>3</v>
      </c>
      <c r="F60" s="485" t="s">
        <v>130</v>
      </c>
      <c r="G60" s="509"/>
      <c r="H60" s="500" t="s">
        <v>100</v>
      </c>
      <c r="I60" s="485"/>
      <c r="J60" s="485" t="s">
        <v>118</v>
      </c>
      <c r="K60" s="485"/>
      <c r="L60" s="485" t="s">
        <v>118</v>
      </c>
      <c r="M60" s="485"/>
      <c r="N60" s="485" t="s">
        <v>118</v>
      </c>
      <c r="O60" s="485"/>
      <c r="P60" s="485" t="s">
        <v>118</v>
      </c>
      <c r="Q60" s="485"/>
      <c r="R60" s="485" t="s">
        <v>118</v>
      </c>
      <c r="S60" s="509"/>
      <c r="T60" s="500" t="str">
        <f t="shared" ref="T60:T77" si="2">IF(OR($F60="異常",$F60="準正常"),"(NULL)",$H$58)</f>
        <v>(NULL)</v>
      </c>
      <c r="U60" s="485"/>
      <c r="V60" s="485" t="str">
        <f t="shared" ref="V60:V77" si="3">IF(OR($F60="異常",$F60="準正常"),"(NULL)",$J$58)</f>
        <v>(NULL)</v>
      </c>
      <c r="W60" s="485"/>
      <c r="X60" s="485" t="str">
        <f t="shared" ref="X60:X77" si="4">IF(OR($F60="異常",$F60="準正常"),"(NULL)",$L$58)</f>
        <v>(NULL)</v>
      </c>
      <c r="Y60" s="485"/>
      <c r="Z60" s="485" t="str">
        <f t="shared" ref="Z60:Z77" si="5">IF(OR($F60="異常",$F60="準正常"),"(NULL)",$N$58)</f>
        <v>(NULL)</v>
      </c>
      <c r="AA60" s="485"/>
      <c r="AB60" s="485" t="str">
        <f>IF(OR($F60="異常",$F60="準正常"),"(NULL)",$P$58)</f>
        <v>(NULL)</v>
      </c>
      <c r="AC60" s="485"/>
      <c r="AD60" s="485" t="str">
        <f>IF(OR($F60="異常",$F60="準正常"),"false","true")</f>
        <v>false</v>
      </c>
      <c r="AE60" s="485"/>
      <c r="AF60" s="485" t="s">
        <v>132</v>
      </c>
      <c r="AG60" s="485"/>
      <c r="AH60" s="485" t="s">
        <v>100</v>
      </c>
      <c r="AI60" s="485"/>
      <c r="AJ60" s="485" t="s">
        <v>118</v>
      </c>
      <c r="AK60" s="485"/>
      <c r="AL60" s="485" t="s">
        <v>118</v>
      </c>
      <c r="AM60" s="485"/>
      <c r="AN60" s="485" t="s">
        <v>118</v>
      </c>
      <c r="AO60" s="485"/>
      <c r="AP60" s="485" t="s">
        <v>118</v>
      </c>
      <c r="AQ60" s="485"/>
      <c r="AR60" s="485" t="s">
        <v>118</v>
      </c>
      <c r="AS60" s="485"/>
      <c r="AT60" s="485" t="s">
        <v>168</v>
      </c>
      <c r="AU60" s="485"/>
      <c r="AV60" s="485" t="s">
        <v>161</v>
      </c>
      <c r="AW60" s="485"/>
      <c r="AX60" s="485" t="s">
        <v>161</v>
      </c>
      <c r="AY60" s="485"/>
      <c r="AZ60" s="485" t="s">
        <v>161</v>
      </c>
      <c r="BA60" s="485"/>
      <c r="BB60" s="485" t="s">
        <v>161</v>
      </c>
      <c r="BC60" s="485"/>
      <c r="BD60" s="485" t="s">
        <v>161</v>
      </c>
      <c r="BE60" s="485"/>
      <c r="BF60" s="485" t="s">
        <v>132</v>
      </c>
      <c r="BG60" s="509"/>
      <c r="BH60" s="500" t="str">
        <f>IF(OR($F60="異常",$F60="準正常"),"(NULL)",$H$58)</f>
        <v>(NULL)</v>
      </c>
      <c r="BI60" s="485"/>
      <c r="BJ60" s="485" t="str">
        <f>IF(OR($F60="異常",$F60="準正常"),"(NULL)",$J$58)</f>
        <v>(NULL)</v>
      </c>
      <c r="BK60" s="485"/>
      <c r="BL60" s="485" t="str">
        <f>IF(OR($F60="異常",$F60="準正常"),"(NULL)",$L$58)</f>
        <v>(NULL)</v>
      </c>
      <c r="BM60" s="485"/>
      <c r="BN60" s="485" t="str">
        <f>IF(OR($F60="異常",$F60="準正常"),"(NULL)",$N$58)</f>
        <v>(NULL)</v>
      </c>
      <c r="BO60" s="485"/>
      <c r="BP60" s="485" t="str">
        <f>IF(OR($F60="異常",$F60="準正常"),"(NULL)",$P$58)</f>
        <v>(NULL)</v>
      </c>
      <c r="BQ60" s="485"/>
      <c r="BR60" s="485" t="str">
        <f>IF(OR($F60="異常",$F60="準正常"),"false","true")</f>
        <v>false</v>
      </c>
      <c r="BS60" s="485"/>
      <c r="BT60" s="485" t="s">
        <v>132</v>
      </c>
      <c r="BU60" s="485"/>
      <c r="BV60" s="485" t="s">
        <v>100</v>
      </c>
      <c r="BW60" s="485"/>
      <c r="BX60" s="485" t="s">
        <v>87</v>
      </c>
      <c r="BY60" s="485"/>
      <c r="BZ60" s="485" t="s">
        <v>87</v>
      </c>
      <c r="CA60" s="485"/>
      <c r="CB60" s="485" t="s">
        <v>87</v>
      </c>
      <c r="CC60" s="485"/>
      <c r="CD60" s="485" t="s">
        <v>87</v>
      </c>
      <c r="CE60" s="485"/>
      <c r="CF60" s="485" t="s">
        <v>87</v>
      </c>
      <c r="CG60" s="485"/>
      <c r="CH60" s="485" t="s">
        <v>168</v>
      </c>
      <c r="CI60" s="485"/>
      <c r="CJ60" s="485" t="s">
        <v>161</v>
      </c>
      <c r="CK60" s="485"/>
      <c r="CL60" s="485" t="s">
        <v>161</v>
      </c>
      <c r="CM60" s="485"/>
      <c r="CN60" s="485" t="s">
        <v>161</v>
      </c>
      <c r="CO60" s="485"/>
      <c r="CP60" s="485" t="s">
        <v>161</v>
      </c>
      <c r="CQ60" s="485"/>
      <c r="CR60" s="485" t="s">
        <v>161</v>
      </c>
      <c r="CS60" s="485"/>
      <c r="CT60" s="485" t="s">
        <v>132</v>
      </c>
      <c r="CU60" s="509"/>
      <c r="CV60" s="357" t="s">
        <v>875</v>
      </c>
      <c r="CW60" s="306">
        <v>44351</v>
      </c>
      <c r="CX60" s="308">
        <v>44351</v>
      </c>
      <c r="CY60" s="308">
        <v>44351</v>
      </c>
      <c r="CZ60" s="325">
        <v>0</v>
      </c>
      <c r="DA60" s="356" t="s">
        <v>161</v>
      </c>
      <c r="DB60" s="248" t="s">
        <v>1004</v>
      </c>
      <c r="DC60" s="345" t="s">
        <v>161</v>
      </c>
      <c r="DD60" s="491" t="s">
        <v>1020</v>
      </c>
      <c r="DE60" s="485"/>
      <c r="DF60" s="485"/>
      <c r="DG60" s="485"/>
      <c r="DH60" s="485"/>
      <c r="DI60" s="575"/>
    </row>
    <row r="61" spans="2:113" s="198" customFormat="1" ht="72" customHeight="1">
      <c r="B61" s="197"/>
      <c r="C61" s="197"/>
      <c r="E61" s="290">
        <f>IF(ISBLANK(F61),"",COUNTA(F$58:F61))</f>
        <v>4</v>
      </c>
      <c r="F61" s="485" t="s">
        <v>130</v>
      </c>
      <c r="G61" s="509"/>
      <c r="H61" s="500" t="s">
        <v>138</v>
      </c>
      <c r="I61" s="485"/>
      <c r="J61" s="485" t="s">
        <v>118</v>
      </c>
      <c r="K61" s="485"/>
      <c r="L61" s="485" t="s">
        <v>118</v>
      </c>
      <c r="M61" s="485"/>
      <c r="N61" s="485" t="s">
        <v>118</v>
      </c>
      <c r="O61" s="485"/>
      <c r="P61" s="485" t="s">
        <v>118</v>
      </c>
      <c r="Q61" s="485"/>
      <c r="R61" s="485" t="s">
        <v>118</v>
      </c>
      <c r="S61" s="509"/>
      <c r="T61" s="500" t="str">
        <f t="shared" si="2"/>
        <v>(NULL)</v>
      </c>
      <c r="U61" s="485"/>
      <c r="V61" s="485" t="str">
        <f t="shared" si="3"/>
        <v>(NULL)</v>
      </c>
      <c r="W61" s="485"/>
      <c r="X61" s="485" t="str">
        <f t="shared" si="4"/>
        <v>(NULL)</v>
      </c>
      <c r="Y61" s="485"/>
      <c r="Z61" s="485" t="str">
        <f t="shared" si="5"/>
        <v>(NULL)</v>
      </c>
      <c r="AA61" s="485"/>
      <c r="AB61" s="485" t="str">
        <f>IF(OR($F61="異常",$F61="準正常"),"(NULL)",$P$58)</f>
        <v>(NULL)</v>
      </c>
      <c r="AC61" s="485"/>
      <c r="AD61" s="485" t="str">
        <f>IF(OR($F61="異常",$F61="準正常"),"false","true")</f>
        <v>false</v>
      </c>
      <c r="AE61" s="485"/>
      <c r="AF61" s="485" t="s">
        <v>139</v>
      </c>
      <c r="AG61" s="485"/>
      <c r="AH61" s="485" t="s">
        <v>138</v>
      </c>
      <c r="AI61" s="485"/>
      <c r="AJ61" s="485" t="s">
        <v>118</v>
      </c>
      <c r="AK61" s="485"/>
      <c r="AL61" s="485" t="s">
        <v>118</v>
      </c>
      <c r="AM61" s="485"/>
      <c r="AN61" s="485" t="s">
        <v>118</v>
      </c>
      <c r="AO61" s="485"/>
      <c r="AP61" s="485" t="s">
        <v>118</v>
      </c>
      <c r="AQ61" s="485"/>
      <c r="AR61" s="485" t="s">
        <v>118</v>
      </c>
      <c r="AS61" s="485"/>
      <c r="AT61" s="485" t="s">
        <v>87</v>
      </c>
      <c r="AU61" s="485"/>
      <c r="AV61" s="485" t="s">
        <v>168</v>
      </c>
      <c r="AW61" s="485"/>
      <c r="AX61" s="485" t="s">
        <v>87</v>
      </c>
      <c r="AY61" s="485"/>
      <c r="AZ61" s="485" t="s">
        <v>87</v>
      </c>
      <c r="BA61" s="485"/>
      <c r="BB61" s="485" t="s">
        <v>87</v>
      </c>
      <c r="BC61" s="485"/>
      <c r="BD61" s="485" t="s">
        <v>87</v>
      </c>
      <c r="BE61" s="485"/>
      <c r="BF61" s="485" t="s">
        <v>139</v>
      </c>
      <c r="BG61" s="509"/>
      <c r="BH61" s="500" t="str">
        <f>IF(OR($F61="異常",$F61="準正常"),"(NULL)",$H$58)</f>
        <v>(NULL)</v>
      </c>
      <c r="BI61" s="485"/>
      <c r="BJ61" s="485" t="str">
        <f>IF(OR($F61="異常",$F61="準正常"),"(NULL)",$J$58)</f>
        <v>(NULL)</v>
      </c>
      <c r="BK61" s="485"/>
      <c r="BL61" s="485" t="str">
        <f>IF(OR($F61="異常",$F61="準正常"),"(NULL)",$L$58)</f>
        <v>(NULL)</v>
      </c>
      <c r="BM61" s="485"/>
      <c r="BN61" s="485" t="str">
        <f>IF(OR($F61="異常",$F61="準正常"),"(NULL)",$N$58)</f>
        <v>(NULL)</v>
      </c>
      <c r="BO61" s="485"/>
      <c r="BP61" s="485" t="str">
        <f>IF(OR($F61="異常",$F61="準正常"),"(NULL)",$P$58)</f>
        <v>(NULL)</v>
      </c>
      <c r="BQ61" s="485"/>
      <c r="BR61" s="485" t="str">
        <f>IF(OR($F61="異常",$F61="準正常"),"false","true")</f>
        <v>false</v>
      </c>
      <c r="BS61" s="485"/>
      <c r="BT61" s="485" t="s">
        <v>139</v>
      </c>
      <c r="BU61" s="485"/>
      <c r="BV61" s="485" t="s">
        <v>138</v>
      </c>
      <c r="BW61" s="485"/>
      <c r="BX61" s="485" t="s">
        <v>87</v>
      </c>
      <c r="BY61" s="485"/>
      <c r="BZ61" s="485" t="s">
        <v>87</v>
      </c>
      <c r="CA61" s="485"/>
      <c r="CB61" s="485" t="s">
        <v>87</v>
      </c>
      <c r="CC61" s="485"/>
      <c r="CD61" s="485" t="s">
        <v>87</v>
      </c>
      <c r="CE61" s="485"/>
      <c r="CF61" s="485" t="s">
        <v>87</v>
      </c>
      <c r="CG61" s="485"/>
      <c r="CH61" s="485" t="s">
        <v>161</v>
      </c>
      <c r="CI61" s="485"/>
      <c r="CJ61" s="485" t="s">
        <v>168</v>
      </c>
      <c r="CK61" s="485"/>
      <c r="CL61" s="485" t="s">
        <v>87</v>
      </c>
      <c r="CM61" s="485"/>
      <c r="CN61" s="485" t="s">
        <v>87</v>
      </c>
      <c r="CO61" s="485"/>
      <c r="CP61" s="485" t="s">
        <v>87</v>
      </c>
      <c r="CQ61" s="485"/>
      <c r="CR61" s="485" t="s">
        <v>87</v>
      </c>
      <c r="CS61" s="485"/>
      <c r="CT61" s="485" t="s">
        <v>139</v>
      </c>
      <c r="CU61" s="509"/>
      <c r="CV61" s="357" t="s">
        <v>875</v>
      </c>
      <c r="CW61" s="306">
        <v>44351</v>
      </c>
      <c r="CX61" s="308">
        <v>44351</v>
      </c>
      <c r="CY61" s="308">
        <v>44351</v>
      </c>
      <c r="CZ61" s="325">
        <v>0</v>
      </c>
      <c r="DA61" s="356" t="s">
        <v>161</v>
      </c>
      <c r="DB61" s="248" t="s">
        <v>1004</v>
      </c>
      <c r="DC61" s="345" t="s">
        <v>161</v>
      </c>
      <c r="DD61" s="491" t="s">
        <v>1020</v>
      </c>
      <c r="DE61" s="485"/>
      <c r="DF61" s="485"/>
      <c r="DG61" s="485"/>
      <c r="DH61" s="485"/>
      <c r="DI61" s="575"/>
    </row>
    <row r="62" spans="2:113" s="198" customFormat="1" ht="72" customHeight="1">
      <c r="E62" s="290">
        <f>IF(ISBLANK(F62),"",COUNTA(F$58:F62))</f>
        <v>5</v>
      </c>
      <c r="F62" s="485" t="s">
        <v>130</v>
      </c>
      <c r="G62" s="509"/>
      <c r="H62" s="500" t="s">
        <v>98</v>
      </c>
      <c r="I62" s="485"/>
      <c r="J62" s="485" t="s">
        <v>118</v>
      </c>
      <c r="K62" s="485"/>
      <c r="L62" s="485" t="s">
        <v>118</v>
      </c>
      <c r="M62" s="485"/>
      <c r="N62" s="485" t="s">
        <v>118</v>
      </c>
      <c r="O62" s="485"/>
      <c r="P62" s="485" t="s">
        <v>118</v>
      </c>
      <c r="Q62" s="485"/>
      <c r="R62" s="485" t="s">
        <v>118</v>
      </c>
      <c r="S62" s="509"/>
      <c r="T62" s="500" t="str">
        <f t="shared" si="2"/>
        <v>(NULL)</v>
      </c>
      <c r="U62" s="485"/>
      <c r="V62" s="485" t="str">
        <f t="shared" si="3"/>
        <v>(NULL)</v>
      </c>
      <c r="W62" s="485"/>
      <c r="X62" s="485" t="str">
        <f t="shared" si="4"/>
        <v>(NULL)</v>
      </c>
      <c r="Y62" s="485"/>
      <c r="Z62" s="485" t="str">
        <f t="shared" si="5"/>
        <v>(NULL)</v>
      </c>
      <c r="AA62" s="485"/>
      <c r="AB62" s="485" t="str">
        <f t="shared" ref="AB62:AB77" si="6">IF(OR($F62="異常",$F62="準正常"),"(NULL)",$P$58)</f>
        <v>(NULL)</v>
      </c>
      <c r="AC62" s="485"/>
      <c r="AD62" s="485" t="str">
        <f t="shared" si="0"/>
        <v>false</v>
      </c>
      <c r="AE62" s="485"/>
      <c r="AF62" s="485" t="s">
        <v>175</v>
      </c>
      <c r="AG62" s="485"/>
      <c r="AH62" s="485" t="s">
        <v>161</v>
      </c>
      <c r="AI62" s="485"/>
      <c r="AJ62" s="485" t="s">
        <v>161</v>
      </c>
      <c r="AK62" s="485"/>
      <c r="AL62" s="485" t="s">
        <v>161</v>
      </c>
      <c r="AM62" s="485"/>
      <c r="AN62" s="485" t="s">
        <v>161</v>
      </c>
      <c r="AO62" s="485"/>
      <c r="AP62" s="485" t="s">
        <v>161</v>
      </c>
      <c r="AQ62" s="485"/>
      <c r="AR62" s="485" t="s">
        <v>161</v>
      </c>
      <c r="AS62" s="485"/>
      <c r="AT62" s="485" t="s">
        <v>161</v>
      </c>
      <c r="AU62" s="485"/>
      <c r="AV62" s="485" t="s">
        <v>161</v>
      </c>
      <c r="AW62" s="485"/>
      <c r="AX62" s="485" t="s">
        <v>161</v>
      </c>
      <c r="AY62" s="485"/>
      <c r="AZ62" s="485" t="s">
        <v>161</v>
      </c>
      <c r="BA62" s="485"/>
      <c r="BB62" s="485" t="s">
        <v>161</v>
      </c>
      <c r="BC62" s="485"/>
      <c r="BD62" s="485" t="s">
        <v>161</v>
      </c>
      <c r="BE62" s="485"/>
      <c r="BF62" s="485" t="s">
        <v>161</v>
      </c>
      <c r="BG62" s="509"/>
      <c r="BH62" s="500" t="str">
        <f>IF(OR($F62="異常",$F62="準正常"),"(NULL)",$H$58)</f>
        <v>(NULL)</v>
      </c>
      <c r="BI62" s="485"/>
      <c r="BJ62" s="485" t="str">
        <f>IF(OR($F62="異常",$F62="準正常"),"(NULL)",$J$58)</f>
        <v>(NULL)</v>
      </c>
      <c r="BK62" s="485"/>
      <c r="BL62" s="485" t="str">
        <f>IF(OR($F62="異常",$F62="準正常"),"(NULL)",$L$58)</f>
        <v>(NULL)</v>
      </c>
      <c r="BM62" s="485"/>
      <c r="BN62" s="485" t="str">
        <f>IF(OR($F62="異常",$F62="準正常"),"(NULL)",$N$58)</f>
        <v>(NULL)</v>
      </c>
      <c r="BO62" s="485"/>
      <c r="BP62" s="485" t="str">
        <f>IF(OR($F62="異常",$F62="準正常"),"(NULL)",$P$58)</f>
        <v>(NULL)</v>
      </c>
      <c r="BQ62" s="485"/>
      <c r="BR62" s="485" t="str">
        <f>IF(OR($F62="異常",$F62="準正常"),"false","true")</f>
        <v>false</v>
      </c>
      <c r="BS62" s="485"/>
      <c r="BT62" s="485" t="s">
        <v>175</v>
      </c>
      <c r="BU62" s="485"/>
      <c r="BV62" s="485" t="s">
        <v>161</v>
      </c>
      <c r="BW62" s="485"/>
      <c r="BX62" s="485" t="s">
        <v>161</v>
      </c>
      <c r="BY62" s="485"/>
      <c r="BZ62" s="485" t="s">
        <v>161</v>
      </c>
      <c r="CA62" s="485"/>
      <c r="CB62" s="485" t="s">
        <v>161</v>
      </c>
      <c r="CC62" s="485"/>
      <c r="CD62" s="485" t="s">
        <v>161</v>
      </c>
      <c r="CE62" s="485"/>
      <c r="CF62" s="485" t="s">
        <v>161</v>
      </c>
      <c r="CG62" s="485"/>
      <c r="CH62" s="485" t="s">
        <v>161</v>
      </c>
      <c r="CI62" s="485"/>
      <c r="CJ62" s="485" t="s">
        <v>161</v>
      </c>
      <c r="CK62" s="485"/>
      <c r="CL62" s="485" t="s">
        <v>161</v>
      </c>
      <c r="CM62" s="485"/>
      <c r="CN62" s="485" t="s">
        <v>161</v>
      </c>
      <c r="CO62" s="485"/>
      <c r="CP62" s="485" t="s">
        <v>161</v>
      </c>
      <c r="CQ62" s="485"/>
      <c r="CR62" s="485" t="s">
        <v>161</v>
      </c>
      <c r="CS62" s="485"/>
      <c r="CT62" s="485" t="s">
        <v>161</v>
      </c>
      <c r="CU62" s="509"/>
      <c r="CV62" s="357" t="s">
        <v>875</v>
      </c>
      <c r="CW62" s="306">
        <v>44351</v>
      </c>
      <c r="CX62" s="308">
        <v>44351</v>
      </c>
      <c r="CY62" s="308">
        <v>44351</v>
      </c>
      <c r="CZ62" s="325">
        <v>0</v>
      </c>
      <c r="DA62" s="356" t="s">
        <v>161</v>
      </c>
      <c r="DB62" s="248" t="s">
        <v>1004</v>
      </c>
      <c r="DC62" s="345" t="s">
        <v>161</v>
      </c>
      <c r="DD62" s="491" t="s">
        <v>1020</v>
      </c>
      <c r="DE62" s="485"/>
      <c r="DF62" s="485"/>
      <c r="DG62" s="485"/>
      <c r="DH62" s="485"/>
      <c r="DI62" s="575"/>
    </row>
    <row r="63" spans="2:113" s="198" customFormat="1" ht="72" customHeight="1">
      <c r="E63" s="290">
        <f>IF(ISBLANK(F63),"",COUNTA(F$58:F63))</f>
        <v>6</v>
      </c>
      <c r="F63" s="485" t="s">
        <v>71</v>
      </c>
      <c r="G63" s="509"/>
      <c r="H63" s="539" t="s">
        <v>176</v>
      </c>
      <c r="I63" s="540"/>
      <c r="J63" s="485" t="s">
        <v>104</v>
      </c>
      <c r="K63" s="485"/>
      <c r="L63" s="485" t="s">
        <v>118</v>
      </c>
      <c r="M63" s="485"/>
      <c r="N63" s="485" t="s">
        <v>118</v>
      </c>
      <c r="O63" s="485"/>
      <c r="P63" s="485" t="s">
        <v>118</v>
      </c>
      <c r="Q63" s="485"/>
      <c r="R63" s="485" t="s">
        <v>118</v>
      </c>
      <c r="S63" s="509"/>
      <c r="T63" s="500" t="str">
        <f t="shared" si="2"/>
        <v>(NULL)</v>
      </c>
      <c r="U63" s="485"/>
      <c r="V63" s="485" t="str">
        <f t="shared" si="3"/>
        <v>(NULL)</v>
      </c>
      <c r="W63" s="485"/>
      <c r="X63" s="485" t="str">
        <f t="shared" si="4"/>
        <v>(NULL)</v>
      </c>
      <c r="Y63" s="485"/>
      <c r="Z63" s="485" t="str">
        <f t="shared" si="5"/>
        <v>(NULL)</v>
      </c>
      <c r="AA63" s="485"/>
      <c r="AB63" s="485" t="str">
        <f t="shared" si="6"/>
        <v>(NULL)</v>
      </c>
      <c r="AC63" s="485"/>
      <c r="AD63" s="485" t="str">
        <f t="shared" si="0"/>
        <v>false</v>
      </c>
      <c r="AE63" s="485"/>
      <c r="AF63" s="485" t="s">
        <v>133</v>
      </c>
      <c r="AG63" s="485"/>
      <c r="AH63" s="485" t="s">
        <v>106</v>
      </c>
      <c r="AI63" s="485"/>
      <c r="AJ63" s="485" t="s">
        <v>104</v>
      </c>
      <c r="AK63" s="485"/>
      <c r="AL63" s="485" t="s">
        <v>118</v>
      </c>
      <c r="AM63" s="485"/>
      <c r="AN63" s="485" t="s">
        <v>118</v>
      </c>
      <c r="AO63" s="485"/>
      <c r="AP63" s="485" t="s">
        <v>118</v>
      </c>
      <c r="AQ63" s="485"/>
      <c r="AR63" s="485" t="s">
        <v>118</v>
      </c>
      <c r="AS63" s="485"/>
      <c r="AT63" s="485" t="s">
        <v>169</v>
      </c>
      <c r="AU63" s="485"/>
      <c r="AV63" s="485" t="s">
        <v>168</v>
      </c>
      <c r="AW63" s="485"/>
      <c r="AX63" s="485" t="s">
        <v>87</v>
      </c>
      <c r="AY63" s="485"/>
      <c r="AZ63" s="485" t="s">
        <v>87</v>
      </c>
      <c r="BA63" s="485"/>
      <c r="BB63" s="485" t="s">
        <v>87</v>
      </c>
      <c r="BC63" s="485"/>
      <c r="BD63" s="485" t="s">
        <v>87</v>
      </c>
      <c r="BE63" s="485"/>
      <c r="BF63" s="485" t="s">
        <v>133</v>
      </c>
      <c r="BG63" s="509"/>
      <c r="BH63" s="500" t="str">
        <f>IF(OR($F63="異常",$F63="準正常"),"(NULL)",$H$58)</f>
        <v>(NULL)</v>
      </c>
      <c r="BI63" s="485"/>
      <c r="BJ63" s="485" t="str">
        <f>IF(OR($F63="異常",$F63="準正常"),"(NULL)",$J$58)</f>
        <v>(NULL)</v>
      </c>
      <c r="BK63" s="485"/>
      <c r="BL63" s="485" t="str">
        <f>IF(OR($F63="異常",$F63="準正常"),"(NULL)",$L$58)</f>
        <v>(NULL)</v>
      </c>
      <c r="BM63" s="485"/>
      <c r="BN63" s="485" t="str">
        <f>IF(OR($F63="異常",$F63="準正常"),"(NULL)",$N$58)</f>
        <v>(NULL)</v>
      </c>
      <c r="BO63" s="485"/>
      <c r="BP63" s="485" t="str">
        <f>IF(OR($F63="異常",$F63="準正常"),"(NULL)",$P$58)</f>
        <v>(NULL)</v>
      </c>
      <c r="BQ63" s="485"/>
      <c r="BR63" s="485" t="str">
        <f>IF(OR($F63="異常",$F63="準正常"),"false","true")</f>
        <v>false</v>
      </c>
      <c r="BS63" s="485"/>
      <c r="BT63" s="485" t="s">
        <v>133</v>
      </c>
      <c r="BU63" s="485"/>
      <c r="BV63" s="485" t="s">
        <v>106</v>
      </c>
      <c r="BW63" s="485"/>
      <c r="BX63" s="485" t="s">
        <v>104</v>
      </c>
      <c r="BY63" s="485"/>
      <c r="BZ63" s="485" t="s">
        <v>87</v>
      </c>
      <c r="CA63" s="485"/>
      <c r="CB63" s="485" t="s">
        <v>87</v>
      </c>
      <c r="CC63" s="485"/>
      <c r="CD63" s="485" t="s">
        <v>87</v>
      </c>
      <c r="CE63" s="485"/>
      <c r="CF63" s="485" t="s">
        <v>87</v>
      </c>
      <c r="CG63" s="485"/>
      <c r="CH63" s="485" t="s">
        <v>87</v>
      </c>
      <c r="CI63" s="485"/>
      <c r="CJ63" s="485" t="s">
        <v>168</v>
      </c>
      <c r="CK63" s="485"/>
      <c r="CL63" s="485" t="s">
        <v>87</v>
      </c>
      <c r="CM63" s="485"/>
      <c r="CN63" s="485" t="s">
        <v>87</v>
      </c>
      <c r="CO63" s="485"/>
      <c r="CP63" s="485" t="s">
        <v>87</v>
      </c>
      <c r="CQ63" s="485"/>
      <c r="CR63" s="485" t="s">
        <v>87</v>
      </c>
      <c r="CS63" s="485"/>
      <c r="CT63" s="485" t="s">
        <v>133</v>
      </c>
      <c r="CU63" s="509"/>
      <c r="CV63" s="357" t="s">
        <v>875</v>
      </c>
      <c r="CW63" s="306">
        <v>44351</v>
      </c>
      <c r="CX63" s="308">
        <v>44351</v>
      </c>
      <c r="CY63" s="308">
        <v>44351</v>
      </c>
      <c r="CZ63" s="325">
        <v>0</v>
      </c>
      <c r="DA63" s="356" t="s">
        <v>161</v>
      </c>
      <c r="DB63" s="248" t="s">
        <v>1004</v>
      </c>
      <c r="DC63" s="345" t="s">
        <v>161</v>
      </c>
      <c r="DD63" s="491" t="s">
        <v>1020</v>
      </c>
      <c r="DE63" s="485"/>
      <c r="DF63" s="485"/>
      <c r="DG63" s="485"/>
      <c r="DH63" s="485"/>
      <c r="DI63" s="575"/>
    </row>
    <row r="64" spans="2:113" s="198" customFormat="1" ht="72" customHeight="1">
      <c r="E64" s="290">
        <f>IF(ISBLANK(F64),"",COUNTA(F$58:F64))</f>
        <v>7</v>
      </c>
      <c r="F64" s="485" t="s">
        <v>130</v>
      </c>
      <c r="G64" s="509"/>
      <c r="H64" s="500" t="s">
        <v>118</v>
      </c>
      <c r="I64" s="485"/>
      <c r="J64" s="485" t="s">
        <v>101</v>
      </c>
      <c r="K64" s="485"/>
      <c r="L64" s="485" t="s">
        <v>118</v>
      </c>
      <c r="M64" s="485"/>
      <c r="N64" s="485" t="s">
        <v>118</v>
      </c>
      <c r="O64" s="485"/>
      <c r="P64" s="485" t="s">
        <v>118</v>
      </c>
      <c r="Q64" s="485"/>
      <c r="R64" s="485" t="s">
        <v>118</v>
      </c>
      <c r="S64" s="509"/>
      <c r="T64" s="500" t="str">
        <f t="shared" si="2"/>
        <v>(NULL)</v>
      </c>
      <c r="U64" s="485"/>
      <c r="V64" s="485" t="str">
        <f t="shared" si="3"/>
        <v>(NULL)</v>
      </c>
      <c r="W64" s="485"/>
      <c r="X64" s="485" t="str">
        <f t="shared" si="4"/>
        <v>(NULL)</v>
      </c>
      <c r="Y64" s="485"/>
      <c r="Z64" s="485" t="str">
        <f t="shared" si="5"/>
        <v>(NULL)</v>
      </c>
      <c r="AA64" s="485"/>
      <c r="AB64" s="485" t="str">
        <f t="shared" si="6"/>
        <v>(NULL)</v>
      </c>
      <c r="AC64" s="485"/>
      <c r="AD64" s="485" t="str">
        <f t="shared" si="0"/>
        <v>false</v>
      </c>
      <c r="AE64" s="485"/>
      <c r="AF64" s="485" t="s">
        <v>134</v>
      </c>
      <c r="AG64" s="485"/>
      <c r="AH64" s="485" t="s">
        <v>118</v>
      </c>
      <c r="AI64" s="485"/>
      <c r="AJ64" s="485" t="s">
        <v>101</v>
      </c>
      <c r="AK64" s="485"/>
      <c r="AL64" s="485" t="s">
        <v>118</v>
      </c>
      <c r="AM64" s="485"/>
      <c r="AN64" s="485" t="s">
        <v>118</v>
      </c>
      <c r="AO64" s="485"/>
      <c r="AP64" s="485" t="s">
        <v>118</v>
      </c>
      <c r="AQ64" s="485"/>
      <c r="AR64" s="485" t="s">
        <v>118</v>
      </c>
      <c r="AS64" s="485"/>
      <c r="AT64" s="485" t="s">
        <v>169</v>
      </c>
      <c r="AU64" s="485"/>
      <c r="AV64" s="485" t="s">
        <v>87</v>
      </c>
      <c r="AW64" s="485"/>
      <c r="AX64" s="485" t="s">
        <v>87</v>
      </c>
      <c r="AY64" s="485"/>
      <c r="AZ64" s="485" t="s">
        <v>87</v>
      </c>
      <c r="BA64" s="485"/>
      <c r="BB64" s="485" t="s">
        <v>87</v>
      </c>
      <c r="BC64" s="485"/>
      <c r="BD64" s="485" t="s">
        <v>87</v>
      </c>
      <c r="BE64" s="485"/>
      <c r="BF64" s="485" t="s">
        <v>134</v>
      </c>
      <c r="BG64" s="509"/>
      <c r="BH64" s="500" t="str">
        <f>IF(OR($F64="異常",$F64="準正常"),"(NULL)",$H$58)</f>
        <v>(NULL)</v>
      </c>
      <c r="BI64" s="485"/>
      <c r="BJ64" s="485" t="str">
        <f>IF(OR($F64="異常",$F64="準正常"),"(NULL)",$J$58)</f>
        <v>(NULL)</v>
      </c>
      <c r="BK64" s="485"/>
      <c r="BL64" s="485" t="str">
        <f>IF(OR($F64="異常",$F64="準正常"),"(NULL)",$L$58)</f>
        <v>(NULL)</v>
      </c>
      <c r="BM64" s="485"/>
      <c r="BN64" s="485" t="str">
        <f>IF(OR($F64="異常",$F64="準正常"),"(NULL)",$N$58)</f>
        <v>(NULL)</v>
      </c>
      <c r="BO64" s="485"/>
      <c r="BP64" s="485" t="str">
        <f>IF(OR($F64="異常",$F64="準正常"),"(NULL)",$P$58)</f>
        <v>(NULL)</v>
      </c>
      <c r="BQ64" s="485"/>
      <c r="BR64" s="485" t="str">
        <f>IF(OR($F64="異常",$F64="準正常"),"false","true")</f>
        <v>false</v>
      </c>
      <c r="BS64" s="485"/>
      <c r="BT64" s="485" t="s">
        <v>134</v>
      </c>
      <c r="BU64" s="485"/>
      <c r="BV64" s="485" t="s">
        <v>87</v>
      </c>
      <c r="BW64" s="485"/>
      <c r="BX64" s="485" t="s">
        <v>101</v>
      </c>
      <c r="BY64" s="485"/>
      <c r="BZ64" s="485" t="s">
        <v>87</v>
      </c>
      <c r="CA64" s="485"/>
      <c r="CB64" s="485" t="s">
        <v>87</v>
      </c>
      <c r="CC64" s="485"/>
      <c r="CD64" s="485" t="s">
        <v>87</v>
      </c>
      <c r="CE64" s="485"/>
      <c r="CF64" s="485" t="s">
        <v>87</v>
      </c>
      <c r="CG64" s="485"/>
      <c r="CH64" s="485" t="s">
        <v>87</v>
      </c>
      <c r="CI64" s="485"/>
      <c r="CJ64" s="485" t="s">
        <v>161</v>
      </c>
      <c r="CK64" s="485"/>
      <c r="CL64" s="485" t="s">
        <v>87</v>
      </c>
      <c r="CM64" s="485"/>
      <c r="CN64" s="485" t="s">
        <v>87</v>
      </c>
      <c r="CO64" s="485"/>
      <c r="CP64" s="485" t="s">
        <v>87</v>
      </c>
      <c r="CQ64" s="485"/>
      <c r="CR64" s="485" t="s">
        <v>87</v>
      </c>
      <c r="CS64" s="485"/>
      <c r="CT64" s="485" t="s">
        <v>134</v>
      </c>
      <c r="CU64" s="509"/>
      <c r="CV64" s="357" t="s">
        <v>875</v>
      </c>
      <c r="CW64" s="306">
        <v>44351</v>
      </c>
      <c r="CX64" s="308">
        <v>44351</v>
      </c>
      <c r="CY64" s="308">
        <v>44351</v>
      </c>
      <c r="CZ64" s="325">
        <v>0</v>
      </c>
      <c r="DA64" s="356" t="s">
        <v>161</v>
      </c>
      <c r="DB64" s="248" t="s">
        <v>1004</v>
      </c>
      <c r="DC64" s="345" t="s">
        <v>161</v>
      </c>
      <c r="DD64" s="491" t="s">
        <v>1020</v>
      </c>
      <c r="DE64" s="485"/>
      <c r="DF64" s="485"/>
      <c r="DG64" s="485"/>
      <c r="DH64" s="485"/>
      <c r="DI64" s="575"/>
    </row>
    <row r="65" spans="5:113" s="198" customFormat="1" ht="72" customHeight="1">
      <c r="E65" s="290">
        <f>IF(ISBLANK(F65),"",COUNTA(F$58:F65))</f>
        <v>8</v>
      </c>
      <c r="F65" s="485" t="s">
        <v>128</v>
      </c>
      <c r="G65" s="509"/>
      <c r="H65" s="500" t="s">
        <v>118</v>
      </c>
      <c r="I65" s="485"/>
      <c r="J65" s="485" t="s">
        <v>102</v>
      </c>
      <c r="K65" s="485"/>
      <c r="L65" s="485" t="s">
        <v>118</v>
      </c>
      <c r="M65" s="485"/>
      <c r="N65" s="485" t="s">
        <v>118</v>
      </c>
      <c r="O65" s="485"/>
      <c r="P65" s="485" t="s">
        <v>118</v>
      </c>
      <c r="Q65" s="485"/>
      <c r="R65" s="485" t="s">
        <v>118</v>
      </c>
      <c r="S65" s="509"/>
      <c r="T65" s="500" t="str">
        <f t="shared" si="2"/>
        <v>"mappsdk.test@gmail.com"</v>
      </c>
      <c r="U65" s="485"/>
      <c r="V65" s="485" t="str">
        <f>IF(OR($F65="異常",$F65="準正常"),"(NULL)",$J$65)</f>
        <v>"Fgl.0000"(8文字)</v>
      </c>
      <c r="W65" s="485"/>
      <c r="X65" s="485" t="str">
        <f t="shared" si="4"/>
        <v>"Fujitsu"</v>
      </c>
      <c r="Y65" s="485"/>
      <c r="Z65" s="485" t="str">
        <f t="shared" si="5"/>
        <v>"General"</v>
      </c>
      <c r="AA65" s="485"/>
      <c r="AB65" s="485" t="str">
        <f t="shared" si="6"/>
        <v>"JAPAN"</v>
      </c>
      <c r="AC65" s="485"/>
      <c r="AD65" s="485" t="str">
        <f t="shared" si="0"/>
        <v>true</v>
      </c>
      <c r="AE65" s="485"/>
      <c r="AF65" s="485" t="str">
        <f>IF($F65="正常","(NULL)")</f>
        <v>(NULL)</v>
      </c>
      <c r="AG65" s="485"/>
      <c r="AH65" s="485" t="s">
        <v>118</v>
      </c>
      <c r="AI65" s="485"/>
      <c r="AJ65" s="485" t="s">
        <v>102</v>
      </c>
      <c r="AK65" s="485"/>
      <c r="AL65" s="485" t="s">
        <v>118</v>
      </c>
      <c r="AM65" s="485"/>
      <c r="AN65" s="485" t="s">
        <v>118</v>
      </c>
      <c r="AO65" s="485"/>
      <c r="AP65" s="485" t="s">
        <v>118</v>
      </c>
      <c r="AQ65" s="485"/>
      <c r="AR65" s="485" t="s">
        <v>118</v>
      </c>
      <c r="AS65" s="485"/>
      <c r="AT65" s="485" t="str">
        <f t="shared" ref="AT65:AT74" si="7">IF(OR($F65="異常",$F65="準正常"),"(NULL)",$H$58)</f>
        <v>"mappsdk.test@gmail.com"</v>
      </c>
      <c r="AU65" s="485"/>
      <c r="AV65" s="485" t="str">
        <f t="shared" ref="AV65:AV74" si="8">IF(OR($F65="異常",$F65="準正常"),"(NULL)",$J$58)</f>
        <v>"Fgl.000000"</v>
      </c>
      <c r="AW65" s="485"/>
      <c r="AX65" s="485" t="str">
        <f>IF(OR($F65="異常",$F65="準正常"),"(NULL)",$L$58)</f>
        <v>"Fujitsu"</v>
      </c>
      <c r="AY65" s="485"/>
      <c r="AZ65" s="485" t="str">
        <f t="shared" ref="AZ65:AZ72" si="9">IF(OR($F65="異常",$F65="準正常"),"(NULL)",$N$58)</f>
        <v>"General"</v>
      </c>
      <c r="BA65" s="485"/>
      <c r="BB65" s="485" t="str">
        <f t="shared" ref="BB65:BB74" si="10">IF(OR($F65="異常",$F65="準正常"),"(NULL)",$P$58)</f>
        <v>"JAPAN"</v>
      </c>
      <c r="BC65" s="485"/>
      <c r="BD65" s="485" t="str">
        <f t="shared" ref="BD65:BD74" si="11">IF(OR($F65="異常",$F65="準正常"),"false","true")</f>
        <v>true</v>
      </c>
      <c r="BE65" s="485"/>
      <c r="BF65" s="485" t="str">
        <f>IF($F65="正常","(NULL)")</f>
        <v>(NULL)</v>
      </c>
      <c r="BG65" s="509"/>
      <c r="BH65" s="500" t="str">
        <f t="shared" ref="BH65" si="12">IF(OR($F65="異常",$F65="準正常"),"(NULL)",$H$58)</f>
        <v>"mappsdk.test@gmail.com"</v>
      </c>
      <c r="BI65" s="485"/>
      <c r="BJ65" s="485" t="str">
        <f>IF(OR($F65="異常",$F65="準正常"),"(NULL)",$J$65)</f>
        <v>"Fgl.0000"(8文字)</v>
      </c>
      <c r="BK65" s="485"/>
      <c r="BL65" s="485" t="str">
        <f t="shared" ref="BL65" si="13">IF(OR($F65="異常",$F65="準正常"),"(NULL)",$L$58)</f>
        <v>"Fujitsu"</v>
      </c>
      <c r="BM65" s="485"/>
      <c r="BN65" s="485" t="str">
        <f t="shared" ref="BN65" si="14">IF(OR($F65="異常",$F65="準正常"),"(NULL)",$N$58)</f>
        <v>"General"</v>
      </c>
      <c r="BO65" s="485"/>
      <c r="BP65" s="485" t="str">
        <f t="shared" ref="BP65" si="15">IF(OR($F65="異常",$F65="準正常"),"(NULL)",$P$58)</f>
        <v>"JAPAN"</v>
      </c>
      <c r="BQ65" s="485"/>
      <c r="BR65" s="485" t="str">
        <f t="shared" ref="BR65" si="16">IF(OR($F65="異常",$F65="準正常"),"false","true")</f>
        <v>true</v>
      </c>
      <c r="BS65" s="485"/>
      <c r="BT65" s="485" t="str">
        <f>IF($F65="正常","(NULL)")</f>
        <v>(NULL)</v>
      </c>
      <c r="BU65" s="485"/>
      <c r="BV65" s="485" t="s">
        <v>87</v>
      </c>
      <c r="BW65" s="485"/>
      <c r="BX65" s="485" t="s">
        <v>102</v>
      </c>
      <c r="BY65" s="485"/>
      <c r="BZ65" s="485" t="s">
        <v>87</v>
      </c>
      <c r="CA65" s="485"/>
      <c r="CB65" s="485" t="s">
        <v>87</v>
      </c>
      <c r="CC65" s="485"/>
      <c r="CD65" s="485" t="s">
        <v>87</v>
      </c>
      <c r="CE65" s="485"/>
      <c r="CF65" s="485" t="s">
        <v>87</v>
      </c>
      <c r="CG65" s="485"/>
      <c r="CH65" s="485" t="str">
        <f t="shared" ref="CH65" si="17">IF(OR($F65="異常",$F65="準正常"),"(NULL)",$H$58)</f>
        <v>"mappsdk.test@gmail.com"</v>
      </c>
      <c r="CI65" s="485"/>
      <c r="CJ65" s="485" t="str">
        <f t="shared" ref="CJ65" si="18">IF(OR($F65="異常",$F65="準正常"),"(NULL)",$J$58)</f>
        <v>"Fgl.000000"</v>
      </c>
      <c r="CK65" s="485"/>
      <c r="CL65" s="485" t="str">
        <f>IF(OR($F65="異常",$F65="準正常"),"(NULL)",$L$58)</f>
        <v>"Fujitsu"</v>
      </c>
      <c r="CM65" s="485"/>
      <c r="CN65" s="485" t="str">
        <f t="shared" ref="CN65" si="19">IF(OR($F65="異常",$F65="準正常"),"(NULL)",$N$58)</f>
        <v>"General"</v>
      </c>
      <c r="CO65" s="485"/>
      <c r="CP65" s="485" t="str">
        <f t="shared" ref="CP65" si="20">IF(OR($F65="異常",$F65="準正常"),"(NULL)",$P$58)</f>
        <v>"JAPAN"</v>
      </c>
      <c r="CQ65" s="485"/>
      <c r="CR65" s="485" t="str">
        <f t="shared" ref="CR65" si="21">IF(OR($F65="異常",$F65="準正常"),"false","true")</f>
        <v>true</v>
      </c>
      <c r="CS65" s="485"/>
      <c r="CT65" s="485" t="str">
        <f>IF($F65="正常","(NULL)")</f>
        <v>(NULL)</v>
      </c>
      <c r="CU65" s="509"/>
      <c r="CV65" s="357" t="s">
        <v>875</v>
      </c>
      <c r="CW65" s="306">
        <v>44351</v>
      </c>
      <c r="CX65" s="308">
        <v>44351</v>
      </c>
      <c r="CY65" s="308">
        <v>44351</v>
      </c>
      <c r="CZ65" s="325">
        <v>0</v>
      </c>
      <c r="DA65" s="356" t="s">
        <v>161</v>
      </c>
      <c r="DB65" s="248" t="s">
        <v>1004</v>
      </c>
      <c r="DC65" s="345" t="s">
        <v>161</v>
      </c>
      <c r="DD65" s="491" t="s">
        <v>1020</v>
      </c>
      <c r="DE65" s="485"/>
      <c r="DF65" s="485"/>
      <c r="DG65" s="485"/>
      <c r="DH65" s="485"/>
      <c r="DI65" s="575"/>
    </row>
    <row r="66" spans="5:113" s="198" customFormat="1" ht="72" customHeight="1">
      <c r="E66" s="290">
        <f>IF(ISBLANK(F66),"",COUNTA(F$58:F66))</f>
        <v>9</v>
      </c>
      <c r="F66" s="485" t="s">
        <v>130</v>
      </c>
      <c r="G66" s="509"/>
      <c r="H66" s="500" t="s">
        <v>118</v>
      </c>
      <c r="I66" s="485"/>
      <c r="J66" s="485" t="s">
        <v>105</v>
      </c>
      <c r="K66" s="485"/>
      <c r="L66" s="485" t="s">
        <v>118</v>
      </c>
      <c r="M66" s="485"/>
      <c r="N66" s="485" t="s">
        <v>118</v>
      </c>
      <c r="O66" s="485"/>
      <c r="P66" s="485" t="s">
        <v>118</v>
      </c>
      <c r="Q66" s="485"/>
      <c r="R66" s="485" t="s">
        <v>118</v>
      </c>
      <c r="S66" s="509"/>
      <c r="T66" s="500" t="str">
        <f t="shared" si="2"/>
        <v>(NULL)</v>
      </c>
      <c r="U66" s="485"/>
      <c r="V66" s="485" t="str">
        <f t="shared" si="3"/>
        <v>(NULL)</v>
      </c>
      <c r="W66" s="485"/>
      <c r="X66" s="485" t="str">
        <f t="shared" si="4"/>
        <v>(NULL)</v>
      </c>
      <c r="Y66" s="485"/>
      <c r="Z66" s="485" t="str">
        <f t="shared" si="5"/>
        <v>(NULL)</v>
      </c>
      <c r="AA66" s="485"/>
      <c r="AB66" s="485" t="str">
        <f t="shared" si="6"/>
        <v>(NULL)</v>
      </c>
      <c r="AC66" s="485"/>
      <c r="AD66" s="485" t="str">
        <f t="shared" si="0"/>
        <v>false</v>
      </c>
      <c r="AE66" s="485"/>
      <c r="AF66" s="485" t="s">
        <v>135</v>
      </c>
      <c r="AG66" s="485"/>
      <c r="AH66" s="485" t="s">
        <v>118</v>
      </c>
      <c r="AI66" s="485"/>
      <c r="AJ66" s="485" t="s">
        <v>105</v>
      </c>
      <c r="AK66" s="485"/>
      <c r="AL66" s="485" t="s">
        <v>118</v>
      </c>
      <c r="AM66" s="485"/>
      <c r="AN66" s="485" t="s">
        <v>118</v>
      </c>
      <c r="AO66" s="485"/>
      <c r="AP66" s="485" t="s">
        <v>118</v>
      </c>
      <c r="AQ66" s="485"/>
      <c r="AR66" s="485" t="s">
        <v>118</v>
      </c>
      <c r="AS66" s="485"/>
      <c r="AT66" s="485" t="s">
        <v>161</v>
      </c>
      <c r="AU66" s="485"/>
      <c r="AV66" s="485" t="s">
        <v>168</v>
      </c>
      <c r="AW66" s="485"/>
      <c r="AX66" s="485" t="s">
        <v>161</v>
      </c>
      <c r="AY66" s="485"/>
      <c r="AZ66" s="485" t="s">
        <v>161</v>
      </c>
      <c r="BA66" s="485"/>
      <c r="BB66" s="485" t="s">
        <v>161</v>
      </c>
      <c r="BC66" s="485"/>
      <c r="BD66" s="485" t="s">
        <v>161</v>
      </c>
      <c r="BE66" s="485"/>
      <c r="BF66" s="485" t="s">
        <v>135</v>
      </c>
      <c r="BG66" s="509"/>
      <c r="BH66" s="500" t="str">
        <f>IF(OR($F66="異常",$F66="準正常"),"(NULL)",$H$58)</f>
        <v>(NULL)</v>
      </c>
      <c r="BI66" s="485"/>
      <c r="BJ66" s="485" t="str">
        <f>IF(OR($F66="異常",$F66="準正常"),"(NULL)",$J$58)</f>
        <v>(NULL)</v>
      </c>
      <c r="BK66" s="485"/>
      <c r="BL66" s="485" t="str">
        <f>IF(OR($F66="異常",$F66="準正常"),"(NULL)",$L$58)</f>
        <v>(NULL)</v>
      </c>
      <c r="BM66" s="485"/>
      <c r="BN66" s="485" t="str">
        <f>IF(OR($F66="異常",$F66="準正常"),"(NULL)",$N$58)</f>
        <v>(NULL)</v>
      </c>
      <c r="BO66" s="485"/>
      <c r="BP66" s="485" t="str">
        <f>IF(OR($F66="異常",$F66="準正常"),"(NULL)",$P$58)</f>
        <v>(NULL)</v>
      </c>
      <c r="BQ66" s="485"/>
      <c r="BR66" s="485" t="str">
        <f>IF(OR($F66="異常",$F66="準正常"),"false","true")</f>
        <v>false</v>
      </c>
      <c r="BS66" s="485"/>
      <c r="BT66" s="485" t="s">
        <v>135</v>
      </c>
      <c r="BU66" s="485"/>
      <c r="BV66" s="485" t="s">
        <v>87</v>
      </c>
      <c r="BW66" s="485"/>
      <c r="BX66" s="485" t="s">
        <v>105</v>
      </c>
      <c r="BY66" s="485"/>
      <c r="BZ66" s="485" t="s">
        <v>87</v>
      </c>
      <c r="CA66" s="485"/>
      <c r="CB66" s="485" t="s">
        <v>87</v>
      </c>
      <c r="CC66" s="485"/>
      <c r="CD66" s="485" t="s">
        <v>87</v>
      </c>
      <c r="CE66" s="485"/>
      <c r="CF66" s="485" t="s">
        <v>87</v>
      </c>
      <c r="CG66" s="485"/>
      <c r="CH66" s="485" t="s">
        <v>161</v>
      </c>
      <c r="CI66" s="485"/>
      <c r="CJ66" s="485" t="s">
        <v>168</v>
      </c>
      <c r="CK66" s="485"/>
      <c r="CL66" s="485" t="s">
        <v>161</v>
      </c>
      <c r="CM66" s="485"/>
      <c r="CN66" s="485" t="s">
        <v>161</v>
      </c>
      <c r="CO66" s="485"/>
      <c r="CP66" s="485" t="s">
        <v>161</v>
      </c>
      <c r="CQ66" s="485"/>
      <c r="CR66" s="485" t="s">
        <v>161</v>
      </c>
      <c r="CS66" s="485"/>
      <c r="CT66" s="485" t="s">
        <v>135</v>
      </c>
      <c r="CU66" s="509"/>
      <c r="CV66" s="357" t="s">
        <v>875</v>
      </c>
      <c r="CW66" s="306">
        <v>44351</v>
      </c>
      <c r="CX66" s="308">
        <v>44351</v>
      </c>
      <c r="CY66" s="308">
        <v>44351</v>
      </c>
      <c r="CZ66" s="325">
        <v>0</v>
      </c>
      <c r="DA66" s="356" t="s">
        <v>161</v>
      </c>
      <c r="DB66" s="248" t="s">
        <v>1004</v>
      </c>
      <c r="DC66" s="345" t="s">
        <v>161</v>
      </c>
      <c r="DD66" s="491" t="s">
        <v>1020</v>
      </c>
      <c r="DE66" s="485"/>
      <c r="DF66" s="485"/>
      <c r="DG66" s="485"/>
      <c r="DH66" s="485"/>
      <c r="DI66" s="575"/>
    </row>
    <row r="67" spans="5:113" s="198" customFormat="1" ht="72" customHeight="1">
      <c r="E67" s="290">
        <f>IF(ISBLANK(F67),"",COUNTA(F$58:F67))</f>
        <v>10</v>
      </c>
      <c r="F67" s="485" t="s">
        <v>130</v>
      </c>
      <c r="G67" s="509"/>
      <c r="H67" s="500" t="s">
        <v>118</v>
      </c>
      <c r="I67" s="485"/>
      <c r="J67" s="485" t="s">
        <v>97</v>
      </c>
      <c r="K67" s="485"/>
      <c r="L67" s="485" t="s">
        <v>118</v>
      </c>
      <c r="M67" s="485"/>
      <c r="N67" s="485" t="s">
        <v>118</v>
      </c>
      <c r="O67" s="485"/>
      <c r="P67" s="485" t="s">
        <v>118</v>
      </c>
      <c r="Q67" s="485"/>
      <c r="R67" s="485" t="s">
        <v>118</v>
      </c>
      <c r="S67" s="509"/>
      <c r="T67" s="500" t="str">
        <f t="shared" si="2"/>
        <v>(NULL)</v>
      </c>
      <c r="U67" s="485"/>
      <c r="V67" s="485" t="str">
        <f t="shared" si="3"/>
        <v>(NULL)</v>
      </c>
      <c r="W67" s="485"/>
      <c r="X67" s="485" t="str">
        <f t="shared" si="4"/>
        <v>(NULL)</v>
      </c>
      <c r="Y67" s="485"/>
      <c r="Z67" s="485" t="str">
        <f t="shared" si="5"/>
        <v>(NULL)</v>
      </c>
      <c r="AA67" s="485"/>
      <c r="AB67" s="485" t="str">
        <f t="shared" si="6"/>
        <v>(NULL)</v>
      </c>
      <c r="AC67" s="485"/>
      <c r="AD67" s="485" t="str">
        <f t="shared" si="0"/>
        <v>false</v>
      </c>
      <c r="AE67" s="485"/>
      <c r="AF67" s="485" t="s">
        <v>175</v>
      </c>
      <c r="AG67" s="485"/>
      <c r="AH67" s="485" t="s">
        <v>161</v>
      </c>
      <c r="AI67" s="485"/>
      <c r="AJ67" s="485" t="s">
        <v>161</v>
      </c>
      <c r="AK67" s="485"/>
      <c r="AL67" s="485" t="s">
        <v>161</v>
      </c>
      <c r="AM67" s="485"/>
      <c r="AN67" s="485" t="s">
        <v>161</v>
      </c>
      <c r="AO67" s="485"/>
      <c r="AP67" s="485" t="s">
        <v>161</v>
      </c>
      <c r="AQ67" s="485"/>
      <c r="AR67" s="485" t="s">
        <v>161</v>
      </c>
      <c r="AS67" s="485"/>
      <c r="AT67" s="485" t="s">
        <v>169</v>
      </c>
      <c r="AU67" s="485"/>
      <c r="AV67" s="485" t="s">
        <v>161</v>
      </c>
      <c r="AW67" s="485"/>
      <c r="AX67" s="485" t="s">
        <v>87</v>
      </c>
      <c r="AY67" s="485"/>
      <c r="AZ67" s="485" t="s">
        <v>87</v>
      </c>
      <c r="BA67" s="485"/>
      <c r="BB67" s="485" t="s">
        <v>87</v>
      </c>
      <c r="BC67" s="485"/>
      <c r="BD67" s="485" t="s">
        <v>87</v>
      </c>
      <c r="BE67" s="485"/>
      <c r="BF67" s="485" t="s">
        <v>161</v>
      </c>
      <c r="BG67" s="509"/>
      <c r="BH67" s="500" t="str">
        <f>IF(OR($F67="異常",$F67="準正常"),"(NULL)",$H$58)</f>
        <v>(NULL)</v>
      </c>
      <c r="BI67" s="485"/>
      <c r="BJ67" s="485" t="str">
        <f>IF(OR($F67="異常",$F67="準正常"),"(NULL)",$J$58)</f>
        <v>(NULL)</v>
      </c>
      <c r="BK67" s="485"/>
      <c r="BL67" s="485" t="str">
        <f>IF(OR($F67="異常",$F67="準正常"),"(NULL)",$L$58)</f>
        <v>(NULL)</v>
      </c>
      <c r="BM67" s="485"/>
      <c r="BN67" s="485" t="str">
        <f>IF(OR($F67="異常",$F67="準正常"),"(NULL)",$N$58)</f>
        <v>(NULL)</v>
      </c>
      <c r="BO67" s="485"/>
      <c r="BP67" s="485" t="str">
        <f>IF(OR($F67="異常",$F67="準正常"),"(NULL)",$P$58)</f>
        <v>(NULL)</v>
      </c>
      <c r="BQ67" s="485"/>
      <c r="BR67" s="485" t="str">
        <f>IF(OR($F67="異常",$F67="準正常"),"false","true")</f>
        <v>false</v>
      </c>
      <c r="BS67" s="485"/>
      <c r="BT67" s="485" t="s">
        <v>175</v>
      </c>
      <c r="BU67" s="485"/>
      <c r="BV67" s="485" t="s">
        <v>161</v>
      </c>
      <c r="BW67" s="485"/>
      <c r="BX67" s="485" t="s">
        <v>161</v>
      </c>
      <c r="BY67" s="485"/>
      <c r="BZ67" s="485" t="s">
        <v>161</v>
      </c>
      <c r="CA67" s="485"/>
      <c r="CB67" s="485" t="s">
        <v>161</v>
      </c>
      <c r="CC67" s="485"/>
      <c r="CD67" s="485" t="s">
        <v>161</v>
      </c>
      <c r="CE67" s="485"/>
      <c r="CF67" s="485" t="s">
        <v>161</v>
      </c>
      <c r="CG67" s="485"/>
      <c r="CH67" s="485" t="s">
        <v>87</v>
      </c>
      <c r="CI67" s="485"/>
      <c r="CJ67" s="485" t="s">
        <v>161</v>
      </c>
      <c r="CK67" s="485"/>
      <c r="CL67" s="485" t="s">
        <v>87</v>
      </c>
      <c r="CM67" s="485"/>
      <c r="CN67" s="485" t="s">
        <v>87</v>
      </c>
      <c r="CO67" s="485"/>
      <c r="CP67" s="485" t="s">
        <v>87</v>
      </c>
      <c r="CQ67" s="485"/>
      <c r="CR67" s="485" t="s">
        <v>87</v>
      </c>
      <c r="CS67" s="485"/>
      <c r="CT67" s="485" t="s">
        <v>161</v>
      </c>
      <c r="CU67" s="509"/>
      <c r="CV67" s="357" t="s">
        <v>875</v>
      </c>
      <c r="CW67" s="306">
        <v>44351</v>
      </c>
      <c r="CX67" s="308">
        <v>44351</v>
      </c>
      <c r="CY67" s="308">
        <v>44351</v>
      </c>
      <c r="CZ67" s="325">
        <v>0</v>
      </c>
      <c r="DA67" s="356" t="s">
        <v>161</v>
      </c>
      <c r="DB67" s="248" t="s">
        <v>1004</v>
      </c>
      <c r="DC67" s="345" t="s">
        <v>161</v>
      </c>
      <c r="DD67" s="491" t="s">
        <v>1020</v>
      </c>
      <c r="DE67" s="485"/>
      <c r="DF67" s="485"/>
      <c r="DG67" s="485"/>
      <c r="DH67" s="485"/>
      <c r="DI67" s="575"/>
    </row>
    <row r="68" spans="5:113" s="198" customFormat="1" ht="72" customHeight="1">
      <c r="E68" s="290">
        <f>IF(ISBLANK(F68),"",COUNTA(F$58:F68))</f>
        <v>11</v>
      </c>
      <c r="F68" s="485" t="s">
        <v>70</v>
      </c>
      <c r="G68" s="509"/>
      <c r="H68" s="500" t="s">
        <v>118</v>
      </c>
      <c r="I68" s="485"/>
      <c r="J68" s="485" t="s">
        <v>103</v>
      </c>
      <c r="K68" s="485"/>
      <c r="L68" s="485" t="s">
        <v>108</v>
      </c>
      <c r="M68" s="485"/>
      <c r="N68" s="485" t="s">
        <v>118</v>
      </c>
      <c r="O68" s="485"/>
      <c r="P68" s="485" t="s">
        <v>118</v>
      </c>
      <c r="Q68" s="485"/>
      <c r="R68" s="485" t="s">
        <v>118</v>
      </c>
      <c r="S68" s="509"/>
      <c r="T68" s="500" t="str">
        <f t="shared" si="2"/>
        <v>"mappsdk.test@gmail.com"</v>
      </c>
      <c r="U68" s="485"/>
      <c r="V68" s="485" t="str">
        <f t="shared" si="3"/>
        <v>"Fgl.000000"</v>
      </c>
      <c r="W68" s="485"/>
      <c r="X68" s="485" t="str">
        <f>IF(OR($F68="異常",$F68="準正常"),"(NULL)",$L$68)</f>
        <v>"Fujitsu_Fujitsu…"(50文字)</v>
      </c>
      <c r="Y68" s="485"/>
      <c r="Z68" s="485" t="str">
        <f t="shared" si="5"/>
        <v>"General"</v>
      </c>
      <c r="AA68" s="485"/>
      <c r="AB68" s="485" t="str">
        <f t="shared" si="6"/>
        <v>"JAPAN"</v>
      </c>
      <c r="AC68" s="485"/>
      <c r="AD68" s="485" t="str">
        <f t="shared" si="0"/>
        <v>true</v>
      </c>
      <c r="AE68" s="485"/>
      <c r="AF68" s="485" t="str">
        <f>IF($F68="正常","(NULL)")</f>
        <v>(NULL)</v>
      </c>
      <c r="AG68" s="485"/>
      <c r="AH68" s="485" t="s">
        <v>118</v>
      </c>
      <c r="AI68" s="485"/>
      <c r="AJ68" s="485" t="s">
        <v>103</v>
      </c>
      <c r="AK68" s="485"/>
      <c r="AL68" s="485" t="s">
        <v>108</v>
      </c>
      <c r="AM68" s="485"/>
      <c r="AN68" s="485" t="s">
        <v>118</v>
      </c>
      <c r="AO68" s="485"/>
      <c r="AP68" s="485" t="s">
        <v>118</v>
      </c>
      <c r="AQ68" s="485"/>
      <c r="AR68" s="485" t="s">
        <v>118</v>
      </c>
      <c r="AS68" s="485"/>
      <c r="AT68" s="485" t="str">
        <f t="shared" si="7"/>
        <v>"mappsdk.test@gmail.com"</v>
      </c>
      <c r="AU68" s="485"/>
      <c r="AV68" s="485" t="str">
        <f t="shared" si="8"/>
        <v>"Fgl.000000"</v>
      </c>
      <c r="AW68" s="485"/>
      <c r="AX68" s="485" t="str">
        <f>IF(OR($F68="異常",$F68="準正常"),"(NULL)",$L$58)</f>
        <v>"Fujitsu"</v>
      </c>
      <c r="AY68" s="485"/>
      <c r="AZ68" s="485" t="str">
        <f t="shared" si="9"/>
        <v>"General"</v>
      </c>
      <c r="BA68" s="485"/>
      <c r="BB68" s="485" t="str">
        <f t="shared" si="10"/>
        <v>"JAPAN"</v>
      </c>
      <c r="BC68" s="485"/>
      <c r="BD68" s="485" t="str">
        <f t="shared" si="11"/>
        <v>true</v>
      </c>
      <c r="BE68" s="485"/>
      <c r="BF68" s="485" t="str">
        <f>IF($F68="正常","(NULL)")</f>
        <v>(NULL)</v>
      </c>
      <c r="BG68" s="509"/>
      <c r="BH68" s="500" t="str">
        <f t="shared" ref="BH68" si="22">IF(OR($F68="異常",$F68="準正常"),"(NULL)",$H$58)</f>
        <v>"mappsdk.test@gmail.com"</v>
      </c>
      <c r="BI68" s="485"/>
      <c r="BJ68" s="485" t="str">
        <f t="shared" ref="BJ68" si="23">IF(OR($F68="異常",$F68="準正常"),"(NULL)",$J$58)</f>
        <v>"Fgl.000000"</v>
      </c>
      <c r="BK68" s="485"/>
      <c r="BL68" s="485" t="str">
        <f>IF(OR($F68="異常",$F68="準正常"),"(NULL)",$L$68)</f>
        <v>"Fujitsu_Fujitsu…"(50文字)</v>
      </c>
      <c r="BM68" s="485"/>
      <c r="BN68" s="485" t="str">
        <f t="shared" ref="BN68" si="24">IF(OR($F68="異常",$F68="準正常"),"(NULL)",$N$58)</f>
        <v>"General"</v>
      </c>
      <c r="BO68" s="485"/>
      <c r="BP68" s="485" t="str">
        <f t="shared" ref="BP68" si="25">IF(OR($F68="異常",$F68="準正常"),"(NULL)",$P$58)</f>
        <v>"JAPAN"</v>
      </c>
      <c r="BQ68" s="485"/>
      <c r="BR68" s="485" t="str">
        <f t="shared" ref="BR68" si="26">IF(OR($F68="異常",$F68="準正常"),"false","true")</f>
        <v>true</v>
      </c>
      <c r="BS68" s="485"/>
      <c r="BT68" s="485" t="str">
        <f>IF($F68="正常","(NULL)")</f>
        <v>(NULL)</v>
      </c>
      <c r="BU68" s="485"/>
      <c r="BV68" s="485" t="s">
        <v>87</v>
      </c>
      <c r="BW68" s="485"/>
      <c r="BX68" s="485" t="s">
        <v>103</v>
      </c>
      <c r="BY68" s="485"/>
      <c r="BZ68" s="485" t="s">
        <v>108</v>
      </c>
      <c r="CA68" s="485"/>
      <c r="CB68" s="485" t="s">
        <v>87</v>
      </c>
      <c r="CC68" s="485"/>
      <c r="CD68" s="485" t="s">
        <v>87</v>
      </c>
      <c r="CE68" s="485"/>
      <c r="CF68" s="485" t="s">
        <v>87</v>
      </c>
      <c r="CG68" s="485"/>
      <c r="CH68" s="485" t="str">
        <f t="shared" ref="CH68" si="27">IF(OR($F68="異常",$F68="準正常"),"(NULL)",$H$58)</f>
        <v>"mappsdk.test@gmail.com"</v>
      </c>
      <c r="CI68" s="485"/>
      <c r="CJ68" s="485" t="str">
        <f t="shared" ref="CJ68" si="28">IF(OR($F68="異常",$F68="準正常"),"(NULL)",$J$58)</f>
        <v>"Fgl.000000"</v>
      </c>
      <c r="CK68" s="485"/>
      <c r="CL68" s="485" t="str">
        <f>IF(OR($F68="異常",$F68="準正常"),"(NULL)",$L$58)</f>
        <v>"Fujitsu"</v>
      </c>
      <c r="CM68" s="485"/>
      <c r="CN68" s="485" t="str">
        <f t="shared" ref="CN68" si="29">IF(OR($F68="異常",$F68="準正常"),"(NULL)",$N$58)</f>
        <v>"General"</v>
      </c>
      <c r="CO68" s="485"/>
      <c r="CP68" s="485" t="str">
        <f t="shared" ref="CP68" si="30">IF(OR($F68="異常",$F68="準正常"),"(NULL)",$P$58)</f>
        <v>"JAPAN"</v>
      </c>
      <c r="CQ68" s="485"/>
      <c r="CR68" s="485" t="str">
        <f t="shared" ref="CR68" si="31">IF(OR($F68="異常",$F68="準正常"),"false","true")</f>
        <v>true</v>
      </c>
      <c r="CS68" s="485"/>
      <c r="CT68" s="485" t="str">
        <f>IF($F68="正常","(NULL)")</f>
        <v>(NULL)</v>
      </c>
      <c r="CU68" s="509"/>
      <c r="CV68" s="357" t="s">
        <v>875</v>
      </c>
      <c r="CW68" s="306">
        <v>44351</v>
      </c>
      <c r="CX68" s="308">
        <v>44351</v>
      </c>
      <c r="CY68" s="308">
        <v>44351</v>
      </c>
      <c r="CZ68" s="325">
        <v>0</v>
      </c>
      <c r="DA68" s="356" t="s">
        <v>161</v>
      </c>
      <c r="DB68" s="248" t="s">
        <v>1004</v>
      </c>
      <c r="DC68" s="345" t="s">
        <v>161</v>
      </c>
      <c r="DD68" s="491" t="s">
        <v>1020</v>
      </c>
      <c r="DE68" s="485"/>
      <c r="DF68" s="485"/>
      <c r="DG68" s="485"/>
      <c r="DH68" s="485"/>
      <c r="DI68" s="575"/>
    </row>
    <row r="69" spans="5:113" s="198" customFormat="1" ht="72" customHeight="1">
      <c r="E69" s="290">
        <f>IF(ISBLANK(F69),"",COUNTA(F$58:F69))</f>
        <v>12</v>
      </c>
      <c r="F69" s="485" t="s">
        <v>71</v>
      </c>
      <c r="G69" s="509"/>
      <c r="H69" s="500" t="s">
        <v>118</v>
      </c>
      <c r="I69" s="485"/>
      <c r="J69" s="485" t="s">
        <v>118</v>
      </c>
      <c r="K69" s="485"/>
      <c r="L69" s="485" t="s">
        <v>109</v>
      </c>
      <c r="M69" s="485"/>
      <c r="N69" s="485" t="s">
        <v>118</v>
      </c>
      <c r="O69" s="485"/>
      <c r="P69" s="485" t="s">
        <v>118</v>
      </c>
      <c r="Q69" s="485"/>
      <c r="R69" s="485" t="s">
        <v>118</v>
      </c>
      <c r="S69" s="509"/>
      <c r="T69" s="500" t="str">
        <f t="shared" si="2"/>
        <v>(NULL)</v>
      </c>
      <c r="U69" s="485"/>
      <c r="V69" s="485" t="str">
        <f t="shared" si="3"/>
        <v>(NULL)</v>
      </c>
      <c r="W69" s="485"/>
      <c r="X69" s="485" t="str">
        <f t="shared" si="4"/>
        <v>(NULL)</v>
      </c>
      <c r="Y69" s="485"/>
      <c r="Z69" s="485" t="str">
        <f t="shared" si="5"/>
        <v>(NULL)</v>
      </c>
      <c r="AA69" s="485"/>
      <c r="AB69" s="485" t="str">
        <f t="shared" si="6"/>
        <v>(NULL)</v>
      </c>
      <c r="AC69" s="485"/>
      <c r="AD69" s="485" t="str">
        <f t="shared" si="0"/>
        <v>false</v>
      </c>
      <c r="AE69" s="485"/>
      <c r="AF69" s="485" t="s">
        <v>136</v>
      </c>
      <c r="AG69" s="485"/>
      <c r="AH69" s="485" t="s">
        <v>118</v>
      </c>
      <c r="AI69" s="485"/>
      <c r="AJ69" s="485" t="s">
        <v>118</v>
      </c>
      <c r="AK69" s="485"/>
      <c r="AL69" s="485" t="s">
        <v>109</v>
      </c>
      <c r="AM69" s="485"/>
      <c r="AN69" s="485" t="s">
        <v>118</v>
      </c>
      <c r="AO69" s="485"/>
      <c r="AP69" s="485" t="s">
        <v>118</v>
      </c>
      <c r="AQ69" s="485"/>
      <c r="AR69" s="485" t="s">
        <v>118</v>
      </c>
      <c r="AS69" s="485"/>
      <c r="AT69" s="485" t="s">
        <v>161</v>
      </c>
      <c r="AU69" s="485"/>
      <c r="AV69" s="485" t="s">
        <v>161</v>
      </c>
      <c r="AW69" s="485"/>
      <c r="AX69" s="485" t="s">
        <v>168</v>
      </c>
      <c r="AY69" s="485"/>
      <c r="AZ69" s="485" t="s">
        <v>161</v>
      </c>
      <c r="BA69" s="485"/>
      <c r="BB69" s="485" t="s">
        <v>161</v>
      </c>
      <c r="BC69" s="485"/>
      <c r="BD69" s="485" t="s">
        <v>161</v>
      </c>
      <c r="BE69" s="485"/>
      <c r="BF69" s="485" t="s">
        <v>136</v>
      </c>
      <c r="BG69" s="509"/>
      <c r="BH69" s="500" t="str">
        <f>IF(OR($F69="異常",$F69="準正常"),"(NULL)",$H$58)</f>
        <v>(NULL)</v>
      </c>
      <c r="BI69" s="485"/>
      <c r="BJ69" s="485" t="str">
        <f>IF(OR($F69="異常",$F69="準正常"),"(NULL)",$J$58)</f>
        <v>(NULL)</v>
      </c>
      <c r="BK69" s="485"/>
      <c r="BL69" s="485" t="str">
        <f>IF(OR($F69="異常",$F69="準正常"),"(NULL)",$L$58)</f>
        <v>(NULL)</v>
      </c>
      <c r="BM69" s="485"/>
      <c r="BN69" s="485" t="str">
        <f>IF(OR($F69="異常",$F69="準正常"),"(NULL)",$N$58)</f>
        <v>(NULL)</v>
      </c>
      <c r="BO69" s="485"/>
      <c r="BP69" s="485" t="str">
        <f>IF(OR($F69="異常",$F69="準正常"),"(NULL)",$P$58)</f>
        <v>(NULL)</v>
      </c>
      <c r="BQ69" s="485"/>
      <c r="BR69" s="485" t="str">
        <f>IF(OR($F69="異常",$F69="準正常"),"false","true")</f>
        <v>false</v>
      </c>
      <c r="BS69" s="485"/>
      <c r="BT69" s="485" t="s">
        <v>136</v>
      </c>
      <c r="BU69" s="485"/>
      <c r="BV69" s="485" t="s">
        <v>87</v>
      </c>
      <c r="BW69" s="485"/>
      <c r="BX69" s="485" t="s">
        <v>87</v>
      </c>
      <c r="BY69" s="485"/>
      <c r="BZ69" s="485" t="s">
        <v>109</v>
      </c>
      <c r="CA69" s="485"/>
      <c r="CB69" s="485" t="s">
        <v>87</v>
      </c>
      <c r="CC69" s="485"/>
      <c r="CD69" s="485" t="s">
        <v>87</v>
      </c>
      <c r="CE69" s="485"/>
      <c r="CF69" s="485" t="s">
        <v>87</v>
      </c>
      <c r="CG69" s="485"/>
      <c r="CH69" s="485" t="s">
        <v>161</v>
      </c>
      <c r="CI69" s="485"/>
      <c r="CJ69" s="485" t="s">
        <v>161</v>
      </c>
      <c r="CK69" s="485"/>
      <c r="CL69" s="485" t="s">
        <v>168</v>
      </c>
      <c r="CM69" s="485"/>
      <c r="CN69" s="485" t="s">
        <v>161</v>
      </c>
      <c r="CO69" s="485"/>
      <c r="CP69" s="485" t="s">
        <v>161</v>
      </c>
      <c r="CQ69" s="485"/>
      <c r="CR69" s="485" t="s">
        <v>161</v>
      </c>
      <c r="CS69" s="485"/>
      <c r="CT69" s="485" t="s">
        <v>136</v>
      </c>
      <c r="CU69" s="509"/>
      <c r="CV69" s="357" t="s">
        <v>875</v>
      </c>
      <c r="CW69" s="306">
        <v>44351</v>
      </c>
      <c r="CX69" s="308">
        <v>44351</v>
      </c>
      <c r="CY69" s="308">
        <v>44351</v>
      </c>
      <c r="CZ69" s="325">
        <v>0</v>
      </c>
      <c r="DA69" s="356" t="s">
        <v>161</v>
      </c>
      <c r="DB69" s="248" t="s">
        <v>1004</v>
      </c>
      <c r="DC69" s="345" t="s">
        <v>161</v>
      </c>
      <c r="DD69" s="491" t="s">
        <v>1020</v>
      </c>
      <c r="DE69" s="485"/>
      <c r="DF69" s="485"/>
      <c r="DG69" s="485"/>
      <c r="DH69" s="485"/>
      <c r="DI69" s="575"/>
    </row>
    <row r="70" spans="5:113" s="198" customFormat="1" ht="72" customHeight="1">
      <c r="E70" s="290">
        <f>IF(ISBLANK(F70),"",COUNTA(F$58:F70))</f>
        <v>13</v>
      </c>
      <c r="F70" s="485" t="s">
        <v>70</v>
      </c>
      <c r="G70" s="509"/>
      <c r="H70" s="500" t="s">
        <v>118</v>
      </c>
      <c r="I70" s="485"/>
      <c r="J70" s="485" t="s">
        <v>118</v>
      </c>
      <c r="K70" s="485"/>
      <c r="L70" s="485" t="s">
        <v>111</v>
      </c>
      <c r="M70" s="485"/>
      <c r="N70" s="485" t="s">
        <v>118</v>
      </c>
      <c r="O70" s="485"/>
      <c r="P70" s="485" t="s">
        <v>118</v>
      </c>
      <c r="Q70" s="485"/>
      <c r="R70" s="485" t="s">
        <v>118</v>
      </c>
      <c r="S70" s="509"/>
      <c r="T70" s="500" t="str">
        <f t="shared" si="2"/>
        <v>"mappsdk.test@gmail.com"</v>
      </c>
      <c r="U70" s="485"/>
      <c r="V70" s="485" t="str">
        <f t="shared" si="3"/>
        <v>"Fgl.000000"</v>
      </c>
      <c r="W70" s="485"/>
      <c r="X70" s="485" t="str">
        <f>IF(OR($F70="異常",$F70="準正常"),"(NULL)",$L$70)</f>
        <v>"F"(1文字)</v>
      </c>
      <c r="Y70" s="485"/>
      <c r="Z70" s="485" t="str">
        <f t="shared" si="5"/>
        <v>"General"</v>
      </c>
      <c r="AA70" s="485"/>
      <c r="AB70" s="485" t="str">
        <f t="shared" si="6"/>
        <v>"JAPAN"</v>
      </c>
      <c r="AC70" s="485"/>
      <c r="AD70" s="485" t="str">
        <f t="shared" si="0"/>
        <v>true</v>
      </c>
      <c r="AE70" s="485"/>
      <c r="AF70" s="485" t="str">
        <f>IF($F70="正常","(NULL)")</f>
        <v>(NULL)</v>
      </c>
      <c r="AG70" s="485"/>
      <c r="AH70" s="485" t="s">
        <v>118</v>
      </c>
      <c r="AI70" s="485"/>
      <c r="AJ70" s="485" t="s">
        <v>118</v>
      </c>
      <c r="AK70" s="485"/>
      <c r="AL70" s="485" t="s">
        <v>111</v>
      </c>
      <c r="AM70" s="485"/>
      <c r="AN70" s="485" t="s">
        <v>118</v>
      </c>
      <c r="AO70" s="485"/>
      <c r="AP70" s="485" t="s">
        <v>118</v>
      </c>
      <c r="AQ70" s="485"/>
      <c r="AR70" s="485" t="s">
        <v>118</v>
      </c>
      <c r="AS70" s="485"/>
      <c r="AT70" s="485" t="str">
        <f t="shared" si="7"/>
        <v>"mappsdk.test@gmail.com"</v>
      </c>
      <c r="AU70" s="485"/>
      <c r="AV70" s="485" t="str">
        <f t="shared" si="8"/>
        <v>"Fgl.000000"</v>
      </c>
      <c r="AW70" s="485"/>
      <c r="AX70" s="485" t="s">
        <v>111</v>
      </c>
      <c r="AY70" s="485"/>
      <c r="AZ70" s="485" t="str">
        <f t="shared" si="9"/>
        <v>"General"</v>
      </c>
      <c r="BA70" s="485"/>
      <c r="BB70" s="485" t="str">
        <f t="shared" si="10"/>
        <v>"JAPAN"</v>
      </c>
      <c r="BC70" s="485"/>
      <c r="BD70" s="485" t="str">
        <f t="shared" si="11"/>
        <v>true</v>
      </c>
      <c r="BE70" s="485"/>
      <c r="BF70" s="485" t="str">
        <f>IF($F70="正常","(NULL)")</f>
        <v>(NULL)</v>
      </c>
      <c r="BG70" s="509"/>
      <c r="BH70" s="500" t="str">
        <f t="shared" ref="BH70" si="32">IF(OR($F70="異常",$F70="準正常"),"(NULL)",$H$58)</f>
        <v>"mappsdk.test@gmail.com"</v>
      </c>
      <c r="BI70" s="485"/>
      <c r="BJ70" s="485" t="str">
        <f t="shared" ref="BJ70" si="33">IF(OR($F70="異常",$F70="準正常"),"(NULL)",$J$58)</f>
        <v>"Fgl.000000"</v>
      </c>
      <c r="BK70" s="485"/>
      <c r="BL70" s="485" t="str">
        <f>IF(OR($F70="異常",$F70="準正常"),"(NULL)",$L$70)</f>
        <v>"F"(1文字)</v>
      </c>
      <c r="BM70" s="485"/>
      <c r="BN70" s="485" t="str">
        <f t="shared" ref="BN70" si="34">IF(OR($F70="異常",$F70="準正常"),"(NULL)",$N$58)</f>
        <v>"General"</v>
      </c>
      <c r="BO70" s="485"/>
      <c r="BP70" s="485" t="str">
        <f t="shared" ref="BP70" si="35">IF(OR($F70="異常",$F70="準正常"),"(NULL)",$P$58)</f>
        <v>"JAPAN"</v>
      </c>
      <c r="BQ70" s="485"/>
      <c r="BR70" s="485" t="str">
        <f t="shared" ref="BR70" si="36">IF(OR($F70="異常",$F70="準正常"),"false","true")</f>
        <v>true</v>
      </c>
      <c r="BS70" s="485"/>
      <c r="BT70" s="485" t="str">
        <f>IF($F70="正常","(NULL)")</f>
        <v>(NULL)</v>
      </c>
      <c r="BU70" s="485"/>
      <c r="BV70" s="485" t="s">
        <v>87</v>
      </c>
      <c r="BW70" s="485"/>
      <c r="BX70" s="485" t="s">
        <v>87</v>
      </c>
      <c r="BY70" s="485"/>
      <c r="BZ70" s="485" t="s">
        <v>111</v>
      </c>
      <c r="CA70" s="485"/>
      <c r="CB70" s="485" t="s">
        <v>87</v>
      </c>
      <c r="CC70" s="485"/>
      <c r="CD70" s="485" t="s">
        <v>87</v>
      </c>
      <c r="CE70" s="485"/>
      <c r="CF70" s="485" t="s">
        <v>87</v>
      </c>
      <c r="CG70" s="485"/>
      <c r="CH70" s="485" t="str">
        <f t="shared" ref="CH70" si="37">IF(OR($F70="異常",$F70="準正常"),"(NULL)",$H$58)</f>
        <v>"mappsdk.test@gmail.com"</v>
      </c>
      <c r="CI70" s="485"/>
      <c r="CJ70" s="485" t="str">
        <f t="shared" ref="CJ70" si="38">IF(OR($F70="異常",$F70="準正常"),"(NULL)",$J$58)</f>
        <v>"Fgl.000000"</v>
      </c>
      <c r="CK70" s="485"/>
      <c r="CL70" s="485" t="s">
        <v>111</v>
      </c>
      <c r="CM70" s="485"/>
      <c r="CN70" s="485" t="str">
        <f t="shared" ref="CN70" si="39">IF(OR($F70="異常",$F70="準正常"),"(NULL)",$N$58)</f>
        <v>"General"</v>
      </c>
      <c r="CO70" s="485"/>
      <c r="CP70" s="485" t="str">
        <f t="shared" ref="CP70" si="40">IF(OR($F70="異常",$F70="準正常"),"(NULL)",$P$58)</f>
        <v>"JAPAN"</v>
      </c>
      <c r="CQ70" s="485"/>
      <c r="CR70" s="485" t="str">
        <f t="shared" ref="CR70" si="41">IF(OR($F70="異常",$F70="準正常"),"false","true")</f>
        <v>true</v>
      </c>
      <c r="CS70" s="485"/>
      <c r="CT70" s="485" t="str">
        <f>IF($F70="正常","(NULL)")</f>
        <v>(NULL)</v>
      </c>
      <c r="CU70" s="509"/>
      <c r="CV70" s="357" t="s">
        <v>875</v>
      </c>
      <c r="CW70" s="306">
        <v>44351</v>
      </c>
      <c r="CX70" s="308">
        <v>44351</v>
      </c>
      <c r="CY70" s="308">
        <v>44351</v>
      </c>
      <c r="CZ70" s="325">
        <v>0</v>
      </c>
      <c r="DA70" s="356" t="s">
        <v>161</v>
      </c>
      <c r="DB70" s="248" t="s">
        <v>1004</v>
      </c>
      <c r="DC70" s="345" t="s">
        <v>161</v>
      </c>
      <c r="DD70" s="491" t="s">
        <v>1020</v>
      </c>
      <c r="DE70" s="485"/>
      <c r="DF70" s="485"/>
      <c r="DG70" s="485"/>
      <c r="DH70" s="485"/>
      <c r="DI70" s="575"/>
    </row>
    <row r="71" spans="5:113" s="198" customFormat="1" ht="72" customHeight="1">
      <c r="E71" s="290">
        <f>IF(ISBLANK(F71),"",COUNTA(F$58:F71))</f>
        <v>14</v>
      </c>
      <c r="F71" s="485" t="s">
        <v>71</v>
      </c>
      <c r="G71" s="509"/>
      <c r="H71" s="500" t="s">
        <v>118</v>
      </c>
      <c r="I71" s="485"/>
      <c r="J71" s="485" t="s">
        <v>118</v>
      </c>
      <c r="K71" s="485"/>
      <c r="L71" s="485" t="s">
        <v>97</v>
      </c>
      <c r="M71" s="485"/>
      <c r="N71" s="485" t="s">
        <v>118</v>
      </c>
      <c r="O71" s="485"/>
      <c r="P71" s="485" t="s">
        <v>118</v>
      </c>
      <c r="Q71" s="485"/>
      <c r="R71" s="485" t="s">
        <v>118</v>
      </c>
      <c r="S71" s="509"/>
      <c r="T71" s="500" t="str">
        <f t="shared" si="2"/>
        <v>(NULL)</v>
      </c>
      <c r="U71" s="485"/>
      <c r="V71" s="485" t="str">
        <f t="shared" si="3"/>
        <v>(NULL)</v>
      </c>
      <c r="W71" s="485"/>
      <c r="X71" s="485" t="str">
        <f t="shared" si="4"/>
        <v>(NULL)</v>
      </c>
      <c r="Y71" s="485"/>
      <c r="Z71" s="485" t="str">
        <f t="shared" si="5"/>
        <v>(NULL)</v>
      </c>
      <c r="AA71" s="485"/>
      <c r="AB71" s="485" t="str">
        <f t="shared" si="6"/>
        <v>(NULL)</v>
      </c>
      <c r="AC71" s="485"/>
      <c r="AD71" s="485" t="str">
        <f t="shared" si="0"/>
        <v>false</v>
      </c>
      <c r="AE71" s="485"/>
      <c r="AF71" s="485" t="s">
        <v>175</v>
      </c>
      <c r="AG71" s="485"/>
      <c r="AH71" s="485" t="s">
        <v>161</v>
      </c>
      <c r="AI71" s="485"/>
      <c r="AJ71" s="485" t="s">
        <v>161</v>
      </c>
      <c r="AK71" s="485"/>
      <c r="AL71" s="485" t="s">
        <v>161</v>
      </c>
      <c r="AM71" s="485"/>
      <c r="AN71" s="485" t="s">
        <v>161</v>
      </c>
      <c r="AO71" s="485"/>
      <c r="AP71" s="485" t="s">
        <v>161</v>
      </c>
      <c r="AQ71" s="485"/>
      <c r="AR71" s="485" t="s">
        <v>161</v>
      </c>
      <c r="AS71" s="485"/>
      <c r="AT71" s="485" t="s">
        <v>161</v>
      </c>
      <c r="AU71" s="485"/>
      <c r="AV71" s="485" t="s">
        <v>161</v>
      </c>
      <c r="AW71" s="485"/>
      <c r="AX71" s="485" t="s">
        <v>161</v>
      </c>
      <c r="AY71" s="485"/>
      <c r="AZ71" s="485" t="s">
        <v>161</v>
      </c>
      <c r="BA71" s="485"/>
      <c r="BB71" s="485" t="s">
        <v>161</v>
      </c>
      <c r="BC71" s="485"/>
      <c r="BD71" s="485" t="s">
        <v>161</v>
      </c>
      <c r="BE71" s="485"/>
      <c r="BF71" s="485" t="s">
        <v>161</v>
      </c>
      <c r="BG71" s="509"/>
      <c r="BH71" s="500" t="str">
        <f>IF(OR($F71="異常",$F71="準正常"),"(NULL)",$H$58)</f>
        <v>(NULL)</v>
      </c>
      <c r="BI71" s="485"/>
      <c r="BJ71" s="485" t="str">
        <f>IF(OR($F71="異常",$F71="準正常"),"(NULL)",$J$58)</f>
        <v>(NULL)</v>
      </c>
      <c r="BK71" s="485"/>
      <c r="BL71" s="485" t="str">
        <f>IF(OR($F71="異常",$F71="準正常"),"(NULL)",$L$58)</f>
        <v>(NULL)</v>
      </c>
      <c r="BM71" s="485"/>
      <c r="BN71" s="485" t="str">
        <f>IF(OR($F71="異常",$F71="準正常"),"(NULL)",$N$58)</f>
        <v>(NULL)</v>
      </c>
      <c r="BO71" s="485"/>
      <c r="BP71" s="485" t="str">
        <f>IF(OR($F71="異常",$F71="準正常"),"(NULL)",$P$58)</f>
        <v>(NULL)</v>
      </c>
      <c r="BQ71" s="485"/>
      <c r="BR71" s="485" t="str">
        <f>IF(OR($F71="異常",$F71="準正常"),"false","true")</f>
        <v>false</v>
      </c>
      <c r="BS71" s="485"/>
      <c r="BT71" s="485" t="s">
        <v>175</v>
      </c>
      <c r="BU71" s="485"/>
      <c r="BV71" s="485" t="s">
        <v>161</v>
      </c>
      <c r="BW71" s="485"/>
      <c r="BX71" s="485" t="s">
        <v>161</v>
      </c>
      <c r="BY71" s="485"/>
      <c r="BZ71" s="485" t="s">
        <v>161</v>
      </c>
      <c r="CA71" s="485"/>
      <c r="CB71" s="485" t="s">
        <v>161</v>
      </c>
      <c r="CC71" s="485"/>
      <c r="CD71" s="485" t="s">
        <v>161</v>
      </c>
      <c r="CE71" s="485"/>
      <c r="CF71" s="485" t="s">
        <v>161</v>
      </c>
      <c r="CG71" s="485"/>
      <c r="CH71" s="485" t="s">
        <v>161</v>
      </c>
      <c r="CI71" s="485"/>
      <c r="CJ71" s="485" t="s">
        <v>161</v>
      </c>
      <c r="CK71" s="485"/>
      <c r="CL71" s="485" t="s">
        <v>161</v>
      </c>
      <c r="CM71" s="485"/>
      <c r="CN71" s="485" t="s">
        <v>161</v>
      </c>
      <c r="CO71" s="485"/>
      <c r="CP71" s="485" t="s">
        <v>161</v>
      </c>
      <c r="CQ71" s="485"/>
      <c r="CR71" s="485" t="s">
        <v>161</v>
      </c>
      <c r="CS71" s="485"/>
      <c r="CT71" s="485" t="s">
        <v>161</v>
      </c>
      <c r="CU71" s="509"/>
      <c r="CV71" s="357" t="s">
        <v>875</v>
      </c>
      <c r="CW71" s="306">
        <v>44351</v>
      </c>
      <c r="CX71" s="308">
        <v>44351</v>
      </c>
      <c r="CY71" s="308">
        <v>44351</v>
      </c>
      <c r="CZ71" s="325">
        <v>0</v>
      </c>
      <c r="DA71" s="356" t="s">
        <v>161</v>
      </c>
      <c r="DB71" s="248" t="s">
        <v>1004</v>
      </c>
      <c r="DC71" s="345" t="s">
        <v>161</v>
      </c>
      <c r="DD71" s="491" t="s">
        <v>1020</v>
      </c>
      <c r="DE71" s="485"/>
      <c r="DF71" s="485"/>
      <c r="DG71" s="485"/>
      <c r="DH71" s="485"/>
      <c r="DI71" s="575"/>
    </row>
    <row r="72" spans="5:113" s="198" customFormat="1" ht="72" customHeight="1">
      <c r="E72" s="290">
        <f>IF(ISBLANK(F72),"",COUNTA(F$58:F72))</f>
        <v>15</v>
      </c>
      <c r="F72" s="485" t="s">
        <v>70</v>
      </c>
      <c r="G72" s="509"/>
      <c r="H72" s="500" t="s">
        <v>118</v>
      </c>
      <c r="I72" s="485"/>
      <c r="J72" s="485" t="s">
        <v>118</v>
      </c>
      <c r="K72" s="485"/>
      <c r="L72" s="485" t="s">
        <v>107</v>
      </c>
      <c r="M72" s="485"/>
      <c r="N72" s="485" t="s">
        <v>112</v>
      </c>
      <c r="O72" s="485"/>
      <c r="P72" s="485" t="s">
        <v>118</v>
      </c>
      <c r="Q72" s="485"/>
      <c r="R72" s="485" t="s">
        <v>118</v>
      </c>
      <c r="S72" s="509"/>
      <c r="T72" s="500" t="str">
        <f t="shared" si="2"/>
        <v>"mappsdk.test@gmail.com"</v>
      </c>
      <c r="U72" s="485"/>
      <c r="V72" s="485" t="str">
        <f t="shared" si="3"/>
        <v>"Fgl.000000"</v>
      </c>
      <c r="W72" s="485"/>
      <c r="X72" s="485" t="str">
        <f t="shared" si="4"/>
        <v>"Fujitsu"</v>
      </c>
      <c r="Y72" s="485"/>
      <c r="Z72" s="485" t="str">
        <f>IF(OR($F72="異常",$F72="準正常"),"(NULL)",$N$72)</f>
        <v>"General_General_…"(50文字)</v>
      </c>
      <c r="AA72" s="485"/>
      <c r="AB72" s="485" t="str">
        <f t="shared" si="6"/>
        <v>"JAPAN"</v>
      </c>
      <c r="AC72" s="485"/>
      <c r="AD72" s="485" t="str">
        <f t="shared" si="0"/>
        <v>true</v>
      </c>
      <c r="AE72" s="485"/>
      <c r="AF72" s="485" t="str">
        <f>IF($F72="正常","(NULL)")</f>
        <v>(NULL)</v>
      </c>
      <c r="AG72" s="485"/>
      <c r="AH72" s="485" t="s">
        <v>118</v>
      </c>
      <c r="AI72" s="485"/>
      <c r="AJ72" s="485" t="s">
        <v>118</v>
      </c>
      <c r="AK72" s="485"/>
      <c r="AL72" s="485" t="s">
        <v>107</v>
      </c>
      <c r="AM72" s="485"/>
      <c r="AN72" s="485" t="s">
        <v>112</v>
      </c>
      <c r="AO72" s="485"/>
      <c r="AP72" s="485" t="s">
        <v>118</v>
      </c>
      <c r="AQ72" s="485"/>
      <c r="AR72" s="485" t="s">
        <v>118</v>
      </c>
      <c r="AS72" s="485"/>
      <c r="AT72" s="485" t="str">
        <f t="shared" si="7"/>
        <v>"mappsdk.test@gmail.com"</v>
      </c>
      <c r="AU72" s="485"/>
      <c r="AV72" s="485" t="str">
        <f t="shared" si="8"/>
        <v>"Fgl.000000"</v>
      </c>
      <c r="AW72" s="485"/>
      <c r="AX72" s="485" t="str">
        <f>IF(OR($F72="異常",$F72="準正常"),"(NULL)",$L$58)</f>
        <v>"Fujitsu"</v>
      </c>
      <c r="AY72" s="485"/>
      <c r="AZ72" s="485" t="str">
        <f t="shared" si="9"/>
        <v>"General"</v>
      </c>
      <c r="BA72" s="485"/>
      <c r="BB72" s="485" t="str">
        <f t="shared" si="10"/>
        <v>"JAPAN"</v>
      </c>
      <c r="BC72" s="485"/>
      <c r="BD72" s="485" t="str">
        <f t="shared" si="11"/>
        <v>true</v>
      </c>
      <c r="BE72" s="485"/>
      <c r="BF72" s="485" t="str">
        <f>IF($F72="正常","(NULL)")</f>
        <v>(NULL)</v>
      </c>
      <c r="BG72" s="509"/>
      <c r="BH72" s="500" t="str">
        <f t="shared" ref="BH72" si="42">IF(OR($F72="異常",$F72="準正常"),"(NULL)",$H$58)</f>
        <v>"mappsdk.test@gmail.com"</v>
      </c>
      <c r="BI72" s="485"/>
      <c r="BJ72" s="485" t="str">
        <f t="shared" ref="BJ72" si="43">IF(OR($F72="異常",$F72="準正常"),"(NULL)",$J$58)</f>
        <v>"Fgl.000000"</v>
      </c>
      <c r="BK72" s="485"/>
      <c r="BL72" s="485" t="str">
        <f t="shared" ref="BL72" si="44">IF(OR($F72="異常",$F72="準正常"),"(NULL)",$L$58)</f>
        <v>"Fujitsu"</v>
      </c>
      <c r="BM72" s="485"/>
      <c r="BN72" s="485" t="str">
        <f>IF(OR($F72="異常",$F72="準正常"),"(NULL)",$N$72)</f>
        <v>"General_General_…"(50文字)</v>
      </c>
      <c r="BO72" s="485"/>
      <c r="BP72" s="485" t="str">
        <f t="shared" ref="BP72" si="45">IF(OR($F72="異常",$F72="準正常"),"(NULL)",$P$58)</f>
        <v>"JAPAN"</v>
      </c>
      <c r="BQ72" s="485"/>
      <c r="BR72" s="485" t="str">
        <f t="shared" ref="BR72" si="46">IF(OR($F72="異常",$F72="準正常"),"false","true")</f>
        <v>true</v>
      </c>
      <c r="BS72" s="485"/>
      <c r="BT72" s="485" t="str">
        <f>IF($F72="正常","(NULL)")</f>
        <v>(NULL)</v>
      </c>
      <c r="BU72" s="485"/>
      <c r="BV72" s="485" t="s">
        <v>87</v>
      </c>
      <c r="BW72" s="485"/>
      <c r="BX72" s="485" t="s">
        <v>87</v>
      </c>
      <c r="BY72" s="485"/>
      <c r="BZ72" s="485" t="s">
        <v>107</v>
      </c>
      <c r="CA72" s="485"/>
      <c r="CB72" s="485" t="s">
        <v>112</v>
      </c>
      <c r="CC72" s="485"/>
      <c r="CD72" s="485" t="s">
        <v>87</v>
      </c>
      <c r="CE72" s="485"/>
      <c r="CF72" s="485" t="s">
        <v>87</v>
      </c>
      <c r="CG72" s="485"/>
      <c r="CH72" s="485" t="str">
        <f t="shared" ref="CH72" si="47">IF(OR($F72="異常",$F72="準正常"),"(NULL)",$H$58)</f>
        <v>"mappsdk.test@gmail.com"</v>
      </c>
      <c r="CI72" s="485"/>
      <c r="CJ72" s="485" t="str">
        <f t="shared" ref="CJ72" si="48">IF(OR($F72="異常",$F72="準正常"),"(NULL)",$J$58)</f>
        <v>"Fgl.000000"</v>
      </c>
      <c r="CK72" s="485"/>
      <c r="CL72" s="485" t="str">
        <f>IF(OR($F72="異常",$F72="準正常"),"(NULL)",$L$58)</f>
        <v>"Fujitsu"</v>
      </c>
      <c r="CM72" s="485"/>
      <c r="CN72" s="485" t="str">
        <f t="shared" ref="CN72" si="49">IF(OR($F72="異常",$F72="準正常"),"(NULL)",$N$58)</f>
        <v>"General"</v>
      </c>
      <c r="CO72" s="485"/>
      <c r="CP72" s="485" t="str">
        <f t="shared" ref="CP72" si="50">IF(OR($F72="異常",$F72="準正常"),"(NULL)",$P$58)</f>
        <v>"JAPAN"</v>
      </c>
      <c r="CQ72" s="485"/>
      <c r="CR72" s="485" t="str">
        <f t="shared" ref="CR72" si="51">IF(OR($F72="異常",$F72="準正常"),"false","true")</f>
        <v>true</v>
      </c>
      <c r="CS72" s="485"/>
      <c r="CT72" s="485" t="str">
        <f>IF($F72="正常","(NULL)")</f>
        <v>(NULL)</v>
      </c>
      <c r="CU72" s="509"/>
      <c r="CV72" s="357" t="s">
        <v>875</v>
      </c>
      <c r="CW72" s="306">
        <v>44351</v>
      </c>
      <c r="CX72" s="308">
        <v>44351</v>
      </c>
      <c r="CY72" s="308">
        <v>44351</v>
      </c>
      <c r="CZ72" s="325">
        <v>0</v>
      </c>
      <c r="DA72" s="356" t="s">
        <v>161</v>
      </c>
      <c r="DB72" s="248" t="s">
        <v>1004</v>
      </c>
      <c r="DC72" s="345" t="s">
        <v>161</v>
      </c>
      <c r="DD72" s="491" t="s">
        <v>1020</v>
      </c>
      <c r="DE72" s="485"/>
      <c r="DF72" s="485"/>
      <c r="DG72" s="485"/>
      <c r="DH72" s="485"/>
      <c r="DI72" s="575"/>
    </row>
    <row r="73" spans="5:113" s="198" customFormat="1" ht="72" customHeight="1">
      <c r="E73" s="290">
        <f>IF(ISBLANK(F73),"",COUNTA(F$58:F73))</f>
        <v>16</v>
      </c>
      <c r="F73" s="485" t="s">
        <v>71</v>
      </c>
      <c r="G73" s="509"/>
      <c r="H73" s="500" t="s">
        <v>118</v>
      </c>
      <c r="I73" s="485"/>
      <c r="J73" s="485" t="s">
        <v>118</v>
      </c>
      <c r="K73" s="485"/>
      <c r="L73" s="485" t="s">
        <v>118</v>
      </c>
      <c r="M73" s="485"/>
      <c r="N73" s="485" t="s">
        <v>113</v>
      </c>
      <c r="O73" s="485"/>
      <c r="P73" s="485" t="s">
        <v>118</v>
      </c>
      <c r="Q73" s="485"/>
      <c r="R73" s="485" t="s">
        <v>118</v>
      </c>
      <c r="S73" s="509"/>
      <c r="T73" s="500" t="str">
        <f t="shared" si="2"/>
        <v>(NULL)</v>
      </c>
      <c r="U73" s="485"/>
      <c r="V73" s="485" t="str">
        <f t="shared" si="3"/>
        <v>(NULL)</v>
      </c>
      <c r="W73" s="485"/>
      <c r="X73" s="485" t="str">
        <f t="shared" si="4"/>
        <v>(NULL)</v>
      </c>
      <c r="Y73" s="485"/>
      <c r="Z73" s="485" t="str">
        <f t="shared" si="5"/>
        <v>(NULL)</v>
      </c>
      <c r="AA73" s="485"/>
      <c r="AB73" s="485" t="str">
        <f t="shared" si="6"/>
        <v>(NULL)</v>
      </c>
      <c r="AC73" s="485"/>
      <c r="AD73" s="485" t="str">
        <f t="shared" si="0"/>
        <v>false</v>
      </c>
      <c r="AE73" s="485"/>
      <c r="AF73" s="485" t="s">
        <v>137</v>
      </c>
      <c r="AG73" s="485"/>
      <c r="AH73" s="485" t="s">
        <v>118</v>
      </c>
      <c r="AI73" s="485"/>
      <c r="AJ73" s="485" t="s">
        <v>118</v>
      </c>
      <c r="AK73" s="485"/>
      <c r="AL73" s="485" t="s">
        <v>118</v>
      </c>
      <c r="AM73" s="485"/>
      <c r="AN73" s="485" t="s">
        <v>113</v>
      </c>
      <c r="AO73" s="485"/>
      <c r="AP73" s="485" t="s">
        <v>118</v>
      </c>
      <c r="AQ73" s="485"/>
      <c r="AR73" s="485" t="s">
        <v>118</v>
      </c>
      <c r="AS73" s="485"/>
      <c r="AT73" s="485" t="s">
        <v>161</v>
      </c>
      <c r="AU73" s="485"/>
      <c r="AV73" s="485" t="s">
        <v>161</v>
      </c>
      <c r="AW73" s="485"/>
      <c r="AX73" s="485" t="s">
        <v>161</v>
      </c>
      <c r="AY73" s="485"/>
      <c r="AZ73" s="485" t="s">
        <v>168</v>
      </c>
      <c r="BA73" s="485"/>
      <c r="BB73" s="485" t="s">
        <v>161</v>
      </c>
      <c r="BC73" s="485"/>
      <c r="BD73" s="485" t="s">
        <v>161</v>
      </c>
      <c r="BE73" s="485"/>
      <c r="BF73" s="485" t="s">
        <v>137</v>
      </c>
      <c r="BG73" s="509"/>
      <c r="BH73" s="500" t="str">
        <f>IF(OR($F73="異常",$F73="準正常"),"(NULL)",$H$58)</f>
        <v>(NULL)</v>
      </c>
      <c r="BI73" s="485"/>
      <c r="BJ73" s="485" t="str">
        <f>IF(OR($F73="異常",$F73="準正常"),"(NULL)",$J$58)</f>
        <v>(NULL)</v>
      </c>
      <c r="BK73" s="485"/>
      <c r="BL73" s="485" t="str">
        <f>IF(OR($F73="異常",$F73="準正常"),"(NULL)",$L$58)</f>
        <v>(NULL)</v>
      </c>
      <c r="BM73" s="485"/>
      <c r="BN73" s="485" t="str">
        <f>IF(OR($F73="異常",$F73="準正常"),"(NULL)",$N$58)</f>
        <v>(NULL)</v>
      </c>
      <c r="BO73" s="485"/>
      <c r="BP73" s="485" t="str">
        <f>IF(OR($F73="異常",$F73="準正常"),"(NULL)",$P$58)</f>
        <v>(NULL)</v>
      </c>
      <c r="BQ73" s="485"/>
      <c r="BR73" s="485" t="str">
        <f>IF(OR($F73="異常",$F73="準正常"),"false","true")</f>
        <v>false</v>
      </c>
      <c r="BS73" s="485"/>
      <c r="BT73" s="485" t="s">
        <v>137</v>
      </c>
      <c r="BU73" s="485"/>
      <c r="BV73" s="485" t="s">
        <v>87</v>
      </c>
      <c r="BW73" s="485"/>
      <c r="BX73" s="485" t="s">
        <v>87</v>
      </c>
      <c r="BY73" s="485"/>
      <c r="BZ73" s="485" t="s">
        <v>87</v>
      </c>
      <c r="CA73" s="485"/>
      <c r="CB73" s="485" t="s">
        <v>113</v>
      </c>
      <c r="CC73" s="485"/>
      <c r="CD73" s="485" t="s">
        <v>87</v>
      </c>
      <c r="CE73" s="485"/>
      <c r="CF73" s="485" t="s">
        <v>87</v>
      </c>
      <c r="CG73" s="485"/>
      <c r="CH73" s="485" t="s">
        <v>161</v>
      </c>
      <c r="CI73" s="485"/>
      <c r="CJ73" s="485" t="s">
        <v>161</v>
      </c>
      <c r="CK73" s="485"/>
      <c r="CL73" s="485" t="s">
        <v>161</v>
      </c>
      <c r="CM73" s="485"/>
      <c r="CN73" s="485" t="s">
        <v>168</v>
      </c>
      <c r="CO73" s="485"/>
      <c r="CP73" s="485" t="s">
        <v>161</v>
      </c>
      <c r="CQ73" s="485"/>
      <c r="CR73" s="485" t="s">
        <v>161</v>
      </c>
      <c r="CS73" s="485"/>
      <c r="CT73" s="485" t="s">
        <v>137</v>
      </c>
      <c r="CU73" s="509"/>
      <c r="CV73" s="357" t="s">
        <v>875</v>
      </c>
      <c r="CW73" s="306">
        <v>44351</v>
      </c>
      <c r="CX73" s="308">
        <v>44351</v>
      </c>
      <c r="CY73" s="308">
        <v>44351</v>
      </c>
      <c r="CZ73" s="325">
        <v>0</v>
      </c>
      <c r="DA73" s="356" t="s">
        <v>161</v>
      </c>
      <c r="DB73" s="248" t="s">
        <v>1004</v>
      </c>
      <c r="DC73" s="345" t="s">
        <v>161</v>
      </c>
      <c r="DD73" s="491" t="s">
        <v>1020</v>
      </c>
      <c r="DE73" s="485"/>
      <c r="DF73" s="485"/>
      <c r="DG73" s="485"/>
      <c r="DH73" s="485"/>
      <c r="DI73" s="575"/>
    </row>
    <row r="74" spans="5:113" s="198" customFormat="1" ht="72" customHeight="1">
      <c r="E74" s="290">
        <f>IF(ISBLANK(F74),"",COUNTA(F$58:F74))</f>
        <v>17</v>
      </c>
      <c r="F74" s="485" t="s">
        <v>70</v>
      </c>
      <c r="G74" s="509"/>
      <c r="H74" s="500" t="s">
        <v>118</v>
      </c>
      <c r="I74" s="485"/>
      <c r="J74" s="485" t="s">
        <v>118</v>
      </c>
      <c r="K74" s="485"/>
      <c r="L74" s="485" t="s">
        <v>118</v>
      </c>
      <c r="M74" s="485"/>
      <c r="N74" s="536" t="s">
        <v>114</v>
      </c>
      <c r="O74" s="536"/>
      <c r="P74" s="485" t="s">
        <v>118</v>
      </c>
      <c r="Q74" s="485"/>
      <c r="R74" s="485" t="s">
        <v>118</v>
      </c>
      <c r="S74" s="509"/>
      <c r="T74" s="500" t="str">
        <f t="shared" si="2"/>
        <v>"mappsdk.test@gmail.com"</v>
      </c>
      <c r="U74" s="485"/>
      <c r="V74" s="485" t="str">
        <f t="shared" si="3"/>
        <v>"Fgl.000000"</v>
      </c>
      <c r="W74" s="485"/>
      <c r="X74" s="485" t="str">
        <f t="shared" si="4"/>
        <v>"Fujitsu"</v>
      </c>
      <c r="Y74" s="485"/>
      <c r="Z74" s="485" t="str">
        <f>IF(OR($F74="異常",$F74="準正常"),"(NULL)",$N$74)</f>
        <v>"G"(1文字)</v>
      </c>
      <c r="AA74" s="485"/>
      <c r="AB74" s="485" t="str">
        <f t="shared" si="6"/>
        <v>"JAPAN"</v>
      </c>
      <c r="AC74" s="485"/>
      <c r="AD74" s="485" t="str">
        <f t="shared" si="0"/>
        <v>true</v>
      </c>
      <c r="AE74" s="485"/>
      <c r="AF74" s="485" t="str">
        <f>IF($F74="正常","(NULL)")</f>
        <v>(NULL)</v>
      </c>
      <c r="AG74" s="485"/>
      <c r="AH74" s="485" t="s">
        <v>118</v>
      </c>
      <c r="AI74" s="485"/>
      <c r="AJ74" s="485" t="s">
        <v>118</v>
      </c>
      <c r="AK74" s="485"/>
      <c r="AL74" s="485" t="s">
        <v>118</v>
      </c>
      <c r="AM74" s="485"/>
      <c r="AN74" s="536" t="s">
        <v>114</v>
      </c>
      <c r="AO74" s="536"/>
      <c r="AP74" s="485" t="s">
        <v>118</v>
      </c>
      <c r="AQ74" s="485"/>
      <c r="AR74" s="485" t="s">
        <v>118</v>
      </c>
      <c r="AS74" s="485"/>
      <c r="AT74" s="485" t="str">
        <f t="shared" si="7"/>
        <v>"mappsdk.test@gmail.com"</v>
      </c>
      <c r="AU74" s="485"/>
      <c r="AV74" s="485" t="str">
        <f t="shared" si="8"/>
        <v>"Fgl.000000"</v>
      </c>
      <c r="AW74" s="485"/>
      <c r="AX74" s="485" t="str">
        <f>IF(OR($F74="異常",$F74="準正常"),"(NULL)",$L$58)</f>
        <v>"Fujitsu"</v>
      </c>
      <c r="AY74" s="485"/>
      <c r="AZ74" s="536" t="s">
        <v>114</v>
      </c>
      <c r="BA74" s="536"/>
      <c r="BB74" s="485" t="str">
        <f t="shared" si="10"/>
        <v>"JAPAN"</v>
      </c>
      <c r="BC74" s="485"/>
      <c r="BD74" s="485" t="str">
        <f t="shared" si="11"/>
        <v>true</v>
      </c>
      <c r="BE74" s="485"/>
      <c r="BF74" s="485" t="str">
        <f>IF($F74="正常","(NULL)")</f>
        <v>(NULL)</v>
      </c>
      <c r="BG74" s="509"/>
      <c r="BH74" s="500" t="str">
        <f t="shared" ref="BH74" si="52">IF(OR($F74="異常",$F74="準正常"),"(NULL)",$H$58)</f>
        <v>"mappsdk.test@gmail.com"</v>
      </c>
      <c r="BI74" s="485"/>
      <c r="BJ74" s="485" t="str">
        <f t="shared" ref="BJ74" si="53">IF(OR($F74="異常",$F74="準正常"),"(NULL)",$J$58)</f>
        <v>"Fgl.000000"</v>
      </c>
      <c r="BK74" s="485"/>
      <c r="BL74" s="485" t="str">
        <f t="shared" ref="BL74" si="54">IF(OR($F74="異常",$F74="準正常"),"(NULL)",$L$58)</f>
        <v>"Fujitsu"</v>
      </c>
      <c r="BM74" s="485"/>
      <c r="BN74" s="485" t="str">
        <f>IF(OR($F74="異常",$F74="準正常"),"(NULL)",$N$74)</f>
        <v>"G"(1文字)</v>
      </c>
      <c r="BO74" s="485"/>
      <c r="BP74" s="485" t="str">
        <f t="shared" ref="BP74" si="55">IF(OR($F74="異常",$F74="準正常"),"(NULL)",$P$58)</f>
        <v>"JAPAN"</v>
      </c>
      <c r="BQ74" s="485"/>
      <c r="BR74" s="485" t="str">
        <f t="shared" ref="BR74" si="56">IF(OR($F74="異常",$F74="準正常"),"false","true")</f>
        <v>true</v>
      </c>
      <c r="BS74" s="485"/>
      <c r="BT74" s="485" t="str">
        <f>IF($F74="正常","(NULL)")</f>
        <v>(NULL)</v>
      </c>
      <c r="BU74" s="485"/>
      <c r="BV74" s="485" t="s">
        <v>87</v>
      </c>
      <c r="BW74" s="485"/>
      <c r="BX74" s="485" t="s">
        <v>87</v>
      </c>
      <c r="BY74" s="485"/>
      <c r="BZ74" s="485" t="s">
        <v>87</v>
      </c>
      <c r="CA74" s="485"/>
      <c r="CB74" s="536" t="s">
        <v>114</v>
      </c>
      <c r="CC74" s="536"/>
      <c r="CD74" s="485" t="s">
        <v>87</v>
      </c>
      <c r="CE74" s="485"/>
      <c r="CF74" s="485" t="s">
        <v>87</v>
      </c>
      <c r="CG74" s="485"/>
      <c r="CH74" s="485" t="str">
        <f t="shared" ref="CH74" si="57">IF(OR($F74="異常",$F74="準正常"),"(NULL)",$H$58)</f>
        <v>"mappsdk.test@gmail.com"</v>
      </c>
      <c r="CI74" s="485"/>
      <c r="CJ74" s="485" t="str">
        <f t="shared" ref="CJ74" si="58">IF(OR($F74="異常",$F74="準正常"),"(NULL)",$J$58)</f>
        <v>"Fgl.000000"</v>
      </c>
      <c r="CK74" s="485"/>
      <c r="CL74" s="485" t="str">
        <f>IF(OR($F74="異常",$F74="準正常"),"(NULL)",$L$58)</f>
        <v>"Fujitsu"</v>
      </c>
      <c r="CM74" s="485"/>
      <c r="CN74" s="536" t="s">
        <v>114</v>
      </c>
      <c r="CO74" s="536"/>
      <c r="CP74" s="485" t="str">
        <f t="shared" ref="CP74" si="59">IF(OR($F74="異常",$F74="準正常"),"(NULL)",$P$58)</f>
        <v>"JAPAN"</v>
      </c>
      <c r="CQ74" s="485"/>
      <c r="CR74" s="485" t="str">
        <f t="shared" ref="CR74" si="60">IF(OR($F74="異常",$F74="準正常"),"false","true")</f>
        <v>true</v>
      </c>
      <c r="CS74" s="485"/>
      <c r="CT74" s="485" t="str">
        <f>IF($F74="正常","(NULL)")</f>
        <v>(NULL)</v>
      </c>
      <c r="CU74" s="509"/>
      <c r="CV74" s="357" t="s">
        <v>875</v>
      </c>
      <c r="CW74" s="306">
        <v>44351</v>
      </c>
      <c r="CX74" s="308">
        <v>44351</v>
      </c>
      <c r="CY74" s="308">
        <v>44351</v>
      </c>
      <c r="CZ74" s="325">
        <v>0</v>
      </c>
      <c r="DA74" s="356" t="s">
        <v>161</v>
      </c>
      <c r="DB74" s="248" t="s">
        <v>1004</v>
      </c>
      <c r="DC74" s="345" t="s">
        <v>161</v>
      </c>
      <c r="DD74" s="491" t="s">
        <v>1020</v>
      </c>
      <c r="DE74" s="485"/>
      <c r="DF74" s="485"/>
      <c r="DG74" s="485"/>
      <c r="DH74" s="485"/>
      <c r="DI74" s="575"/>
    </row>
    <row r="75" spans="5:113" s="198" customFormat="1" ht="72" customHeight="1">
      <c r="E75" s="290">
        <f>IF(ISBLANK(F75),"",COUNTA(F$58:F75))</f>
        <v>18</v>
      </c>
      <c r="F75" s="485" t="s">
        <v>71</v>
      </c>
      <c r="G75" s="509"/>
      <c r="H75" s="500" t="s">
        <v>118</v>
      </c>
      <c r="I75" s="485"/>
      <c r="J75" s="485" t="s">
        <v>118</v>
      </c>
      <c r="K75" s="485"/>
      <c r="L75" s="485" t="s">
        <v>118</v>
      </c>
      <c r="M75" s="485"/>
      <c r="N75" s="485" t="s">
        <v>97</v>
      </c>
      <c r="O75" s="485"/>
      <c r="P75" s="485" t="s">
        <v>118</v>
      </c>
      <c r="Q75" s="485"/>
      <c r="R75" s="485" t="s">
        <v>118</v>
      </c>
      <c r="S75" s="509"/>
      <c r="T75" s="500" t="str">
        <f t="shared" si="2"/>
        <v>(NULL)</v>
      </c>
      <c r="U75" s="485"/>
      <c r="V75" s="485" t="str">
        <f t="shared" si="3"/>
        <v>(NULL)</v>
      </c>
      <c r="W75" s="485"/>
      <c r="X75" s="485" t="str">
        <f t="shared" si="4"/>
        <v>(NULL)</v>
      </c>
      <c r="Y75" s="485"/>
      <c r="Z75" s="485" t="str">
        <f t="shared" si="5"/>
        <v>(NULL)</v>
      </c>
      <c r="AA75" s="485"/>
      <c r="AB75" s="485" t="str">
        <f t="shared" si="6"/>
        <v>(NULL)</v>
      </c>
      <c r="AC75" s="485"/>
      <c r="AD75" s="485" t="str">
        <f t="shared" si="0"/>
        <v>false</v>
      </c>
      <c r="AE75" s="485"/>
      <c r="AF75" s="485" t="s">
        <v>175</v>
      </c>
      <c r="AG75" s="485"/>
      <c r="AH75" s="485" t="s">
        <v>161</v>
      </c>
      <c r="AI75" s="485"/>
      <c r="AJ75" s="485" t="s">
        <v>161</v>
      </c>
      <c r="AK75" s="485"/>
      <c r="AL75" s="485" t="s">
        <v>161</v>
      </c>
      <c r="AM75" s="485"/>
      <c r="AN75" s="485" t="s">
        <v>161</v>
      </c>
      <c r="AO75" s="485"/>
      <c r="AP75" s="485" t="s">
        <v>161</v>
      </c>
      <c r="AQ75" s="485"/>
      <c r="AR75" s="485" t="s">
        <v>161</v>
      </c>
      <c r="AS75" s="485"/>
      <c r="AT75" s="485" t="s">
        <v>161</v>
      </c>
      <c r="AU75" s="485"/>
      <c r="AV75" s="485" t="s">
        <v>161</v>
      </c>
      <c r="AW75" s="485"/>
      <c r="AX75" s="485" t="s">
        <v>161</v>
      </c>
      <c r="AY75" s="485"/>
      <c r="AZ75" s="485" t="s">
        <v>161</v>
      </c>
      <c r="BA75" s="485"/>
      <c r="BB75" s="485" t="s">
        <v>161</v>
      </c>
      <c r="BC75" s="485"/>
      <c r="BD75" s="485" t="s">
        <v>161</v>
      </c>
      <c r="BE75" s="485"/>
      <c r="BF75" s="485" t="s">
        <v>161</v>
      </c>
      <c r="BG75" s="509"/>
      <c r="BH75" s="500" t="str">
        <f>IF(OR($F75="異常",$F75="準正常"),"(NULL)",$H$58)</f>
        <v>(NULL)</v>
      </c>
      <c r="BI75" s="485"/>
      <c r="BJ75" s="485" t="str">
        <f>IF(OR($F75="異常",$F75="準正常"),"(NULL)",$J$58)</f>
        <v>(NULL)</v>
      </c>
      <c r="BK75" s="485"/>
      <c r="BL75" s="485" t="str">
        <f>IF(OR($F75="異常",$F75="準正常"),"(NULL)",$L$58)</f>
        <v>(NULL)</v>
      </c>
      <c r="BM75" s="485"/>
      <c r="BN75" s="485" t="str">
        <f>IF(OR($F75="異常",$F75="準正常"),"(NULL)",$N$58)</f>
        <v>(NULL)</v>
      </c>
      <c r="BO75" s="485"/>
      <c r="BP75" s="485" t="str">
        <f>IF(OR($F75="異常",$F75="準正常"),"(NULL)",$P$58)</f>
        <v>(NULL)</v>
      </c>
      <c r="BQ75" s="485"/>
      <c r="BR75" s="485" t="str">
        <f>IF(OR($F75="異常",$F75="準正常"),"false","true")</f>
        <v>false</v>
      </c>
      <c r="BS75" s="485"/>
      <c r="BT75" s="485" t="s">
        <v>175</v>
      </c>
      <c r="BU75" s="485"/>
      <c r="BV75" s="485" t="s">
        <v>161</v>
      </c>
      <c r="BW75" s="485"/>
      <c r="BX75" s="485" t="s">
        <v>161</v>
      </c>
      <c r="BY75" s="485"/>
      <c r="BZ75" s="485" t="s">
        <v>161</v>
      </c>
      <c r="CA75" s="485"/>
      <c r="CB75" s="485" t="s">
        <v>161</v>
      </c>
      <c r="CC75" s="485"/>
      <c r="CD75" s="485" t="s">
        <v>161</v>
      </c>
      <c r="CE75" s="485"/>
      <c r="CF75" s="485" t="s">
        <v>161</v>
      </c>
      <c r="CG75" s="485"/>
      <c r="CH75" s="485" t="s">
        <v>161</v>
      </c>
      <c r="CI75" s="485"/>
      <c r="CJ75" s="485" t="s">
        <v>161</v>
      </c>
      <c r="CK75" s="485"/>
      <c r="CL75" s="485" t="s">
        <v>161</v>
      </c>
      <c r="CM75" s="485"/>
      <c r="CN75" s="485" t="s">
        <v>161</v>
      </c>
      <c r="CO75" s="485"/>
      <c r="CP75" s="485" t="s">
        <v>161</v>
      </c>
      <c r="CQ75" s="485"/>
      <c r="CR75" s="485" t="s">
        <v>161</v>
      </c>
      <c r="CS75" s="485"/>
      <c r="CT75" s="485" t="s">
        <v>161</v>
      </c>
      <c r="CU75" s="509"/>
      <c r="CV75" s="357" t="s">
        <v>875</v>
      </c>
      <c r="CW75" s="306">
        <v>44351</v>
      </c>
      <c r="CX75" s="308">
        <v>44351</v>
      </c>
      <c r="CY75" s="308">
        <v>44351</v>
      </c>
      <c r="CZ75" s="325">
        <v>0</v>
      </c>
      <c r="DA75" s="356" t="s">
        <v>161</v>
      </c>
      <c r="DB75" s="248" t="s">
        <v>1004</v>
      </c>
      <c r="DC75" s="345" t="s">
        <v>161</v>
      </c>
      <c r="DD75" s="491" t="s">
        <v>1020</v>
      </c>
      <c r="DE75" s="485"/>
      <c r="DF75" s="485"/>
      <c r="DG75" s="485"/>
      <c r="DH75" s="485"/>
      <c r="DI75" s="575"/>
    </row>
    <row r="76" spans="5:113" s="198" customFormat="1" ht="72" customHeight="1">
      <c r="E76" s="290">
        <f>IF(ISBLANK(F76),"",COUNTA(F$58:F76))</f>
        <v>19</v>
      </c>
      <c r="F76" s="485" t="s">
        <v>71</v>
      </c>
      <c r="G76" s="509"/>
      <c r="H76" s="500" t="s">
        <v>118</v>
      </c>
      <c r="I76" s="485"/>
      <c r="J76" s="485" t="s">
        <v>118</v>
      </c>
      <c r="K76" s="485"/>
      <c r="L76" s="485" t="s">
        <v>118</v>
      </c>
      <c r="M76" s="485"/>
      <c r="N76" s="485" t="s">
        <v>110</v>
      </c>
      <c r="O76" s="485"/>
      <c r="P76" s="485" t="s">
        <v>97</v>
      </c>
      <c r="Q76" s="485"/>
      <c r="R76" s="485" t="s">
        <v>118</v>
      </c>
      <c r="S76" s="509"/>
      <c r="T76" s="500" t="str">
        <f t="shared" si="2"/>
        <v>(NULL)</v>
      </c>
      <c r="U76" s="485"/>
      <c r="V76" s="485" t="str">
        <f t="shared" si="3"/>
        <v>(NULL)</v>
      </c>
      <c r="W76" s="485"/>
      <c r="X76" s="485" t="str">
        <f t="shared" si="4"/>
        <v>(NULL)</v>
      </c>
      <c r="Y76" s="485"/>
      <c r="Z76" s="485" t="str">
        <f t="shared" si="5"/>
        <v>(NULL)</v>
      </c>
      <c r="AA76" s="485"/>
      <c r="AB76" s="485" t="str">
        <f t="shared" si="6"/>
        <v>(NULL)</v>
      </c>
      <c r="AC76" s="485"/>
      <c r="AD76" s="485" t="str">
        <f t="shared" si="0"/>
        <v>false</v>
      </c>
      <c r="AE76" s="485"/>
      <c r="AF76" s="485" t="s">
        <v>175</v>
      </c>
      <c r="AG76" s="485"/>
      <c r="AH76" s="485" t="s">
        <v>161</v>
      </c>
      <c r="AI76" s="485"/>
      <c r="AJ76" s="485" t="s">
        <v>161</v>
      </c>
      <c r="AK76" s="485"/>
      <c r="AL76" s="485" t="s">
        <v>161</v>
      </c>
      <c r="AM76" s="485"/>
      <c r="AN76" s="485" t="s">
        <v>161</v>
      </c>
      <c r="AO76" s="485"/>
      <c r="AP76" s="485" t="s">
        <v>161</v>
      </c>
      <c r="AQ76" s="485"/>
      <c r="AR76" s="485" t="s">
        <v>161</v>
      </c>
      <c r="AS76" s="485"/>
      <c r="AT76" s="485" t="s">
        <v>169</v>
      </c>
      <c r="AU76" s="485"/>
      <c r="AV76" s="485" t="s">
        <v>87</v>
      </c>
      <c r="AW76" s="485"/>
      <c r="AX76" s="485" t="s">
        <v>87</v>
      </c>
      <c r="AY76" s="485"/>
      <c r="AZ76" s="485" t="s">
        <v>87</v>
      </c>
      <c r="BA76" s="485"/>
      <c r="BB76" s="485" t="s">
        <v>87</v>
      </c>
      <c r="BC76" s="485"/>
      <c r="BD76" s="485" t="s">
        <v>87</v>
      </c>
      <c r="BE76" s="485"/>
      <c r="BF76" s="485" t="s">
        <v>161</v>
      </c>
      <c r="BG76" s="509"/>
      <c r="BH76" s="500" t="str">
        <f>IF(OR($F76="異常",$F76="準正常"),"(NULL)",$H$58)</f>
        <v>(NULL)</v>
      </c>
      <c r="BI76" s="485"/>
      <c r="BJ76" s="485" t="str">
        <f>IF(OR($F76="異常",$F76="準正常"),"(NULL)",$J$58)</f>
        <v>(NULL)</v>
      </c>
      <c r="BK76" s="485"/>
      <c r="BL76" s="485" t="str">
        <f>IF(OR($F76="異常",$F76="準正常"),"(NULL)",$L$58)</f>
        <v>(NULL)</v>
      </c>
      <c r="BM76" s="485"/>
      <c r="BN76" s="485" t="str">
        <f>IF(OR($F76="異常",$F76="準正常"),"(NULL)",$N$58)</f>
        <v>(NULL)</v>
      </c>
      <c r="BO76" s="485"/>
      <c r="BP76" s="485" t="str">
        <f>IF(OR($F76="異常",$F76="準正常"),"(NULL)",$P$58)</f>
        <v>(NULL)</v>
      </c>
      <c r="BQ76" s="485"/>
      <c r="BR76" s="485" t="str">
        <f>IF(OR($F76="異常",$F76="準正常"),"false","true")</f>
        <v>false</v>
      </c>
      <c r="BS76" s="485"/>
      <c r="BT76" s="485" t="s">
        <v>175</v>
      </c>
      <c r="BU76" s="485"/>
      <c r="BV76" s="485" t="s">
        <v>161</v>
      </c>
      <c r="BW76" s="485"/>
      <c r="BX76" s="485" t="s">
        <v>161</v>
      </c>
      <c r="BY76" s="485"/>
      <c r="BZ76" s="485" t="s">
        <v>161</v>
      </c>
      <c r="CA76" s="485"/>
      <c r="CB76" s="485" t="s">
        <v>161</v>
      </c>
      <c r="CC76" s="485"/>
      <c r="CD76" s="485" t="s">
        <v>161</v>
      </c>
      <c r="CE76" s="485"/>
      <c r="CF76" s="485" t="s">
        <v>161</v>
      </c>
      <c r="CG76" s="485"/>
      <c r="CH76" s="485" t="s">
        <v>87</v>
      </c>
      <c r="CI76" s="485"/>
      <c r="CJ76" s="485" t="s">
        <v>87</v>
      </c>
      <c r="CK76" s="485"/>
      <c r="CL76" s="485" t="s">
        <v>87</v>
      </c>
      <c r="CM76" s="485"/>
      <c r="CN76" s="485" t="s">
        <v>87</v>
      </c>
      <c r="CO76" s="485"/>
      <c r="CP76" s="485" t="s">
        <v>87</v>
      </c>
      <c r="CQ76" s="485"/>
      <c r="CR76" s="485" t="s">
        <v>87</v>
      </c>
      <c r="CS76" s="485"/>
      <c r="CT76" s="485" t="s">
        <v>161</v>
      </c>
      <c r="CU76" s="509"/>
      <c r="CV76" s="357" t="s">
        <v>875</v>
      </c>
      <c r="CW76" s="306">
        <v>44351</v>
      </c>
      <c r="CX76" s="308">
        <v>44351</v>
      </c>
      <c r="CY76" s="308">
        <v>44351</v>
      </c>
      <c r="CZ76" s="325">
        <v>0</v>
      </c>
      <c r="DA76" s="356" t="s">
        <v>161</v>
      </c>
      <c r="DB76" s="248" t="s">
        <v>1004</v>
      </c>
      <c r="DC76" s="345" t="s">
        <v>161</v>
      </c>
      <c r="DD76" s="491" t="s">
        <v>1020</v>
      </c>
      <c r="DE76" s="485"/>
      <c r="DF76" s="485"/>
      <c r="DG76" s="485"/>
      <c r="DH76" s="485"/>
      <c r="DI76" s="575"/>
    </row>
    <row r="77" spans="5:113" s="198" customFormat="1" ht="72" customHeight="1" thickBot="1">
      <c r="E77" s="294">
        <f>IF(ISBLANK(F77),"",COUNTA(F$58:F77))</f>
        <v>20</v>
      </c>
      <c r="F77" s="497" t="s">
        <v>71</v>
      </c>
      <c r="G77" s="498"/>
      <c r="H77" s="499" t="s">
        <v>118</v>
      </c>
      <c r="I77" s="497"/>
      <c r="J77" s="497" t="s">
        <v>118</v>
      </c>
      <c r="K77" s="497"/>
      <c r="L77" s="497" t="s">
        <v>118</v>
      </c>
      <c r="M77" s="497"/>
      <c r="N77" s="497" t="s">
        <v>118</v>
      </c>
      <c r="O77" s="497"/>
      <c r="P77" s="497" t="s">
        <v>115</v>
      </c>
      <c r="Q77" s="497"/>
      <c r="R77" s="497" t="s">
        <v>97</v>
      </c>
      <c r="S77" s="498"/>
      <c r="T77" s="499" t="str">
        <f t="shared" si="2"/>
        <v>(NULL)</v>
      </c>
      <c r="U77" s="497"/>
      <c r="V77" s="497" t="str">
        <f t="shared" si="3"/>
        <v>(NULL)</v>
      </c>
      <c r="W77" s="497"/>
      <c r="X77" s="497" t="str">
        <f t="shared" si="4"/>
        <v>(NULL)</v>
      </c>
      <c r="Y77" s="497"/>
      <c r="Z77" s="497" t="str">
        <f t="shared" si="5"/>
        <v>(NULL)</v>
      </c>
      <c r="AA77" s="497"/>
      <c r="AB77" s="497" t="str">
        <f t="shared" si="6"/>
        <v>(NULL)</v>
      </c>
      <c r="AC77" s="497"/>
      <c r="AD77" s="497" t="str">
        <f t="shared" si="0"/>
        <v>false</v>
      </c>
      <c r="AE77" s="497"/>
      <c r="AF77" s="497" t="s">
        <v>175</v>
      </c>
      <c r="AG77" s="497"/>
      <c r="AH77" s="497" t="s">
        <v>161</v>
      </c>
      <c r="AI77" s="497"/>
      <c r="AJ77" s="497" t="s">
        <v>161</v>
      </c>
      <c r="AK77" s="497"/>
      <c r="AL77" s="497" t="s">
        <v>161</v>
      </c>
      <c r="AM77" s="497"/>
      <c r="AN77" s="497" t="s">
        <v>161</v>
      </c>
      <c r="AO77" s="497"/>
      <c r="AP77" s="497" t="s">
        <v>161</v>
      </c>
      <c r="AQ77" s="497"/>
      <c r="AR77" s="497" t="s">
        <v>161</v>
      </c>
      <c r="AS77" s="497"/>
      <c r="AT77" s="497" t="s">
        <v>169</v>
      </c>
      <c r="AU77" s="497"/>
      <c r="AV77" s="497" t="s">
        <v>87</v>
      </c>
      <c r="AW77" s="497"/>
      <c r="AX77" s="497" t="s">
        <v>87</v>
      </c>
      <c r="AY77" s="497"/>
      <c r="AZ77" s="497" t="s">
        <v>87</v>
      </c>
      <c r="BA77" s="497"/>
      <c r="BB77" s="497" t="s">
        <v>87</v>
      </c>
      <c r="BC77" s="497"/>
      <c r="BD77" s="497" t="s">
        <v>87</v>
      </c>
      <c r="BE77" s="497"/>
      <c r="BF77" s="497" t="s">
        <v>161</v>
      </c>
      <c r="BG77" s="498"/>
      <c r="BH77" s="499" t="str">
        <f>IF(OR($F77="異常",$F77="準正常"),"(NULL)",$H$58)</f>
        <v>(NULL)</v>
      </c>
      <c r="BI77" s="497"/>
      <c r="BJ77" s="497" t="str">
        <f>IF(OR($F77="異常",$F77="準正常"),"(NULL)",$J$58)</f>
        <v>(NULL)</v>
      </c>
      <c r="BK77" s="497"/>
      <c r="BL77" s="497" t="str">
        <f>IF(OR($F77="異常",$F77="準正常"),"(NULL)",$L$58)</f>
        <v>(NULL)</v>
      </c>
      <c r="BM77" s="497"/>
      <c r="BN77" s="497" t="str">
        <f>IF(OR($F77="異常",$F77="準正常"),"(NULL)",$N$58)</f>
        <v>(NULL)</v>
      </c>
      <c r="BO77" s="497"/>
      <c r="BP77" s="497" t="str">
        <f>IF(OR($F77="異常",$F77="準正常"),"(NULL)",$P$58)</f>
        <v>(NULL)</v>
      </c>
      <c r="BQ77" s="497"/>
      <c r="BR77" s="497" t="str">
        <f>IF(OR($F77="異常",$F77="準正常"),"false","true")</f>
        <v>false</v>
      </c>
      <c r="BS77" s="497"/>
      <c r="BT77" s="497" t="s">
        <v>175</v>
      </c>
      <c r="BU77" s="497"/>
      <c r="BV77" s="497" t="s">
        <v>161</v>
      </c>
      <c r="BW77" s="497"/>
      <c r="BX77" s="497" t="s">
        <v>161</v>
      </c>
      <c r="BY77" s="497"/>
      <c r="BZ77" s="497" t="s">
        <v>161</v>
      </c>
      <c r="CA77" s="497"/>
      <c r="CB77" s="497" t="s">
        <v>161</v>
      </c>
      <c r="CC77" s="497"/>
      <c r="CD77" s="497" t="s">
        <v>161</v>
      </c>
      <c r="CE77" s="497"/>
      <c r="CF77" s="497" t="s">
        <v>161</v>
      </c>
      <c r="CG77" s="497"/>
      <c r="CH77" s="497" t="s">
        <v>87</v>
      </c>
      <c r="CI77" s="497"/>
      <c r="CJ77" s="497" t="s">
        <v>87</v>
      </c>
      <c r="CK77" s="497"/>
      <c r="CL77" s="497" t="s">
        <v>87</v>
      </c>
      <c r="CM77" s="497"/>
      <c r="CN77" s="497" t="s">
        <v>87</v>
      </c>
      <c r="CO77" s="497"/>
      <c r="CP77" s="497" t="s">
        <v>87</v>
      </c>
      <c r="CQ77" s="497"/>
      <c r="CR77" s="497" t="s">
        <v>87</v>
      </c>
      <c r="CS77" s="497"/>
      <c r="CT77" s="497" t="s">
        <v>161</v>
      </c>
      <c r="CU77" s="498"/>
      <c r="CV77" s="358" t="s">
        <v>875</v>
      </c>
      <c r="CW77" s="307">
        <v>44351</v>
      </c>
      <c r="CX77" s="309">
        <v>44351</v>
      </c>
      <c r="CY77" s="309">
        <v>44351</v>
      </c>
      <c r="CZ77" s="330">
        <v>0</v>
      </c>
      <c r="DA77" s="359" t="s">
        <v>161</v>
      </c>
      <c r="DB77" s="360" t="s">
        <v>1004</v>
      </c>
      <c r="DC77" s="346" t="s">
        <v>161</v>
      </c>
      <c r="DD77" s="494" t="s">
        <v>1020</v>
      </c>
      <c r="DE77" s="497"/>
      <c r="DF77" s="497"/>
      <c r="DG77" s="497"/>
      <c r="DH77" s="497"/>
      <c r="DI77" s="576"/>
    </row>
    <row r="78" spans="5:113">
      <c r="BF78" s="239"/>
      <c r="BT78" s="239"/>
    </row>
    <row r="80" spans="5:113" s="57" customFormat="1" ht="16.5" thickBot="1">
      <c r="E80" s="57" t="s">
        <v>153</v>
      </c>
      <c r="F80" s="57" t="s">
        <v>235</v>
      </c>
    </row>
    <row r="81" spans="2:113" s="57" customFormat="1" ht="13.5" customHeight="1">
      <c r="B81" s="71"/>
      <c r="C81" s="71"/>
      <c r="E81" s="510" t="s">
        <v>154</v>
      </c>
      <c r="F81" s="518" t="s">
        <v>22</v>
      </c>
      <c r="G81" s="519"/>
      <c r="H81" s="510" t="s">
        <v>21</v>
      </c>
      <c r="I81" s="518"/>
      <c r="J81" s="518"/>
      <c r="K81" s="518"/>
      <c r="L81" s="518"/>
      <c r="M81" s="518"/>
      <c r="N81" s="518"/>
      <c r="O81" s="518"/>
      <c r="P81" s="518"/>
      <c r="Q81" s="518"/>
      <c r="R81" s="518"/>
      <c r="S81" s="519"/>
      <c r="T81" s="522" t="s">
        <v>120</v>
      </c>
      <c r="U81" s="523"/>
      <c r="V81" s="523"/>
      <c r="W81" s="523"/>
      <c r="X81" s="523"/>
      <c r="Y81" s="523"/>
      <c r="Z81" s="523"/>
      <c r="AA81" s="523"/>
      <c r="AB81" s="523"/>
      <c r="AC81" s="523"/>
      <c r="AD81" s="523"/>
      <c r="AE81" s="523"/>
      <c r="AF81" s="523"/>
      <c r="AG81" s="523"/>
      <c r="AH81" s="524" t="s">
        <v>127</v>
      </c>
      <c r="AI81" s="524"/>
      <c r="AJ81" s="524"/>
      <c r="AK81" s="524"/>
      <c r="AL81" s="524"/>
      <c r="AM81" s="524"/>
      <c r="AN81" s="524"/>
      <c r="AO81" s="524"/>
      <c r="AP81" s="524"/>
      <c r="AQ81" s="524"/>
      <c r="AR81" s="524"/>
      <c r="AS81" s="524"/>
      <c r="AT81" s="525" t="s">
        <v>167</v>
      </c>
      <c r="AU81" s="525"/>
      <c r="AV81" s="525"/>
      <c r="AW81" s="525"/>
      <c r="AX81" s="525"/>
      <c r="AY81" s="525"/>
      <c r="AZ81" s="525"/>
      <c r="BA81" s="525"/>
      <c r="BB81" s="525"/>
      <c r="BC81" s="525"/>
      <c r="BD81" s="525"/>
      <c r="BE81" s="525"/>
      <c r="BF81" s="525"/>
      <c r="BG81" s="526"/>
      <c r="BH81" s="527" t="s">
        <v>140</v>
      </c>
      <c r="BI81" s="528"/>
      <c r="BJ81" s="528"/>
      <c r="BK81" s="528"/>
      <c r="BL81" s="528"/>
      <c r="BM81" s="528"/>
      <c r="BN81" s="528"/>
      <c r="BO81" s="528"/>
      <c r="BP81" s="528"/>
      <c r="BQ81" s="528"/>
      <c r="BR81" s="528"/>
      <c r="BS81" s="528"/>
      <c r="BT81" s="528"/>
      <c r="BU81" s="528"/>
      <c r="BV81" s="529" t="s">
        <v>141</v>
      </c>
      <c r="BW81" s="529"/>
      <c r="BX81" s="529"/>
      <c r="BY81" s="529"/>
      <c r="BZ81" s="529"/>
      <c r="CA81" s="529"/>
      <c r="CB81" s="529"/>
      <c r="CC81" s="529"/>
      <c r="CD81" s="529"/>
      <c r="CE81" s="529"/>
      <c r="CF81" s="529"/>
      <c r="CG81" s="529"/>
      <c r="CH81" s="483" t="s">
        <v>170</v>
      </c>
      <c r="CI81" s="483"/>
      <c r="CJ81" s="483"/>
      <c r="CK81" s="483"/>
      <c r="CL81" s="483"/>
      <c r="CM81" s="483"/>
      <c r="CN81" s="483"/>
      <c r="CO81" s="483"/>
      <c r="CP81" s="483"/>
      <c r="CQ81" s="483"/>
      <c r="CR81" s="483"/>
      <c r="CS81" s="483"/>
      <c r="CT81" s="483"/>
      <c r="CU81" s="484"/>
      <c r="CV81" s="487" t="s">
        <v>16</v>
      </c>
      <c r="CW81" s="489" t="s">
        <v>53</v>
      </c>
      <c r="CX81" s="489" t="s">
        <v>54</v>
      </c>
      <c r="CY81" s="489" t="s">
        <v>55</v>
      </c>
      <c r="CZ81" s="489" t="s">
        <v>56</v>
      </c>
      <c r="DA81" s="489" t="s">
        <v>29</v>
      </c>
      <c r="DB81" s="489" t="s">
        <v>62</v>
      </c>
      <c r="DC81" s="512" t="s">
        <v>69</v>
      </c>
      <c r="DD81" s="477" t="s">
        <v>23</v>
      </c>
      <c r="DE81" s="478"/>
      <c r="DF81" s="478"/>
      <c r="DG81" s="478"/>
      <c r="DH81" s="478"/>
      <c r="DI81" s="479"/>
    </row>
    <row r="82" spans="2:113" s="57" customFormat="1" ht="13.5" customHeight="1">
      <c r="B82" s="71"/>
      <c r="C82" s="71"/>
      <c r="E82" s="511"/>
      <c r="F82" s="520"/>
      <c r="G82" s="521"/>
      <c r="H82" s="530" t="str">
        <f>"1："&amp;E$18</f>
        <v>1：メールアドレス</v>
      </c>
      <c r="I82" s="531"/>
      <c r="J82" s="531" t="str">
        <f>"2："&amp;G$18</f>
        <v>2：パスワード</v>
      </c>
      <c r="K82" s="531"/>
      <c r="L82" s="531" t="str">
        <f>"3："&amp;I$18</f>
        <v>3：ファーストネーム</v>
      </c>
      <c r="M82" s="531"/>
      <c r="N82" s="531" t="str">
        <f>"4："&amp;K$18</f>
        <v>4：ラストネーム</v>
      </c>
      <c r="O82" s="531"/>
      <c r="P82" s="531" t="str">
        <f>"5："&amp;M$18</f>
        <v>5：国</v>
      </c>
      <c r="Q82" s="531"/>
      <c r="R82" s="531" t="str">
        <f>"6："&amp;O$18</f>
        <v>6：言語</v>
      </c>
      <c r="S82" s="532"/>
      <c r="T82" s="533" t="str">
        <f>H82</f>
        <v>1：メールアドレス</v>
      </c>
      <c r="U82" s="534"/>
      <c r="V82" s="534" t="str">
        <f>J82</f>
        <v>2：パスワード</v>
      </c>
      <c r="W82" s="534"/>
      <c r="X82" s="534" t="str">
        <f>L82</f>
        <v>3：ファーストネーム</v>
      </c>
      <c r="Y82" s="534"/>
      <c r="Z82" s="534" t="str">
        <f>N82</f>
        <v>4：ラストネーム</v>
      </c>
      <c r="AA82" s="534"/>
      <c r="AB82" s="534" t="str">
        <f>P82</f>
        <v>5：国</v>
      </c>
      <c r="AC82" s="534"/>
      <c r="AD82" s="534" t="s">
        <v>131</v>
      </c>
      <c r="AE82" s="534"/>
      <c r="AF82" s="534" t="s">
        <v>129</v>
      </c>
      <c r="AG82" s="534"/>
      <c r="AH82" s="535" t="s">
        <v>121</v>
      </c>
      <c r="AI82" s="535"/>
      <c r="AJ82" s="535" t="s">
        <v>122</v>
      </c>
      <c r="AK82" s="535"/>
      <c r="AL82" s="535" t="s">
        <v>123</v>
      </c>
      <c r="AM82" s="535"/>
      <c r="AN82" s="535" t="s">
        <v>124</v>
      </c>
      <c r="AO82" s="535"/>
      <c r="AP82" s="535" t="s">
        <v>125</v>
      </c>
      <c r="AQ82" s="535"/>
      <c r="AR82" s="535" t="s">
        <v>126</v>
      </c>
      <c r="AS82" s="535"/>
      <c r="AT82" s="486" t="str">
        <f>AH82</f>
        <v>1：メールアドレス</v>
      </c>
      <c r="AU82" s="486"/>
      <c r="AV82" s="486" t="str">
        <f>AJ82</f>
        <v>2：パスワード</v>
      </c>
      <c r="AW82" s="486"/>
      <c r="AX82" s="486" t="str">
        <f>AL82</f>
        <v>3：ファーストネーム</v>
      </c>
      <c r="AY82" s="486"/>
      <c r="AZ82" s="486" t="str">
        <f>AN82</f>
        <v>4：ラストネーム</v>
      </c>
      <c r="BA82" s="486"/>
      <c r="BB82" s="486" t="str">
        <f>AP82</f>
        <v>5：国</v>
      </c>
      <c r="BC82" s="486"/>
      <c r="BD82" s="486" t="s">
        <v>166</v>
      </c>
      <c r="BE82" s="486"/>
      <c r="BF82" s="486" t="s">
        <v>129</v>
      </c>
      <c r="BG82" s="515"/>
      <c r="BH82" s="516" t="str">
        <f>AH82</f>
        <v>1：メールアドレス</v>
      </c>
      <c r="BI82" s="517"/>
      <c r="BJ82" s="517" t="str">
        <f>AJ82</f>
        <v>2：パスワード</v>
      </c>
      <c r="BK82" s="517"/>
      <c r="BL82" s="517" t="str">
        <f>AL82</f>
        <v>3：ファーストネーム</v>
      </c>
      <c r="BM82" s="517"/>
      <c r="BN82" s="517" t="str">
        <f>AN82</f>
        <v>4：ラストネーム</v>
      </c>
      <c r="BO82" s="517"/>
      <c r="BP82" s="517" t="str">
        <f>AP82</f>
        <v>5：国</v>
      </c>
      <c r="BQ82" s="517"/>
      <c r="BR82" s="517" t="s">
        <v>119</v>
      </c>
      <c r="BS82" s="517"/>
      <c r="BT82" s="517" t="s">
        <v>129</v>
      </c>
      <c r="BU82" s="517"/>
      <c r="BV82" s="514" t="s">
        <v>121</v>
      </c>
      <c r="BW82" s="514"/>
      <c r="BX82" s="514" t="s">
        <v>122</v>
      </c>
      <c r="BY82" s="514"/>
      <c r="BZ82" s="514" t="s">
        <v>123</v>
      </c>
      <c r="CA82" s="514"/>
      <c r="CB82" s="514" t="s">
        <v>124</v>
      </c>
      <c r="CC82" s="514"/>
      <c r="CD82" s="514" t="s">
        <v>125</v>
      </c>
      <c r="CE82" s="514"/>
      <c r="CF82" s="514" t="s">
        <v>126</v>
      </c>
      <c r="CG82" s="514"/>
      <c r="CH82" s="507" t="str">
        <f>BV82</f>
        <v>1：メールアドレス</v>
      </c>
      <c r="CI82" s="507"/>
      <c r="CJ82" s="507" t="str">
        <f>BX82</f>
        <v>2：パスワード</v>
      </c>
      <c r="CK82" s="507"/>
      <c r="CL82" s="507" t="str">
        <f>BZ82</f>
        <v>3：ファーストネーム</v>
      </c>
      <c r="CM82" s="507"/>
      <c r="CN82" s="507" t="str">
        <f>CB82</f>
        <v>4：ラストネーム</v>
      </c>
      <c r="CO82" s="507"/>
      <c r="CP82" s="507" t="str">
        <f>CD82</f>
        <v>5：国</v>
      </c>
      <c r="CQ82" s="507"/>
      <c r="CR82" s="507" t="s">
        <v>166</v>
      </c>
      <c r="CS82" s="507"/>
      <c r="CT82" s="507" t="s">
        <v>129</v>
      </c>
      <c r="CU82" s="508"/>
      <c r="CV82" s="488"/>
      <c r="CW82" s="490"/>
      <c r="CX82" s="490"/>
      <c r="CY82" s="490"/>
      <c r="CZ82" s="490"/>
      <c r="DA82" s="490"/>
      <c r="DB82" s="490"/>
      <c r="DC82" s="513"/>
      <c r="DD82" s="480"/>
      <c r="DE82" s="481"/>
      <c r="DF82" s="481"/>
      <c r="DG82" s="481"/>
      <c r="DH82" s="481"/>
      <c r="DI82" s="482"/>
    </row>
    <row r="83" spans="2:113" s="57" customFormat="1" ht="15" customHeight="1">
      <c r="B83" s="71"/>
      <c r="C83" s="71"/>
      <c r="E83" s="511"/>
      <c r="F83" s="520"/>
      <c r="G83" s="521"/>
      <c r="H83" s="530"/>
      <c r="I83" s="531"/>
      <c r="J83" s="531"/>
      <c r="K83" s="531"/>
      <c r="L83" s="531"/>
      <c r="M83" s="531"/>
      <c r="N83" s="531"/>
      <c r="O83" s="531"/>
      <c r="P83" s="531"/>
      <c r="Q83" s="531"/>
      <c r="R83" s="531"/>
      <c r="S83" s="532"/>
      <c r="T83" s="533"/>
      <c r="U83" s="534"/>
      <c r="V83" s="534"/>
      <c r="W83" s="534"/>
      <c r="X83" s="534"/>
      <c r="Y83" s="534"/>
      <c r="Z83" s="534"/>
      <c r="AA83" s="534"/>
      <c r="AB83" s="534"/>
      <c r="AC83" s="534"/>
      <c r="AD83" s="534"/>
      <c r="AE83" s="534"/>
      <c r="AF83" s="534"/>
      <c r="AG83" s="534"/>
      <c r="AH83" s="535"/>
      <c r="AI83" s="535"/>
      <c r="AJ83" s="535"/>
      <c r="AK83" s="535"/>
      <c r="AL83" s="535"/>
      <c r="AM83" s="535"/>
      <c r="AN83" s="535"/>
      <c r="AO83" s="535"/>
      <c r="AP83" s="535"/>
      <c r="AQ83" s="535"/>
      <c r="AR83" s="535"/>
      <c r="AS83" s="535"/>
      <c r="AT83" s="486"/>
      <c r="AU83" s="486"/>
      <c r="AV83" s="486"/>
      <c r="AW83" s="486"/>
      <c r="AX83" s="486"/>
      <c r="AY83" s="486"/>
      <c r="AZ83" s="486"/>
      <c r="BA83" s="486"/>
      <c r="BB83" s="486"/>
      <c r="BC83" s="486"/>
      <c r="BD83" s="486"/>
      <c r="BE83" s="486"/>
      <c r="BF83" s="486"/>
      <c r="BG83" s="515"/>
      <c r="BH83" s="516"/>
      <c r="BI83" s="517"/>
      <c r="BJ83" s="517"/>
      <c r="BK83" s="517"/>
      <c r="BL83" s="517"/>
      <c r="BM83" s="517"/>
      <c r="BN83" s="517"/>
      <c r="BO83" s="517"/>
      <c r="BP83" s="517"/>
      <c r="BQ83" s="517"/>
      <c r="BR83" s="517"/>
      <c r="BS83" s="517"/>
      <c r="BT83" s="517"/>
      <c r="BU83" s="517"/>
      <c r="BV83" s="514"/>
      <c r="BW83" s="514"/>
      <c r="BX83" s="514"/>
      <c r="BY83" s="514"/>
      <c r="BZ83" s="514"/>
      <c r="CA83" s="514"/>
      <c r="CB83" s="514"/>
      <c r="CC83" s="514"/>
      <c r="CD83" s="514"/>
      <c r="CE83" s="514"/>
      <c r="CF83" s="514"/>
      <c r="CG83" s="514"/>
      <c r="CH83" s="507"/>
      <c r="CI83" s="507"/>
      <c r="CJ83" s="507"/>
      <c r="CK83" s="507"/>
      <c r="CL83" s="507"/>
      <c r="CM83" s="507"/>
      <c r="CN83" s="507"/>
      <c r="CO83" s="507"/>
      <c r="CP83" s="507"/>
      <c r="CQ83" s="507"/>
      <c r="CR83" s="507"/>
      <c r="CS83" s="507"/>
      <c r="CT83" s="507"/>
      <c r="CU83" s="508"/>
      <c r="CV83" s="488"/>
      <c r="CW83" s="490"/>
      <c r="CX83" s="490"/>
      <c r="CY83" s="490"/>
      <c r="CZ83" s="490"/>
      <c r="DA83" s="490"/>
      <c r="DB83" s="490"/>
      <c r="DC83" s="513"/>
      <c r="DD83" s="480"/>
      <c r="DE83" s="481"/>
      <c r="DF83" s="481"/>
      <c r="DG83" s="481"/>
      <c r="DH83" s="481"/>
      <c r="DI83" s="482"/>
    </row>
    <row r="84" spans="2:113" s="198" customFormat="1" ht="72" customHeight="1">
      <c r="B84" s="197"/>
      <c r="C84" s="197"/>
      <c r="E84" s="500">
        <v>21</v>
      </c>
      <c r="F84" s="485" t="s">
        <v>66</v>
      </c>
      <c r="G84" s="509"/>
      <c r="H84" s="500" t="s">
        <v>106</v>
      </c>
      <c r="I84" s="485"/>
      <c r="J84" s="485" t="s">
        <v>103</v>
      </c>
      <c r="K84" s="485"/>
      <c r="L84" s="485" t="s">
        <v>107</v>
      </c>
      <c r="M84" s="485"/>
      <c r="N84" s="485" t="s">
        <v>110</v>
      </c>
      <c r="O84" s="485"/>
      <c r="P84" s="485" t="s">
        <v>115</v>
      </c>
      <c r="Q84" s="485"/>
      <c r="R84" s="485" t="s">
        <v>116</v>
      </c>
      <c r="S84" s="509"/>
      <c r="T84" s="500" t="s">
        <v>106</v>
      </c>
      <c r="U84" s="485"/>
      <c r="V84" s="485" t="s">
        <v>103</v>
      </c>
      <c r="W84" s="485"/>
      <c r="X84" s="485" t="s">
        <v>107</v>
      </c>
      <c r="Y84" s="485"/>
      <c r="Z84" s="485" t="s">
        <v>110</v>
      </c>
      <c r="AA84" s="485"/>
      <c r="AB84" s="485" t="s">
        <v>115</v>
      </c>
      <c r="AC84" s="485"/>
      <c r="AD84" s="485" t="b">
        <v>1</v>
      </c>
      <c r="AE84" s="485"/>
      <c r="AF84" s="485" t="s">
        <v>156</v>
      </c>
      <c r="AG84" s="485"/>
      <c r="AH84" s="485" t="s">
        <v>106</v>
      </c>
      <c r="AI84" s="485"/>
      <c r="AJ84" s="485" t="s">
        <v>103</v>
      </c>
      <c r="AK84" s="485"/>
      <c r="AL84" s="485" t="s">
        <v>107</v>
      </c>
      <c r="AM84" s="485"/>
      <c r="AN84" s="485" t="s">
        <v>110</v>
      </c>
      <c r="AO84" s="485"/>
      <c r="AP84" s="485" t="s">
        <v>115</v>
      </c>
      <c r="AQ84" s="485"/>
      <c r="AR84" s="485" t="s">
        <v>116</v>
      </c>
      <c r="AS84" s="485"/>
      <c r="AT84" s="485" t="s">
        <v>106</v>
      </c>
      <c r="AU84" s="485"/>
      <c r="AV84" s="485" t="s">
        <v>103</v>
      </c>
      <c r="AW84" s="485"/>
      <c r="AX84" s="485" t="s">
        <v>107</v>
      </c>
      <c r="AY84" s="485"/>
      <c r="AZ84" s="485" t="s">
        <v>110</v>
      </c>
      <c r="BA84" s="485"/>
      <c r="BB84" s="485" t="s">
        <v>115</v>
      </c>
      <c r="BC84" s="485"/>
      <c r="BD84" s="485" t="s">
        <v>116</v>
      </c>
      <c r="BE84" s="485"/>
      <c r="BF84" s="485" t="b">
        <v>1</v>
      </c>
      <c r="BG84" s="509"/>
      <c r="BH84" s="500" t="s">
        <v>106</v>
      </c>
      <c r="BI84" s="485"/>
      <c r="BJ84" s="485" t="s">
        <v>103</v>
      </c>
      <c r="BK84" s="485"/>
      <c r="BL84" s="485" t="s">
        <v>107</v>
      </c>
      <c r="BM84" s="485"/>
      <c r="BN84" s="485" t="s">
        <v>110</v>
      </c>
      <c r="BO84" s="485"/>
      <c r="BP84" s="485" t="s">
        <v>115</v>
      </c>
      <c r="BQ84" s="485"/>
      <c r="BR84" s="485" t="b">
        <v>1</v>
      </c>
      <c r="BS84" s="485"/>
      <c r="BT84" s="485" t="s">
        <v>156</v>
      </c>
      <c r="BU84" s="485"/>
      <c r="BV84" s="485" t="s">
        <v>106</v>
      </c>
      <c r="BW84" s="485"/>
      <c r="BX84" s="485" t="s">
        <v>103</v>
      </c>
      <c r="BY84" s="485"/>
      <c r="BZ84" s="485" t="s">
        <v>107</v>
      </c>
      <c r="CA84" s="485"/>
      <c r="CB84" s="485" t="s">
        <v>110</v>
      </c>
      <c r="CC84" s="485"/>
      <c r="CD84" s="485" t="s">
        <v>115</v>
      </c>
      <c r="CE84" s="485"/>
      <c r="CF84" s="485" t="s">
        <v>116</v>
      </c>
      <c r="CG84" s="485"/>
      <c r="CH84" s="485" t="s">
        <v>106</v>
      </c>
      <c r="CI84" s="485"/>
      <c r="CJ84" s="485" t="s">
        <v>103</v>
      </c>
      <c r="CK84" s="485"/>
      <c r="CL84" s="485" t="s">
        <v>107</v>
      </c>
      <c r="CM84" s="485"/>
      <c r="CN84" s="485" t="s">
        <v>110</v>
      </c>
      <c r="CO84" s="485"/>
      <c r="CP84" s="485" t="s">
        <v>115</v>
      </c>
      <c r="CQ84" s="485"/>
      <c r="CR84" s="485" t="s">
        <v>116</v>
      </c>
      <c r="CS84" s="485"/>
      <c r="CT84" s="485" t="b">
        <v>1</v>
      </c>
      <c r="CU84" s="509"/>
      <c r="CV84" s="500" t="s">
        <v>875</v>
      </c>
      <c r="CW84" s="501">
        <v>44351</v>
      </c>
      <c r="CX84" s="501">
        <v>44351</v>
      </c>
      <c r="CY84" s="501">
        <v>44351</v>
      </c>
      <c r="CZ84" s="503" t="s">
        <v>1005</v>
      </c>
      <c r="DA84" s="504" t="s">
        <v>161</v>
      </c>
      <c r="DB84" s="504" t="s">
        <v>1004</v>
      </c>
      <c r="DC84" s="505" t="s">
        <v>161</v>
      </c>
      <c r="DD84" s="491" t="s">
        <v>1020</v>
      </c>
      <c r="DE84" s="492"/>
      <c r="DF84" s="492"/>
      <c r="DG84" s="492"/>
      <c r="DH84" s="492"/>
      <c r="DI84" s="493"/>
    </row>
    <row r="85" spans="2:113" s="198" customFormat="1" ht="72" customHeight="1" thickBot="1">
      <c r="E85" s="499"/>
      <c r="F85" s="497"/>
      <c r="G85" s="498"/>
      <c r="H85" s="499" t="s">
        <v>87</v>
      </c>
      <c r="I85" s="497"/>
      <c r="J85" s="497" t="s">
        <v>87</v>
      </c>
      <c r="K85" s="497"/>
      <c r="L85" s="497" t="s">
        <v>87</v>
      </c>
      <c r="M85" s="497"/>
      <c r="N85" s="497" t="s">
        <v>87</v>
      </c>
      <c r="O85" s="497"/>
      <c r="P85" s="497" t="s">
        <v>87</v>
      </c>
      <c r="Q85" s="497"/>
      <c r="R85" s="497" t="s">
        <v>87</v>
      </c>
      <c r="S85" s="498"/>
      <c r="T85" s="499" t="s">
        <v>156</v>
      </c>
      <c r="U85" s="497"/>
      <c r="V85" s="497" t="s">
        <v>156</v>
      </c>
      <c r="W85" s="497"/>
      <c r="X85" s="497" t="s">
        <v>156</v>
      </c>
      <c r="Y85" s="497"/>
      <c r="Z85" s="497" t="s">
        <v>156</v>
      </c>
      <c r="AA85" s="497"/>
      <c r="AB85" s="497" t="s">
        <v>156</v>
      </c>
      <c r="AC85" s="497"/>
      <c r="AD85" s="497" t="s">
        <v>157</v>
      </c>
      <c r="AE85" s="497"/>
      <c r="AF85" s="497" t="s">
        <v>158</v>
      </c>
      <c r="AG85" s="497"/>
      <c r="AH85" s="497" t="s">
        <v>87</v>
      </c>
      <c r="AI85" s="497"/>
      <c r="AJ85" s="497" t="s">
        <v>87</v>
      </c>
      <c r="AK85" s="497"/>
      <c r="AL85" s="497" t="s">
        <v>87</v>
      </c>
      <c r="AM85" s="497"/>
      <c r="AN85" s="497" t="s">
        <v>87</v>
      </c>
      <c r="AO85" s="497"/>
      <c r="AP85" s="497" t="s">
        <v>87</v>
      </c>
      <c r="AQ85" s="497"/>
      <c r="AR85" s="497" t="s">
        <v>87</v>
      </c>
      <c r="AS85" s="497"/>
      <c r="AT85" s="497" t="s">
        <v>168</v>
      </c>
      <c r="AU85" s="497"/>
      <c r="AV85" s="497" t="s">
        <v>161</v>
      </c>
      <c r="AW85" s="497"/>
      <c r="AX85" s="497" t="s">
        <v>161</v>
      </c>
      <c r="AY85" s="497"/>
      <c r="AZ85" s="497" t="s">
        <v>161</v>
      </c>
      <c r="BA85" s="497"/>
      <c r="BB85" s="497" t="s">
        <v>161</v>
      </c>
      <c r="BC85" s="497"/>
      <c r="BD85" s="497" t="s">
        <v>161</v>
      </c>
      <c r="BE85" s="497"/>
      <c r="BF85" s="497" t="s">
        <v>158</v>
      </c>
      <c r="BG85" s="498"/>
      <c r="BH85" s="499" t="s">
        <v>156</v>
      </c>
      <c r="BI85" s="497"/>
      <c r="BJ85" s="497" t="s">
        <v>156</v>
      </c>
      <c r="BK85" s="497"/>
      <c r="BL85" s="497" t="s">
        <v>156</v>
      </c>
      <c r="BM85" s="497"/>
      <c r="BN85" s="497" t="s">
        <v>156</v>
      </c>
      <c r="BO85" s="497"/>
      <c r="BP85" s="497" t="s">
        <v>156</v>
      </c>
      <c r="BQ85" s="497"/>
      <c r="BR85" s="497" t="s">
        <v>157</v>
      </c>
      <c r="BS85" s="497"/>
      <c r="BT85" s="497" t="s">
        <v>158</v>
      </c>
      <c r="BU85" s="497"/>
      <c r="BV85" s="497" t="s">
        <v>87</v>
      </c>
      <c r="BW85" s="497"/>
      <c r="BX85" s="497" t="s">
        <v>87</v>
      </c>
      <c r="BY85" s="497"/>
      <c r="BZ85" s="497" t="s">
        <v>87</v>
      </c>
      <c r="CA85" s="497"/>
      <c r="CB85" s="497" t="s">
        <v>87</v>
      </c>
      <c r="CC85" s="497"/>
      <c r="CD85" s="497" t="s">
        <v>87</v>
      </c>
      <c r="CE85" s="497"/>
      <c r="CF85" s="497" t="s">
        <v>87</v>
      </c>
      <c r="CG85" s="497"/>
      <c r="CH85" s="497" t="s">
        <v>168</v>
      </c>
      <c r="CI85" s="497"/>
      <c r="CJ85" s="497" t="s">
        <v>161</v>
      </c>
      <c r="CK85" s="497"/>
      <c r="CL85" s="497" t="s">
        <v>161</v>
      </c>
      <c r="CM85" s="497"/>
      <c r="CN85" s="497" t="s">
        <v>161</v>
      </c>
      <c r="CO85" s="497"/>
      <c r="CP85" s="497" t="s">
        <v>161</v>
      </c>
      <c r="CQ85" s="497"/>
      <c r="CR85" s="497" t="s">
        <v>161</v>
      </c>
      <c r="CS85" s="497"/>
      <c r="CT85" s="497" t="s">
        <v>158</v>
      </c>
      <c r="CU85" s="498"/>
      <c r="CV85" s="499"/>
      <c r="CW85" s="502"/>
      <c r="CX85" s="502"/>
      <c r="CY85" s="502"/>
      <c r="CZ85" s="502"/>
      <c r="DA85" s="502"/>
      <c r="DB85" s="502"/>
      <c r="DC85" s="506"/>
      <c r="DD85" s="494"/>
      <c r="DE85" s="495"/>
      <c r="DF85" s="495"/>
      <c r="DG85" s="495"/>
      <c r="DH85" s="495"/>
      <c r="DI85" s="496"/>
    </row>
    <row r="86" spans="2:113">
      <c r="DE86" s="239"/>
    </row>
    <row r="87" spans="2:113" s="57" customFormat="1" ht="16.5" thickBot="1">
      <c r="E87" s="57" t="s">
        <v>160</v>
      </c>
      <c r="F87" s="57" t="s">
        <v>159</v>
      </c>
    </row>
    <row r="88" spans="2:113" s="57" customFormat="1" ht="15" customHeight="1">
      <c r="E88" s="510" t="s">
        <v>154</v>
      </c>
      <c r="F88" s="518" t="s">
        <v>22</v>
      </c>
      <c r="G88" s="519"/>
      <c r="H88" s="510" t="s">
        <v>21</v>
      </c>
      <c r="I88" s="518"/>
      <c r="J88" s="518"/>
      <c r="K88" s="518"/>
      <c r="L88" s="518"/>
      <c r="M88" s="518"/>
      <c r="N88" s="518"/>
      <c r="O88" s="518"/>
      <c r="P88" s="518"/>
      <c r="Q88" s="518"/>
      <c r="R88" s="518"/>
      <c r="S88" s="519"/>
      <c r="T88" s="522" t="s">
        <v>120</v>
      </c>
      <c r="U88" s="523"/>
      <c r="V88" s="523"/>
      <c r="W88" s="523"/>
      <c r="X88" s="523"/>
      <c r="Y88" s="523"/>
      <c r="Z88" s="523"/>
      <c r="AA88" s="523"/>
      <c r="AB88" s="523"/>
      <c r="AC88" s="523"/>
      <c r="AD88" s="523"/>
      <c r="AE88" s="523"/>
      <c r="AF88" s="523"/>
      <c r="AG88" s="523"/>
      <c r="AH88" s="524" t="s">
        <v>127</v>
      </c>
      <c r="AI88" s="524"/>
      <c r="AJ88" s="524"/>
      <c r="AK88" s="524"/>
      <c r="AL88" s="524"/>
      <c r="AM88" s="524"/>
      <c r="AN88" s="524"/>
      <c r="AO88" s="524"/>
      <c r="AP88" s="524"/>
      <c r="AQ88" s="524"/>
      <c r="AR88" s="524"/>
      <c r="AS88" s="524"/>
      <c r="AT88" s="525" t="s">
        <v>167</v>
      </c>
      <c r="AU88" s="525"/>
      <c r="AV88" s="525"/>
      <c r="AW88" s="525"/>
      <c r="AX88" s="525"/>
      <c r="AY88" s="525"/>
      <c r="AZ88" s="525"/>
      <c r="BA88" s="525"/>
      <c r="BB88" s="525"/>
      <c r="BC88" s="525"/>
      <c r="BD88" s="525"/>
      <c r="BE88" s="525"/>
      <c r="BF88" s="525"/>
      <c r="BG88" s="526"/>
      <c r="BH88" s="527" t="s">
        <v>140</v>
      </c>
      <c r="BI88" s="528"/>
      <c r="BJ88" s="528"/>
      <c r="BK88" s="528"/>
      <c r="BL88" s="528"/>
      <c r="BM88" s="528"/>
      <c r="BN88" s="528"/>
      <c r="BO88" s="528"/>
      <c r="BP88" s="528"/>
      <c r="BQ88" s="528"/>
      <c r="BR88" s="528"/>
      <c r="BS88" s="528"/>
      <c r="BT88" s="528"/>
      <c r="BU88" s="528"/>
      <c r="BV88" s="529" t="s">
        <v>141</v>
      </c>
      <c r="BW88" s="529"/>
      <c r="BX88" s="529"/>
      <c r="BY88" s="529"/>
      <c r="BZ88" s="529"/>
      <c r="CA88" s="529"/>
      <c r="CB88" s="529"/>
      <c r="CC88" s="529"/>
      <c r="CD88" s="529"/>
      <c r="CE88" s="529"/>
      <c r="CF88" s="529"/>
      <c r="CG88" s="529"/>
      <c r="CH88" s="483" t="s">
        <v>170</v>
      </c>
      <c r="CI88" s="483"/>
      <c r="CJ88" s="483"/>
      <c r="CK88" s="483"/>
      <c r="CL88" s="483"/>
      <c r="CM88" s="483"/>
      <c r="CN88" s="483"/>
      <c r="CO88" s="483"/>
      <c r="CP88" s="483"/>
      <c r="CQ88" s="483"/>
      <c r="CR88" s="483"/>
      <c r="CS88" s="483"/>
      <c r="CT88" s="483"/>
      <c r="CU88" s="484"/>
      <c r="CV88" s="487" t="s">
        <v>16</v>
      </c>
      <c r="CW88" s="489" t="s">
        <v>53</v>
      </c>
      <c r="CX88" s="489" t="s">
        <v>54</v>
      </c>
      <c r="CY88" s="489" t="s">
        <v>55</v>
      </c>
      <c r="CZ88" s="489" t="s">
        <v>56</v>
      </c>
      <c r="DA88" s="489" t="s">
        <v>29</v>
      </c>
      <c r="DB88" s="489" t="s">
        <v>62</v>
      </c>
      <c r="DC88" s="512" t="s">
        <v>69</v>
      </c>
      <c r="DD88" s="477" t="s">
        <v>23</v>
      </c>
      <c r="DE88" s="478"/>
      <c r="DF88" s="478"/>
      <c r="DG88" s="478"/>
      <c r="DH88" s="478"/>
      <c r="DI88" s="479"/>
    </row>
    <row r="89" spans="2:113" s="57" customFormat="1">
      <c r="E89" s="511"/>
      <c r="F89" s="520"/>
      <c r="G89" s="521"/>
      <c r="H89" s="530" t="str">
        <f>"1："&amp;E$18</f>
        <v>1：メールアドレス</v>
      </c>
      <c r="I89" s="531"/>
      <c r="J89" s="531" t="str">
        <f>"2："&amp;G$18</f>
        <v>2：パスワード</v>
      </c>
      <c r="K89" s="531"/>
      <c r="L89" s="531" t="str">
        <f>"3："&amp;I$18</f>
        <v>3：ファーストネーム</v>
      </c>
      <c r="M89" s="531"/>
      <c r="N89" s="531" t="str">
        <f>"4："&amp;K$18</f>
        <v>4：ラストネーム</v>
      </c>
      <c r="O89" s="531"/>
      <c r="P89" s="531" t="str">
        <f>"5："&amp;M$18</f>
        <v>5：国</v>
      </c>
      <c r="Q89" s="531"/>
      <c r="R89" s="531" t="str">
        <f>"6："&amp;O$18</f>
        <v>6：言語</v>
      </c>
      <c r="S89" s="532"/>
      <c r="T89" s="533" t="str">
        <f>H89</f>
        <v>1：メールアドレス</v>
      </c>
      <c r="U89" s="534"/>
      <c r="V89" s="534" t="str">
        <f>J89</f>
        <v>2：パスワード</v>
      </c>
      <c r="W89" s="534"/>
      <c r="X89" s="534" t="str">
        <f>L89</f>
        <v>3：ファーストネーム</v>
      </c>
      <c r="Y89" s="534"/>
      <c r="Z89" s="534" t="str">
        <f>N89</f>
        <v>4：ラストネーム</v>
      </c>
      <c r="AA89" s="534"/>
      <c r="AB89" s="534" t="str">
        <f>P89</f>
        <v>5：国</v>
      </c>
      <c r="AC89" s="534"/>
      <c r="AD89" s="534" t="s">
        <v>131</v>
      </c>
      <c r="AE89" s="534"/>
      <c r="AF89" s="534" t="s">
        <v>129</v>
      </c>
      <c r="AG89" s="534"/>
      <c r="AH89" s="535" t="s">
        <v>121</v>
      </c>
      <c r="AI89" s="535"/>
      <c r="AJ89" s="535" t="s">
        <v>122</v>
      </c>
      <c r="AK89" s="535"/>
      <c r="AL89" s="535" t="s">
        <v>123</v>
      </c>
      <c r="AM89" s="535"/>
      <c r="AN89" s="535" t="s">
        <v>124</v>
      </c>
      <c r="AO89" s="535"/>
      <c r="AP89" s="535" t="s">
        <v>125</v>
      </c>
      <c r="AQ89" s="535"/>
      <c r="AR89" s="535" t="s">
        <v>126</v>
      </c>
      <c r="AS89" s="535"/>
      <c r="AT89" s="486" t="str">
        <f>AH89</f>
        <v>1：メールアドレス</v>
      </c>
      <c r="AU89" s="486"/>
      <c r="AV89" s="486" t="str">
        <f>AJ89</f>
        <v>2：パスワード</v>
      </c>
      <c r="AW89" s="486"/>
      <c r="AX89" s="486" t="str">
        <f>AL89</f>
        <v>3：ファーストネーム</v>
      </c>
      <c r="AY89" s="486"/>
      <c r="AZ89" s="486" t="str">
        <f>AN89</f>
        <v>4：ラストネーム</v>
      </c>
      <c r="BA89" s="486"/>
      <c r="BB89" s="486" t="str">
        <f>AP89</f>
        <v>5：国</v>
      </c>
      <c r="BC89" s="486"/>
      <c r="BD89" s="486" t="s">
        <v>166</v>
      </c>
      <c r="BE89" s="486"/>
      <c r="BF89" s="486" t="s">
        <v>129</v>
      </c>
      <c r="BG89" s="515"/>
      <c r="BH89" s="516" t="str">
        <f>AH89</f>
        <v>1：メールアドレス</v>
      </c>
      <c r="BI89" s="517"/>
      <c r="BJ89" s="517" t="str">
        <f>AJ89</f>
        <v>2：パスワード</v>
      </c>
      <c r="BK89" s="517"/>
      <c r="BL89" s="517" t="str">
        <f>AL89</f>
        <v>3：ファーストネーム</v>
      </c>
      <c r="BM89" s="517"/>
      <c r="BN89" s="517" t="str">
        <f>AN89</f>
        <v>4：ラストネーム</v>
      </c>
      <c r="BO89" s="517"/>
      <c r="BP89" s="517" t="str">
        <f>AP89</f>
        <v>5：国</v>
      </c>
      <c r="BQ89" s="517"/>
      <c r="BR89" s="517" t="s">
        <v>119</v>
      </c>
      <c r="BS89" s="517"/>
      <c r="BT89" s="517" t="s">
        <v>129</v>
      </c>
      <c r="BU89" s="517"/>
      <c r="BV89" s="514" t="s">
        <v>121</v>
      </c>
      <c r="BW89" s="514"/>
      <c r="BX89" s="514" t="s">
        <v>122</v>
      </c>
      <c r="BY89" s="514"/>
      <c r="BZ89" s="514" t="s">
        <v>123</v>
      </c>
      <c r="CA89" s="514"/>
      <c r="CB89" s="514" t="s">
        <v>124</v>
      </c>
      <c r="CC89" s="514"/>
      <c r="CD89" s="514" t="s">
        <v>125</v>
      </c>
      <c r="CE89" s="514"/>
      <c r="CF89" s="514" t="s">
        <v>126</v>
      </c>
      <c r="CG89" s="514"/>
      <c r="CH89" s="507" t="str">
        <f>BV89</f>
        <v>1：メールアドレス</v>
      </c>
      <c r="CI89" s="507"/>
      <c r="CJ89" s="507" t="str">
        <f>BX89</f>
        <v>2：パスワード</v>
      </c>
      <c r="CK89" s="507"/>
      <c r="CL89" s="507" t="str">
        <f>BZ89</f>
        <v>3：ファーストネーム</v>
      </c>
      <c r="CM89" s="507"/>
      <c r="CN89" s="507" t="str">
        <f>CB89</f>
        <v>4：ラストネーム</v>
      </c>
      <c r="CO89" s="507"/>
      <c r="CP89" s="507" t="str">
        <f>CD89</f>
        <v>5：国</v>
      </c>
      <c r="CQ89" s="507"/>
      <c r="CR89" s="507" t="s">
        <v>166</v>
      </c>
      <c r="CS89" s="507"/>
      <c r="CT89" s="507" t="s">
        <v>129</v>
      </c>
      <c r="CU89" s="508"/>
      <c r="CV89" s="488"/>
      <c r="CW89" s="490"/>
      <c r="CX89" s="490"/>
      <c r="CY89" s="490"/>
      <c r="CZ89" s="490"/>
      <c r="DA89" s="490"/>
      <c r="DB89" s="490"/>
      <c r="DC89" s="513"/>
      <c r="DD89" s="480"/>
      <c r="DE89" s="481"/>
      <c r="DF89" s="481"/>
      <c r="DG89" s="481"/>
      <c r="DH89" s="481"/>
      <c r="DI89" s="482"/>
    </row>
    <row r="90" spans="2:113" s="57" customFormat="1">
      <c r="E90" s="511"/>
      <c r="F90" s="520"/>
      <c r="G90" s="521"/>
      <c r="H90" s="530"/>
      <c r="I90" s="531"/>
      <c r="J90" s="531"/>
      <c r="K90" s="531"/>
      <c r="L90" s="531"/>
      <c r="M90" s="531"/>
      <c r="N90" s="531"/>
      <c r="O90" s="531"/>
      <c r="P90" s="531"/>
      <c r="Q90" s="531"/>
      <c r="R90" s="531"/>
      <c r="S90" s="532"/>
      <c r="T90" s="533"/>
      <c r="U90" s="534"/>
      <c r="V90" s="534"/>
      <c r="W90" s="534"/>
      <c r="X90" s="534"/>
      <c r="Y90" s="534"/>
      <c r="Z90" s="534"/>
      <c r="AA90" s="534"/>
      <c r="AB90" s="534"/>
      <c r="AC90" s="534"/>
      <c r="AD90" s="534"/>
      <c r="AE90" s="534"/>
      <c r="AF90" s="534"/>
      <c r="AG90" s="534"/>
      <c r="AH90" s="535"/>
      <c r="AI90" s="535"/>
      <c r="AJ90" s="535"/>
      <c r="AK90" s="535"/>
      <c r="AL90" s="535"/>
      <c r="AM90" s="535"/>
      <c r="AN90" s="535"/>
      <c r="AO90" s="535"/>
      <c r="AP90" s="535"/>
      <c r="AQ90" s="535"/>
      <c r="AR90" s="535"/>
      <c r="AS90" s="535"/>
      <c r="AT90" s="486"/>
      <c r="AU90" s="486"/>
      <c r="AV90" s="486"/>
      <c r="AW90" s="486"/>
      <c r="AX90" s="486"/>
      <c r="AY90" s="486"/>
      <c r="AZ90" s="486"/>
      <c r="BA90" s="486"/>
      <c r="BB90" s="486"/>
      <c r="BC90" s="486"/>
      <c r="BD90" s="486"/>
      <c r="BE90" s="486"/>
      <c r="BF90" s="486"/>
      <c r="BG90" s="515"/>
      <c r="BH90" s="516"/>
      <c r="BI90" s="517"/>
      <c r="BJ90" s="517"/>
      <c r="BK90" s="517"/>
      <c r="BL90" s="517"/>
      <c r="BM90" s="517"/>
      <c r="BN90" s="517"/>
      <c r="BO90" s="517"/>
      <c r="BP90" s="517"/>
      <c r="BQ90" s="517"/>
      <c r="BR90" s="517"/>
      <c r="BS90" s="517"/>
      <c r="BT90" s="517"/>
      <c r="BU90" s="517"/>
      <c r="BV90" s="514"/>
      <c r="BW90" s="514"/>
      <c r="BX90" s="514"/>
      <c r="BY90" s="514"/>
      <c r="BZ90" s="514"/>
      <c r="CA90" s="514"/>
      <c r="CB90" s="514"/>
      <c r="CC90" s="514"/>
      <c r="CD90" s="514"/>
      <c r="CE90" s="514"/>
      <c r="CF90" s="514"/>
      <c r="CG90" s="514"/>
      <c r="CH90" s="507"/>
      <c r="CI90" s="507"/>
      <c r="CJ90" s="507"/>
      <c r="CK90" s="507"/>
      <c r="CL90" s="507"/>
      <c r="CM90" s="507"/>
      <c r="CN90" s="507"/>
      <c r="CO90" s="507"/>
      <c r="CP90" s="507"/>
      <c r="CQ90" s="507"/>
      <c r="CR90" s="507"/>
      <c r="CS90" s="507"/>
      <c r="CT90" s="507"/>
      <c r="CU90" s="508"/>
      <c r="CV90" s="488"/>
      <c r="CW90" s="490"/>
      <c r="CX90" s="490"/>
      <c r="CY90" s="490"/>
      <c r="CZ90" s="490"/>
      <c r="DA90" s="490"/>
      <c r="DB90" s="490"/>
      <c r="DC90" s="513"/>
      <c r="DD90" s="480"/>
      <c r="DE90" s="481"/>
      <c r="DF90" s="481"/>
      <c r="DG90" s="481"/>
      <c r="DH90" s="481"/>
      <c r="DI90" s="482"/>
    </row>
    <row r="91" spans="2:113" s="198" customFormat="1" ht="72" customHeight="1">
      <c r="E91" s="290">
        <v>22</v>
      </c>
      <c r="F91" s="541" t="s">
        <v>236</v>
      </c>
      <c r="G91" s="542"/>
      <c r="H91" s="500" t="s">
        <v>106</v>
      </c>
      <c r="I91" s="485"/>
      <c r="J91" s="485" t="s">
        <v>103</v>
      </c>
      <c r="K91" s="485"/>
      <c r="L91" s="485" t="s">
        <v>107</v>
      </c>
      <c r="M91" s="485"/>
      <c r="N91" s="485" t="s">
        <v>110</v>
      </c>
      <c r="O91" s="485"/>
      <c r="P91" s="485" t="s">
        <v>115</v>
      </c>
      <c r="Q91" s="485"/>
      <c r="R91" s="485" t="s">
        <v>116</v>
      </c>
      <c r="S91" s="509"/>
      <c r="T91" s="500" t="s">
        <v>156</v>
      </c>
      <c r="U91" s="485"/>
      <c r="V91" s="485" t="s">
        <v>156</v>
      </c>
      <c r="W91" s="485"/>
      <c r="X91" s="485" t="s">
        <v>156</v>
      </c>
      <c r="Y91" s="485"/>
      <c r="Z91" s="485" t="s">
        <v>156</v>
      </c>
      <c r="AA91" s="485"/>
      <c r="AB91" s="485" t="s">
        <v>156</v>
      </c>
      <c r="AC91" s="485"/>
      <c r="AD91" s="485" t="s">
        <v>157</v>
      </c>
      <c r="AE91" s="485"/>
      <c r="AF91" s="485" t="s">
        <v>184</v>
      </c>
      <c r="AG91" s="485"/>
      <c r="AH91" s="485" t="s">
        <v>106</v>
      </c>
      <c r="AI91" s="485"/>
      <c r="AJ91" s="485" t="s">
        <v>103</v>
      </c>
      <c r="AK91" s="485"/>
      <c r="AL91" s="485" t="s">
        <v>107</v>
      </c>
      <c r="AM91" s="485"/>
      <c r="AN91" s="485" t="s">
        <v>110</v>
      </c>
      <c r="AO91" s="485"/>
      <c r="AP91" s="485" t="s">
        <v>115</v>
      </c>
      <c r="AQ91" s="485"/>
      <c r="AR91" s="485" t="s">
        <v>116</v>
      </c>
      <c r="AS91" s="485"/>
      <c r="AT91" s="485" t="s">
        <v>161</v>
      </c>
      <c r="AU91" s="485"/>
      <c r="AV91" s="485" t="s">
        <v>161</v>
      </c>
      <c r="AW91" s="485"/>
      <c r="AX91" s="485" t="s">
        <v>161</v>
      </c>
      <c r="AY91" s="485"/>
      <c r="AZ91" s="485" t="s">
        <v>161</v>
      </c>
      <c r="BA91" s="485"/>
      <c r="BB91" s="485" t="s">
        <v>161</v>
      </c>
      <c r="BC91" s="485"/>
      <c r="BD91" s="485" t="s">
        <v>161</v>
      </c>
      <c r="BE91" s="485"/>
      <c r="BF91" s="485" t="s">
        <v>171</v>
      </c>
      <c r="BG91" s="509"/>
      <c r="BH91" s="500" t="s">
        <v>156</v>
      </c>
      <c r="BI91" s="485"/>
      <c r="BJ91" s="485" t="s">
        <v>156</v>
      </c>
      <c r="BK91" s="485"/>
      <c r="BL91" s="485" t="s">
        <v>156</v>
      </c>
      <c r="BM91" s="485"/>
      <c r="BN91" s="485" t="s">
        <v>156</v>
      </c>
      <c r="BO91" s="485"/>
      <c r="BP91" s="485" t="s">
        <v>156</v>
      </c>
      <c r="BQ91" s="485"/>
      <c r="BR91" s="485" t="s">
        <v>157</v>
      </c>
      <c r="BS91" s="485"/>
      <c r="BT91" s="485" t="s">
        <v>184</v>
      </c>
      <c r="BU91" s="485"/>
      <c r="BV91" s="485" t="s">
        <v>106</v>
      </c>
      <c r="BW91" s="485"/>
      <c r="BX91" s="485" t="s">
        <v>103</v>
      </c>
      <c r="BY91" s="485"/>
      <c r="BZ91" s="485" t="s">
        <v>107</v>
      </c>
      <c r="CA91" s="485"/>
      <c r="CB91" s="485" t="s">
        <v>110</v>
      </c>
      <c r="CC91" s="485"/>
      <c r="CD91" s="485" t="s">
        <v>115</v>
      </c>
      <c r="CE91" s="485"/>
      <c r="CF91" s="485" t="s">
        <v>116</v>
      </c>
      <c r="CG91" s="485"/>
      <c r="CH91" s="485" t="s">
        <v>161</v>
      </c>
      <c r="CI91" s="485"/>
      <c r="CJ91" s="485" t="s">
        <v>161</v>
      </c>
      <c r="CK91" s="485"/>
      <c r="CL91" s="485" t="s">
        <v>161</v>
      </c>
      <c r="CM91" s="485"/>
      <c r="CN91" s="485" t="s">
        <v>161</v>
      </c>
      <c r="CO91" s="485"/>
      <c r="CP91" s="485" t="s">
        <v>161</v>
      </c>
      <c r="CQ91" s="485"/>
      <c r="CR91" s="485" t="s">
        <v>161</v>
      </c>
      <c r="CS91" s="485"/>
      <c r="CT91" s="485" t="s">
        <v>161</v>
      </c>
      <c r="CU91" s="509"/>
      <c r="CV91" s="323" t="s">
        <v>875</v>
      </c>
      <c r="CW91" s="306">
        <v>44351</v>
      </c>
      <c r="CX91" s="306">
        <v>44351</v>
      </c>
      <c r="CY91" s="306">
        <v>44351</v>
      </c>
      <c r="CZ91" s="320">
        <v>0</v>
      </c>
      <c r="DA91" s="333" t="s">
        <v>161</v>
      </c>
      <c r="DB91" s="244" t="s">
        <v>1004</v>
      </c>
      <c r="DC91" s="349" t="s">
        <v>161</v>
      </c>
      <c r="DD91" s="491" t="s">
        <v>1020</v>
      </c>
      <c r="DE91" s="485"/>
      <c r="DF91" s="485"/>
      <c r="DG91" s="485"/>
      <c r="DH91" s="485"/>
      <c r="DI91" s="575"/>
    </row>
    <row r="92" spans="2:113" s="198" customFormat="1" ht="72" customHeight="1" thickBot="1">
      <c r="E92" s="294">
        <v>23</v>
      </c>
      <c r="F92" s="577" t="s">
        <v>237</v>
      </c>
      <c r="G92" s="578"/>
      <c r="H92" s="499" t="s">
        <v>106</v>
      </c>
      <c r="I92" s="497"/>
      <c r="J92" s="497" t="s">
        <v>103</v>
      </c>
      <c r="K92" s="497"/>
      <c r="L92" s="497" t="s">
        <v>107</v>
      </c>
      <c r="M92" s="497"/>
      <c r="N92" s="497" t="s">
        <v>110</v>
      </c>
      <c r="O92" s="497"/>
      <c r="P92" s="497" t="s">
        <v>115</v>
      </c>
      <c r="Q92" s="497"/>
      <c r="R92" s="497" t="s">
        <v>116</v>
      </c>
      <c r="S92" s="498"/>
      <c r="T92" s="499" t="s">
        <v>156</v>
      </c>
      <c r="U92" s="497"/>
      <c r="V92" s="497" t="s">
        <v>156</v>
      </c>
      <c r="W92" s="497"/>
      <c r="X92" s="497" t="s">
        <v>156</v>
      </c>
      <c r="Y92" s="497"/>
      <c r="Z92" s="497" t="s">
        <v>156</v>
      </c>
      <c r="AA92" s="497"/>
      <c r="AB92" s="497" t="s">
        <v>156</v>
      </c>
      <c r="AC92" s="497"/>
      <c r="AD92" s="497" t="s">
        <v>157</v>
      </c>
      <c r="AE92" s="497"/>
      <c r="AF92" s="497" t="s">
        <v>186</v>
      </c>
      <c r="AG92" s="497"/>
      <c r="AH92" s="497" t="s">
        <v>106</v>
      </c>
      <c r="AI92" s="497"/>
      <c r="AJ92" s="497" t="s">
        <v>103</v>
      </c>
      <c r="AK92" s="497"/>
      <c r="AL92" s="497" t="s">
        <v>107</v>
      </c>
      <c r="AM92" s="497"/>
      <c r="AN92" s="497" t="s">
        <v>110</v>
      </c>
      <c r="AO92" s="497"/>
      <c r="AP92" s="497" t="s">
        <v>115</v>
      </c>
      <c r="AQ92" s="497"/>
      <c r="AR92" s="497" t="s">
        <v>116</v>
      </c>
      <c r="AS92" s="497"/>
      <c r="AT92" s="497" t="s">
        <v>161</v>
      </c>
      <c r="AU92" s="497"/>
      <c r="AV92" s="497" t="s">
        <v>161</v>
      </c>
      <c r="AW92" s="497"/>
      <c r="AX92" s="497" t="s">
        <v>161</v>
      </c>
      <c r="AY92" s="497"/>
      <c r="AZ92" s="497" t="s">
        <v>161</v>
      </c>
      <c r="BA92" s="497"/>
      <c r="BB92" s="497" t="s">
        <v>161</v>
      </c>
      <c r="BC92" s="497"/>
      <c r="BD92" s="497" t="s">
        <v>161</v>
      </c>
      <c r="BE92" s="497"/>
      <c r="BF92" s="497" t="s">
        <v>161</v>
      </c>
      <c r="BG92" s="498"/>
      <c r="BH92" s="499" t="s">
        <v>156</v>
      </c>
      <c r="BI92" s="497"/>
      <c r="BJ92" s="497" t="s">
        <v>156</v>
      </c>
      <c r="BK92" s="497"/>
      <c r="BL92" s="497" t="s">
        <v>156</v>
      </c>
      <c r="BM92" s="497"/>
      <c r="BN92" s="497" t="s">
        <v>156</v>
      </c>
      <c r="BO92" s="497"/>
      <c r="BP92" s="497" t="s">
        <v>156</v>
      </c>
      <c r="BQ92" s="497"/>
      <c r="BR92" s="497" t="s">
        <v>157</v>
      </c>
      <c r="BS92" s="497"/>
      <c r="BT92" s="497" t="s">
        <v>186</v>
      </c>
      <c r="BU92" s="497"/>
      <c r="BV92" s="497" t="s">
        <v>106</v>
      </c>
      <c r="BW92" s="497"/>
      <c r="BX92" s="497" t="s">
        <v>103</v>
      </c>
      <c r="BY92" s="497"/>
      <c r="BZ92" s="497" t="s">
        <v>107</v>
      </c>
      <c r="CA92" s="497"/>
      <c r="CB92" s="497" t="s">
        <v>110</v>
      </c>
      <c r="CC92" s="497"/>
      <c r="CD92" s="497" t="s">
        <v>115</v>
      </c>
      <c r="CE92" s="497"/>
      <c r="CF92" s="497" t="s">
        <v>116</v>
      </c>
      <c r="CG92" s="497"/>
      <c r="CH92" s="497" t="s">
        <v>161</v>
      </c>
      <c r="CI92" s="497"/>
      <c r="CJ92" s="497" t="s">
        <v>161</v>
      </c>
      <c r="CK92" s="497"/>
      <c r="CL92" s="497" t="s">
        <v>161</v>
      </c>
      <c r="CM92" s="497"/>
      <c r="CN92" s="497" t="s">
        <v>161</v>
      </c>
      <c r="CO92" s="497"/>
      <c r="CP92" s="497" t="s">
        <v>161</v>
      </c>
      <c r="CQ92" s="497"/>
      <c r="CR92" s="497" t="s">
        <v>161</v>
      </c>
      <c r="CS92" s="497"/>
      <c r="CT92" s="497" t="s">
        <v>161</v>
      </c>
      <c r="CU92" s="498"/>
      <c r="CV92" s="324" t="s">
        <v>875</v>
      </c>
      <c r="CW92" s="307">
        <v>44351</v>
      </c>
      <c r="CX92" s="307">
        <v>44351</v>
      </c>
      <c r="CY92" s="307">
        <v>44351</v>
      </c>
      <c r="CZ92" s="322">
        <v>0</v>
      </c>
      <c r="DA92" s="361" t="s">
        <v>161</v>
      </c>
      <c r="DB92" s="343" t="s">
        <v>1004</v>
      </c>
      <c r="DC92" s="350" t="s">
        <v>161</v>
      </c>
      <c r="DD92" s="494" t="s">
        <v>1020</v>
      </c>
      <c r="DE92" s="497"/>
      <c r="DF92" s="497"/>
      <c r="DG92" s="497"/>
      <c r="DH92" s="497"/>
      <c r="DI92" s="576"/>
    </row>
    <row r="93" spans="2:113" s="57" customFormat="1">
      <c r="E93" s="57" t="s">
        <v>233</v>
      </c>
    </row>
    <row r="94" spans="2:113" s="57" customFormat="1">
      <c r="E94" s="57" t="s">
        <v>234</v>
      </c>
    </row>
    <row r="97" spans="5:113" ht="16.5" thickBot="1">
      <c r="E97" s="57" t="s">
        <v>1143</v>
      </c>
    </row>
    <row r="98" spans="5:113">
      <c r="E98" s="510" t="s">
        <v>20</v>
      </c>
      <c r="F98" s="518" t="s">
        <v>22</v>
      </c>
      <c r="G98" s="519"/>
      <c r="H98" s="510" t="s">
        <v>21</v>
      </c>
      <c r="I98" s="518"/>
      <c r="J98" s="518"/>
      <c r="K98" s="518"/>
      <c r="L98" s="518"/>
      <c r="M98" s="518"/>
      <c r="N98" s="518"/>
      <c r="O98" s="518"/>
      <c r="P98" s="518"/>
      <c r="Q98" s="518"/>
      <c r="R98" s="518"/>
      <c r="S98" s="519"/>
      <c r="T98" s="522" t="s">
        <v>120</v>
      </c>
      <c r="U98" s="523"/>
      <c r="V98" s="523"/>
      <c r="W98" s="523"/>
      <c r="X98" s="523"/>
      <c r="Y98" s="523"/>
      <c r="Z98" s="523"/>
      <c r="AA98" s="523"/>
      <c r="AB98" s="523"/>
      <c r="AC98" s="523"/>
      <c r="AD98" s="523"/>
      <c r="AE98" s="523"/>
      <c r="AF98" s="523"/>
      <c r="AG98" s="523"/>
      <c r="AH98" s="524" t="s">
        <v>127</v>
      </c>
      <c r="AI98" s="524"/>
      <c r="AJ98" s="524"/>
      <c r="AK98" s="524"/>
      <c r="AL98" s="524"/>
      <c r="AM98" s="524"/>
      <c r="AN98" s="524"/>
      <c r="AO98" s="524"/>
      <c r="AP98" s="524"/>
      <c r="AQ98" s="524"/>
      <c r="AR98" s="524"/>
      <c r="AS98" s="524"/>
      <c r="AT98" s="525" t="s">
        <v>167</v>
      </c>
      <c r="AU98" s="525"/>
      <c r="AV98" s="525"/>
      <c r="AW98" s="525"/>
      <c r="AX98" s="525"/>
      <c r="AY98" s="525"/>
      <c r="AZ98" s="525"/>
      <c r="BA98" s="525"/>
      <c r="BB98" s="525"/>
      <c r="BC98" s="525"/>
      <c r="BD98" s="525"/>
      <c r="BE98" s="525"/>
      <c r="BF98" s="525"/>
      <c r="BG98" s="526"/>
      <c r="BH98" s="527" t="s">
        <v>140</v>
      </c>
      <c r="BI98" s="528"/>
      <c r="BJ98" s="528"/>
      <c r="BK98" s="528"/>
      <c r="BL98" s="528"/>
      <c r="BM98" s="528"/>
      <c r="BN98" s="528"/>
      <c r="BO98" s="528"/>
      <c r="BP98" s="528"/>
      <c r="BQ98" s="528"/>
      <c r="BR98" s="528"/>
      <c r="BS98" s="528"/>
      <c r="BT98" s="528"/>
      <c r="BU98" s="528"/>
      <c r="BV98" s="529" t="s">
        <v>141</v>
      </c>
      <c r="BW98" s="529"/>
      <c r="BX98" s="529"/>
      <c r="BY98" s="529"/>
      <c r="BZ98" s="529"/>
      <c r="CA98" s="529"/>
      <c r="CB98" s="529"/>
      <c r="CC98" s="529"/>
      <c r="CD98" s="529"/>
      <c r="CE98" s="529"/>
      <c r="CF98" s="529"/>
      <c r="CG98" s="529"/>
      <c r="CH98" s="483" t="s">
        <v>170</v>
      </c>
      <c r="CI98" s="483"/>
      <c r="CJ98" s="483"/>
      <c r="CK98" s="483"/>
      <c r="CL98" s="483"/>
      <c r="CM98" s="483"/>
      <c r="CN98" s="483"/>
      <c r="CO98" s="483"/>
      <c r="CP98" s="483"/>
      <c r="CQ98" s="483"/>
      <c r="CR98" s="483"/>
      <c r="CS98" s="483"/>
      <c r="CT98" s="483"/>
      <c r="CU98" s="484"/>
      <c r="CV98" s="487" t="s">
        <v>16</v>
      </c>
      <c r="CW98" s="489" t="s">
        <v>53</v>
      </c>
      <c r="CX98" s="489" t="s">
        <v>54</v>
      </c>
      <c r="CY98" s="489" t="s">
        <v>55</v>
      </c>
      <c r="CZ98" s="489" t="s">
        <v>56</v>
      </c>
      <c r="DA98" s="489" t="s">
        <v>29</v>
      </c>
      <c r="DB98" s="489" t="s">
        <v>62</v>
      </c>
      <c r="DC98" s="512" t="s">
        <v>69</v>
      </c>
      <c r="DD98" s="477" t="s">
        <v>23</v>
      </c>
      <c r="DE98" s="478"/>
      <c r="DF98" s="478"/>
      <c r="DG98" s="478"/>
      <c r="DH98" s="478"/>
      <c r="DI98" s="479"/>
    </row>
    <row r="99" spans="5:113">
      <c r="E99" s="511"/>
      <c r="F99" s="520"/>
      <c r="G99" s="521"/>
      <c r="H99" s="530" t="str">
        <f>"1："&amp;E$18</f>
        <v>1：メールアドレス</v>
      </c>
      <c r="I99" s="531"/>
      <c r="J99" s="531" t="str">
        <f>"2："&amp;G$18</f>
        <v>2：パスワード</v>
      </c>
      <c r="K99" s="531"/>
      <c r="L99" s="531" t="str">
        <f>"3："&amp;I$18</f>
        <v>3：ファーストネーム</v>
      </c>
      <c r="M99" s="531"/>
      <c r="N99" s="531" t="str">
        <f>"4："&amp;K$18</f>
        <v>4：ラストネーム</v>
      </c>
      <c r="O99" s="531"/>
      <c r="P99" s="531" t="str">
        <f>"5："&amp;M$18</f>
        <v>5：国</v>
      </c>
      <c r="Q99" s="531"/>
      <c r="R99" s="531" t="str">
        <f>"6："&amp;O$18</f>
        <v>6：言語</v>
      </c>
      <c r="S99" s="532"/>
      <c r="T99" s="533" t="str">
        <f>H99</f>
        <v>1：メールアドレス</v>
      </c>
      <c r="U99" s="534"/>
      <c r="V99" s="534" t="str">
        <f>J99</f>
        <v>2：パスワード</v>
      </c>
      <c r="W99" s="534"/>
      <c r="X99" s="534" t="str">
        <f>L99</f>
        <v>3：ファーストネーム</v>
      </c>
      <c r="Y99" s="534"/>
      <c r="Z99" s="534" t="str">
        <f>N99</f>
        <v>4：ラストネーム</v>
      </c>
      <c r="AA99" s="534"/>
      <c r="AB99" s="534" t="str">
        <f>P99</f>
        <v>5：国</v>
      </c>
      <c r="AC99" s="534"/>
      <c r="AD99" s="534" t="s">
        <v>131</v>
      </c>
      <c r="AE99" s="534"/>
      <c r="AF99" s="534" t="s">
        <v>129</v>
      </c>
      <c r="AG99" s="534"/>
      <c r="AH99" s="535" t="s">
        <v>121</v>
      </c>
      <c r="AI99" s="535"/>
      <c r="AJ99" s="535" t="s">
        <v>122</v>
      </c>
      <c r="AK99" s="535"/>
      <c r="AL99" s="535" t="s">
        <v>123</v>
      </c>
      <c r="AM99" s="535"/>
      <c r="AN99" s="535" t="s">
        <v>124</v>
      </c>
      <c r="AO99" s="535"/>
      <c r="AP99" s="535" t="s">
        <v>125</v>
      </c>
      <c r="AQ99" s="535"/>
      <c r="AR99" s="535" t="s">
        <v>126</v>
      </c>
      <c r="AS99" s="535"/>
      <c r="AT99" s="486" t="str">
        <f>AH99</f>
        <v>1：メールアドレス</v>
      </c>
      <c r="AU99" s="486"/>
      <c r="AV99" s="486" t="str">
        <f>AJ99</f>
        <v>2：パスワード</v>
      </c>
      <c r="AW99" s="486"/>
      <c r="AX99" s="486" t="str">
        <f>AL99</f>
        <v>3：ファーストネーム</v>
      </c>
      <c r="AY99" s="486"/>
      <c r="AZ99" s="486" t="str">
        <f>AN99</f>
        <v>4：ラストネーム</v>
      </c>
      <c r="BA99" s="486"/>
      <c r="BB99" s="486" t="str">
        <f>AP99</f>
        <v>5：国</v>
      </c>
      <c r="BC99" s="486"/>
      <c r="BD99" s="486" t="s">
        <v>166</v>
      </c>
      <c r="BE99" s="486"/>
      <c r="BF99" s="486" t="s">
        <v>129</v>
      </c>
      <c r="BG99" s="515"/>
      <c r="BH99" s="516" t="str">
        <f>AH99</f>
        <v>1：メールアドレス</v>
      </c>
      <c r="BI99" s="517"/>
      <c r="BJ99" s="517" t="str">
        <f>AJ99</f>
        <v>2：パスワード</v>
      </c>
      <c r="BK99" s="517"/>
      <c r="BL99" s="517" t="str">
        <f>AL99</f>
        <v>3：ファーストネーム</v>
      </c>
      <c r="BM99" s="517"/>
      <c r="BN99" s="517" t="str">
        <f>AN99</f>
        <v>4：ラストネーム</v>
      </c>
      <c r="BO99" s="517"/>
      <c r="BP99" s="517" t="str">
        <f>AP99</f>
        <v>5：国</v>
      </c>
      <c r="BQ99" s="517"/>
      <c r="BR99" s="517" t="s">
        <v>119</v>
      </c>
      <c r="BS99" s="517"/>
      <c r="BT99" s="517" t="s">
        <v>129</v>
      </c>
      <c r="BU99" s="517"/>
      <c r="BV99" s="514" t="s">
        <v>121</v>
      </c>
      <c r="BW99" s="514"/>
      <c r="BX99" s="514" t="s">
        <v>122</v>
      </c>
      <c r="BY99" s="514"/>
      <c r="BZ99" s="514" t="s">
        <v>123</v>
      </c>
      <c r="CA99" s="514"/>
      <c r="CB99" s="514" t="s">
        <v>124</v>
      </c>
      <c r="CC99" s="514"/>
      <c r="CD99" s="514" t="s">
        <v>125</v>
      </c>
      <c r="CE99" s="514"/>
      <c r="CF99" s="514" t="s">
        <v>126</v>
      </c>
      <c r="CG99" s="514"/>
      <c r="CH99" s="507" t="str">
        <f>BV99</f>
        <v>1：メールアドレス</v>
      </c>
      <c r="CI99" s="507"/>
      <c r="CJ99" s="507" t="str">
        <f>BX99</f>
        <v>2：パスワード</v>
      </c>
      <c r="CK99" s="507"/>
      <c r="CL99" s="507" t="str">
        <f>BZ99</f>
        <v>3：ファーストネーム</v>
      </c>
      <c r="CM99" s="507"/>
      <c r="CN99" s="507" t="str">
        <f>CB99</f>
        <v>4：ラストネーム</v>
      </c>
      <c r="CO99" s="507"/>
      <c r="CP99" s="507" t="str">
        <f>CD99</f>
        <v>5：国</v>
      </c>
      <c r="CQ99" s="507"/>
      <c r="CR99" s="507" t="s">
        <v>166</v>
      </c>
      <c r="CS99" s="507"/>
      <c r="CT99" s="507" t="s">
        <v>129</v>
      </c>
      <c r="CU99" s="508"/>
      <c r="CV99" s="488"/>
      <c r="CW99" s="490"/>
      <c r="CX99" s="490"/>
      <c r="CY99" s="490"/>
      <c r="CZ99" s="490"/>
      <c r="DA99" s="490"/>
      <c r="DB99" s="490"/>
      <c r="DC99" s="513"/>
      <c r="DD99" s="480"/>
      <c r="DE99" s="481"/>
      <c r="DF99" s="481"/>
      <c r="DG99" s="481"/>
      <c r="DH99" s="481"/>
      <c r="DI99" s="482"/>
    </row>
    <row r="100" spans="5:113">
      <c r="E100" s="511"/>
      <c r="F100" s="520"/>
      <c r="G100" s="521"/>
      <c r="H100" s="530"/>
      <c r="I100" s="531"/>
      <c r="J100" s="531"/>
      <c r="K100" s="531"/>
      <c r="L100" s="531"/>
      <c r="M100" s="531"/>
      <c r="N100" s="531"/>
      <c r="O100" s="531"/>
      <c r="P100" s="531"/>
      <c r="Q100" s="531"/>
      <c r="R100" s="531"/>
      <c r="S100" s="532"/>
      <c r="T100" s="533"/>
      <c r="U100" s="534"/>
      <c r="V100" s="534"/>
      <c r="W100" s="534"/>
      <c r="X100" s="534"/>
      <c r="Y100" s="534"/>
      <c r="Z100" s="534"/>
      <c r="AA100" s="534"/>
      <c r="AB100" s="534"/>
      <c r="AC100" s="534"/>
      <c r="AD100" s="534"/>
      <c r="AE100" s="534"/>
      <c r="AF100" s="534"/>
      <c r="AG100" s="534"/>
      <c r="AH100" s="535"/>
      <c r="AI100" s="535"/>
      <c r="AJ100" s="535"/>
      <c r="AK100" s="535"/>
      <c r="AL100" s="535"/>
      <c r="AM100" s="535"/>
      <c r="AN100" s="535"/>
      <c r="AO100" s="535"/>
      <c r="AP100" s="535"/>
      <c r="AQ100" s="535"/>
      <c r="AR100" s="535"/>
      <c r="AS100" s="535"/>
      <c r="AT100" s="486"/>
      <c r="AU100" s="486"/>
      <c r="AV100" s="486"/>
      <c r="AW100" s="486"/>
      <c r="AX100" s="486"/>
      <c r="AY100" s="486"/>
      <c r="AZ100" s="486"/>
      <c r="BA100" s="486"/>
      <c r="BB100" s="486"/>
      <c r="BC100" s="486"/>
      <c r="BD100" s="486"/>
      <c r="BE100" s="486"/>
      <c r="BF100" s="486"/>
      <c r="BG100" s="515"/>
      <c r="BH100" s="516"/>
      <c r="BI100" s="517"/>
      <c r="BJ100" s="517"/>
      <c r="BK100" s="517"/>
      <c r="BL100" s="517"/>
      <c r="BM100" s="517"/>
      <c r="BN100" s="517"/>
      <c r="BO100" s="517"/>
      <c r="BP100" s="517"/>
      <c r="BQ100" s="517"/>
      <c r="BR100" s="517"/>
      <c r="BS100" s="517"/>
      <c r="BT100" s="517"/>
      <c r="BU100" s="517"/>
      <c r="BV100" s="514"/>
      <c r="BW100" s="514"/>
      <c r="BX100" s="514"/>
      <c r="BY100" s="514"/>
      <c r="BZ100" s="514"/>
      <c r="CA100" s="514"/>
      <c r="CB100" s="514"/>
      <c r="CC100" s="514"/>
      <c r="CD100" s="514"/>
      <c r="CE100" s="514"/>
      <c r="CF100" s="514"/>
      <c r="CG100" s="514"/>
      <c r="CH100" s="507"/>
      <c r="CI100" s="507"/>
      <c r="CJ100" s="507"/>
      <c r="CK100" s="507"/>
      <c r="CL100" s="507"/>
      <c r="CM100" s="507"/>
      <c r="CN100" s="507"/>
      <c r="CO100" s="507"/>
      <c r="CP100" s="507"/>
      <c r="CQ100" s="507"/>
      <c r="CR100" s="507"/>
      <c r="CS100" s="507"/>
      <c r="CT100" s="507"/>
      <c r="CU100" s="508"/>
      <c r="CV100" s="488"/>
      <c r="CW100" s="490"/>
      <c r="CX100" s="490"/>
      <c r="CY100" s="490"/>
      <c r="CZ100" s="490"/>
      <c r="DA100" s="490"/>
      <c r="DB100" s="490"/>
      <c r="DC100" s="513"/>
      <c r="DD100" s="480"/>
      <c r="DE100" s="481"/>
      <c r="DF100" s="481"/>
      <c r="DG100" s="481"/>
      <c r="DH100" s="481"/>
      <c r="DI100" s="482"/>
    </row>
    <row r="101" spans="5:113" ht="72" customHeight="1">
      <c r="E101" s="500">
        <f>E92+1</f>
        <v>24</v>
      </c>
      <c r="F101" s="485" t="s">
        <v>66</v>
      </c>
      <c r="G101" s="509"/>
      <c r="H101" s="500" t="s">
        <v>106</v>
      </c>
      <c r="I101" s="485"/>
      <c r="J101" s="485" t="s">
        <v>103</v>
      </c>
      <c r="K101" s="485"/>
      <c r="L101" s="485" t="s">
        <v>107</v>
      </c>
      <c r="M101" s="485"/>
      <c r="N101" s="485" t="s">
        <v>110</v>
      </c>
      <c r="O101" s="485"/>
      <c r="P101" s="485" t="s">
        <v>115</v>
      </c>
      <c r="Q101" s="485"/>
      <c r="R101" s="485" t="s">
        <v>116</v>
      </c>
      <c r="S101" s="509"/>
      <c r="T101" s="500" t="s">
        <v>1144</v>
      </c>
      <c r="U101" s="485"/>
      <c r="V101" s="485" t="s">
        <v>1144</v>
      </c>
      <c r="W101" s="485"/>
      <c r="X101" s="485" t="s">
        <v>1144</v>
      </c>
      <c r="Y101" s="485"/>
      <c r="Z101" s="485" t="s">
        <v>1144</v>
      </c>
      <c r="AA101" s="485"/>
      <c r="AB101" s="485" t="s">
        <v>1144</v>
      </c>
      <c r="AC101" s="485"/>
      <c r="AD101" s="485" t="s">
        <v>1144</v>
      </c>
      <c r="AE101" s="485"/>
      <c r="AF101" s="485" t="s">
        <v>1144</v>
      </c>
      <c r="AG101" s="485"/>
      <c r="AH101" s="485" t="s">
        <v>1144</v>
      </c>
      <c r="AI101" s="485"/>
      <c r="AJ101" s="485" t="s">
        <v>1144</v>
      </c>
      <c r="AK101" s="485"/>
      <c r="AL101" s="485" t="s">
        <v>1144</v>
      </c>
      <c r="AM101" s="485"/>
      <c r="AN101" s="485" t="s">
        <v>1144</v>
      </c>
      <c r="AO101" s="485"/>
      <c r="AP101" s="485" t="s">
        <v>1144</v>
      </c>
      <c r="AQ101" s="485"/>
      <c r="AR101" s="485" t="s">
        <v>1144</v>
      </c>
      <c r="AS101" s="485"/>
      <c r="AT101" s="485" t="s">
        <v>1144</v>
      </c>
      <c r="AU101" s="485"/>
      <c r="AV101" s="485" t="s">
        <v>1144</v>
      </c>
      <c r="AW101" s="485"/>
      <c r="AX101" s="485" t="s">
        <v>1144</v>
      </c>
      <c r="AY101" s="485"/>
      <c r="AZ101" s="485" t="s">
        <v>1144</v>
      </c>
      <c r="BA101" s="485"/>
      <c r="BB101" s="485" t="s">
        <v>1144</v>
      </c>
      <c r="BC101" s="485"/>
      <c r="BD101" s="485" t="s">
        <v>1144</v>
      </c>
      <c r="BE101" s="485"/>
      <c r="BF101" s="485" t="s">
        <v>1144</v>
      </c>
      <c r="BG101" s="509"/>
      <c r="BH101" s="500"/>
      <c r="BI101" s="485"/>
      <c r="BJ101" s="485"/>
      <c r="BK101" s="485"/>
      <c r="BL101" s="485"/>
      <c r="BM101" s="485"/>
      <c r="BN101" s="485"/>
      <c r="BO101" s="485"/>
      <c r="BP101" s="485"/>
      <c r="BQ101" s="485"/>
      <c r="BR101" s="485"/>
      <c r="BS101" s="485"/>
      <c r="BT101" s="485"/>
      <c r="BU101" s="485"/>
      <c r="BV101" s="485"/>
      <c r="BW101" s="485"/>
      <c r="BX101" s="485"/>
      <c r="BY101" s="485"/>
      <c r="BZ101" s="485"/>
      <c r="CA101" s="485"/>
      <c r="CB101" s="485"/>
      <c r="CC101" s="485"/>
      <c r="CD101" s="485"/>
      <c r="CE101" s="485"/>
      <c r="CF101" s="485"/>
      <c r="CG101" s="485"/>
      <c r="CH101" s="485"/>
      <c r="CI101" s="485"/>
      <c r="CJ101" s="485"/>
      <c r="CK101" s="485"/>
      <c r="CL101" s="485"/>
      <c r="CM101" s="485"/>
      <c r="CN101" s="485"/>
      <c r="CO101" s="485"/>
      <c r="CP101" s="485"/>
      <c r="CQ101" s="485"/>
      <c r="CR101" s="485"/>
      <c r="CS101" s="485"/>
      <c r="CT101" s="485"/>
      <c r="CU101" s="509"/>
      <c r="CV101" s="500"/>
      <c r="CW101" s="501">
        <v>44376</v>
      </c>
      <c r="CX101" s="501"/>
      <c r="CY101" s="501"/>
      <c r="CZ101" s="503"/>
      <c r="DA101" s="504"/>
      <c r="DB101" s="504"/>
      <c r="DC101" s="505"/>
      <c r="DD101" s="491"/>
      <c r="DE101" s="492"/>
      <c r="DF101" s="492"/>
      <c r="DG101" s="492"/>
      <c r="DH101" s="492"/>
      <c r="DI101" s="493"/>
    </row>
    <row r="102" spans="5:113" ht="72" customHeight="1" thickBot="1">
      <c r="E102" s="499"/>
      <c r="F102" s="497"/>
      <c r="G102" s="498"/>
      <c r="H102" s="499" t="s">
        <v>87</v>
      </c>
      <c r="I102" s="497"/>
      <c r="J102" s="497" t="s">
        <v>87</v>
      </c>
      <c r="K102" s="497"/>
      <c r="L102" s="497" t="s">
        <v>87</v>
      </c>
      <c r="M102" s="497"/>
      <c r="N102" s="497" t="s">
        <v>87</v>
      </c>
      <c r="O102" s="497"/>
      <c r="P102" s="497" t="s">
        <v>87</v>
      </c>
      <c r="Q102" s="497"/>
      <c r="R102" s="497" t="s">
        <v>87</v>
      </c>
      <c r="S102" s="498"/>
      <c r="T102" s="499" t="s">
        <v>106</v>
      </c>
      <c r="U102" s="497"/>
      <c r="V102" s="497" t="s">
        <v>103</v>
      </c>
      <c r="W102" s="497"/>
      <c r="X102" s="497" t="s">
        <v>107</v>
      </c>
      <c r="Y102" s="497"/>
      <c r="Z102" s="497" t="s">
        <v>110</v>
      </c>
      <c r="AA102" s="497"/>
      <c r="AB102" s="497" t="s">
        <v>115</v>
      </c>
      <c r="AC102" s="497"/>
      <c r="AD102" s="497" t="b">
        <v>1</v>
      </c>
      <c r="AE102" s="497"/>
      <c r="AF102" s="497" t="s">
        <v>156</v>
      </c>
      <c r="AG102" s="497"/>
      <c r="AH102" s="497" t="s">
        <v>106</v>
      </c>
      <c r="AI102" s="497"/>
      <c r="AJ102" s="497" t="s">
        <v>103</v>
      </c>
      <c r="AK102" s="497"/>
      <c r="AL102" s="497" t="s">
        <v>107</v>
      </c>
      <c r="AM102" s="497"/>
      <c r="AN102" s="497" t="s">
        <v>110</v>
      </c>
      <c r="AO102" s="497"/>
      <c r="AP102" s="497" t="s">
        <v>115</v>
      </c>
      <c r="AQ102" s="497"/>
      <c r="AR102" s="497" t="s">
        <v>116</v>
      </c>
      <c r="AS102" s="497"/>
      <c r="AT102" s="497" t="s">
        <v>106</v>
      </c>
      <c r="AU102" s="497"/>
      <c r="AV102" s="497" t="s">
        <v>103</v>
      </c>
      <c r="AW102" s="497"/>
      <c r="AX102" s="497" t="s">
        <v>107</v>
      </c>
      <c r="AY102" s="497"/>
      <c r="AZ102" s="497" t="s">
        <v>110</v>
      </c>
      <c r="BA102" s="497"/>
      <c r="BB102" s="497" t="s">
        <v>115</v>
      </c>
      <c r="BC102" s="497"/>
      <c r="BD102" s="497" t="s">
        <v>116</v>
      </c>
      <c r="BE102" s="497"/>
      <c r="BF102" s="497" t="b">
        <v>1</v>
      </c>
      <c r="BG102" s="498"/>
      <c r="BH102" s="499"/>
      <c r="BI102" s="497"/>
      <c r="BJ102" s="497"/>
      <c r="BK102" s="497"/>
      <c r="BL102" s="497"/>
      <c r="BM102" s="497"/>
      <c r="BN102" s="497"/>
      <c r="BO102" s="497"/>
      <c r="BP102" s="497"/>
      <c r="BQ102" s="497"/>
      <c r="BR102" s="497"/>
      <c r="BS102" s="497"/>
      <c r="BT102" s="497"/>
      <c r="BU102" s="497"/>
      <c r="BV102" s="497"/>
      <c r="BW102" s="497"/>
      <c r="BX102" s="497"/>
      <c r="BY102" s="497"/>
      <c r="BZ102" s="497"/>
      <c r="CA102" s="497"/>
      <c r="CB102" s="497"/>
      <c r="CC102" s="497"/>
      <c r="CD102" s="497"/>
      <c r="CE102" s="497"/>
      <c r="CF102" s="497"/>
      <c r="CG102" s="497"/>
      <c r="CH102" s="497"/>
      <c r="CI102" s="497"/>
      <c r="CJ102" s="497"/>
      <c r="CK102" s="497"/>
      <c r="CL102" s="497"/>
      <c r="CM102" s="497"/>
      <c r="CN102" s="497"/>
      <c r="CO102" s="497"/>
      <c r="CP102" s="497"/>
      <c r="CQ102" s="497"/>
      <c r="CR102" s="497"/>
      <c r="CS102" s="497"/>
      <c r="CT102" s="497"/>
      <c r="CU102" s="498"/>
      <c r="CV102" s="499"/>
      <c r="CW102" s="502"/>
      <c r="CX102" s="502"/>
      <c r="CY102" s="502"/>
      <c r="CZ102" s="502"/>
      <c r="DA102" s="502"/>
      <c r="DB102" s="502"/>
      <c r="DC102" s="506"/>
      <c r="DD102" s="494"/>
      <c r="DE102" s="495"/>
      <c r="DF102" s="495"/>
      <c r="DG102" s="495"/>
      <c r="DH102" s="495"/>
      <c r="DI102" s="496"/>
    </row>
  </sheetData>
  <mergeCells count="1548">
    <mergeCell ref="DD60:DI60"/>
    <mergeCell ref="CW84:CW85"/>
    <mergeCell ref="CX84:CX85"/>
    <mergeCell ref="CY84:CY85"/>
    <mergeCell ref="CZ84:CZ85"/>
    <mergeCell ref="DA84:DA85"/>
    <mergeCell ref="DB84:DB85"/>
    <mergeCell ref="DC84:DC85"/>
    <mergeCell ref="F92:G92"/>
    <mergeCell ref="DD92:DI92"/>
    <mergeCell ref="DD91:DI91"/>
    <mergeCell ref="AR89:AS90"/>
    <mergeCell ref="BH89:BI90"/>
    <mergeCell ref="BJ89:BK90"/>
    <mergeCell ref="BL89:BM90"/>
    <mergeCell ref="BN89:BO90"/>
    <mergeCell ref="BP89:BQ90"/>
    <mergeCell ref="BR89:BS90"/>
    <mergeCell ref="BT89:BU90"/>
    <mergeCell ref="CH89:CI90"/>
    <mergeCell ref="CJ89:CK90"/>
    <mergeCell ref="CL89:CM90"/>
    <mergeCell ref="CN89:CO90"/>
    <mergeCell ref="CP89:CQ90"/>
    <mergeCell ref="DD61:DI61"/>
    <mergeCell ref="DD62:DI62"/>
    <mergeCell ref="DD63:DI63"/>
    <mergeCell ref="DD64:DI64"/>
    <mergeCell ref="F73:G73"/>
    <mergeCell ref="F74:G74"/>
    <mergeCell ref="F75:G75"/>
    <mergeCell ref="F76:G76"/>
    <mergeCell ref="DB55:DB57"/>
    <mergeCell ref="DC55:DC57"/>
    <mergeCell ref="DD55:DI57"/>
    <mergeCell ref="DD58:DI58"/>
    <mergeCell ref="DD59:DI59"/>
    <mergeCell ref="DD75:DI75"/>
    <mergeCell ref="DD76:DI76"/>
    <mergeCell ref="DD77:DI77"/>
    <mergeCell ref="G46:I46"/>
    <mergeCell ref="J46:N46"/>
    <mergeCell ref="G47:I47"/>
    <mergeCell ref="J47:N47"/>
    <mergeCell ref="G48:I48"/>
    <mergeCell ref="J48:N48"/>
    <mergeCell ref="G49:I49"/>
    <mergeCell ref="J49:N49"/>
    <mergeCell ref="G50:I50"/>
    <mergeCell ref="J50:N50"/>
    <mergeCell ref="DD70:DI70"/>
    <mergeCell ref="DD71:DI71"/>
    <mergeCell ref="DD72:DI72"/>
    <mergeCell ref="DD73:DI73"/>
    <mergeCell ref="DD74:DI74"/>
    <mergeCell ref="DD65:DI65"/>
    <mergeCell ref="DD66:DI66"/>
    <mergeCell ref="DD67:DI67"/>
    <mergeCell ref="DD68:DI68"/>
    <mergeCell ref="DD69:DI69"/>
    <mergeCell ref="CW55:CW57"/>
    <mergeCell ref="CX55:CX57"/>
    <mergeCell ref="CY55:CY57"/>
    <mergeCell ref="CZ55:CZ57"/>
    <mergeCell ref="DA55:DA57"/>
    <mergeCell ref="CB56:CC57"/>
    <mergeCell ref="CD56:CE57"/>
    <mergeCell ref="CF56:CG57"/>
    <mergeCell ref="F61:G61"/>
    <mergeCell ref="CV55:CV57"/>
    <mergeCell ref="BR56:BS57"/>
    <mergeCell ref="BT56:BU57"/>
    <mergeCell ref="BV56:BW57"/>
    <mergeCell ref="BX56:BY57"/>
    <mergeCell ref="BZ56:CA57"/>
    <mergeCell ref="BH56:BI57"/>
    <mergeCell ref="BJ56:BK57"/>
    <mergeCell ref="BL56:BM57"/>
    <mergeCell ref="BN56:BO57"/>
    <mergeCell ref="BP56:BQ57"/>
    <mergeCell ref="F59:G59"/>
    <mergeCell ref="H56:I57"/>
    <mergeCell ref="AT56:AU57"/>
    <mergeCell ref="AV56:AW57"/>
    <mergeCell ref="F58:G58"/>
    <mergeCell ref="H60:I60"/>
    <mergeCell ref="J60:K60"/>
    <mergeCell ref="L60:M60"/>
    <mergeCell ref="N60:O60"/>
    <mergeCell ref="P60:Q60"/>
    <mergeCell ref="R60:S60"/>
    <mergeCell ref="N56:O57"/>
    <mergeCell ref="AX56:AY57"/>
    <mergeCell ref="AZ56:BA57"/>
    <mergeCell ref="BB56:BC57"/>
    <mergeCell ref="BD56:BE57"/>
    <mergeCell ref="F77:G77"/>
    <mergeCell ref="F68:G68"/>
    <mergeCell ref="F69:G69"/>
    <mergeCell ref="F70:G70"/>
    <mergeCell ref="F71:G71"/>
    <mergeCell ref="F72:G72"/>
    <mergeCell ref="K18:L19"/>
    <mergeCell ref="M18:N19"/>
    <mergeCell ref="O18:P19"/>
    <mergeCell ref="P56:Q57"/>
    <mergeCell ref="R56:S57"/>
    <mergeCell ref="I18:J19"/>
    <mergeCell ref="E55:E57"/>
    <mergeCell ref="J5:J6"/>
    <mergeCell ref="B5:E5"/>
    <mergeCell ref="L3:M9"/>
    <mergeCell ref="N3:N9"/>
    <mergeCell ref="J45:N45"/>
    <mergeCell ref="J44:N44"/>
    <mergeCell ref="E18:F19"/>
    <mergeCell ref="G18:H19"/>
    <mergeCell ref="B3:E3"/>
    <mergeCell ref="B4:E4"/>
    <mergeCell ref="H5:I6"/>
    <mergeCell ref="G45:I45"/>
    <mergeCell ref="G44:I44"/>
    <mergeCell ref="D12:L15"/>
    <mergeCell ref="F55:G57"/>
    <mergeCell ref="H3:I3"/>
    <mergeCell ref="H4:I4"/>
    <mergeCell ref="J56:K57"/>
    <mergeCell ref="L56:M57"/>
    <mergeCell ref="E81:E83"/>
    <mergeCell ref="F81:G83"/>
    <mergeCell ref="CV81:CV83"/>
    <mergeCell ref="CW81:CW83"/>
    <mergeCell ref="CX81:CX83"/>
    <mergeCell ref="CY81:CY83"/>
    <mergeCell ref="CZ81:CZ83"/>
    <mergeCell ref="DA81:DA83"/>
    <mergeCell ref="DB81:DB83"/>
    <mergeCell ref="BN82:BO83"/>
    <mergeCell ref="BP82:BQ83"/>
    <mergeCell ref="BR82:BS83"/>
    <mergeCell ref="BT82:BU83"/>
    <mergeCell ref="BV82:BW83"/>
    <mergeCell ref="BX82:BY83"/>
    <mergeCell ref="BZ82:CA83"/>
    <mergeCell ref="CB82:CC83"/>
    <mergeCell ref="CD82:CE83"/>
    <mergeCell ref="CF82:CG83"/>
    <mergeCell ref="T81:AG81"/>
    <mergeCell ref="AH81:AS81"/>
    <mergeCell ref="AT81:BG81"/>
    <mergeCell ref="BH81:BU81"/>
    <mergeCell ref="BV81:CG81"/>
    <mergeCell ref="CJ82:CK83"/>
    <mergeCell ref="CL82:CM83"/>
    <mergeCell ref="CN82:CO83"/>
    <mergeCell ref="CP82:CQ83"/>
    <mergeCell ref="CR82:CS83"/>
    <mergeCell ref="CT82:CU83"/>
    <mergeCell ref="DC81:DC83"/>
    <mergeCell ref="DD81:DI83"/>
    <mergeCell ref="H82:I83"/>
    <mergeCell ref="J82:K83"/>
    <mergeCell ref="L82:M83"/>
    <mergeCell ref="N82:O83"/>
    <mergeCell ref="P82:Q83"/>
    <mergeCell ref="R82:S83"/>
    <mergeCell ref="T82:U83"/>
    <mergeCell ref="V82:W83"/>
    <mergeCell ref="X82:Y83"/>
    <mergeCell ref="Z82:AA83"/>
    <mergeCell ref="AB82:AC83"/>
    <mergeCell ref="AD82:AE83"/>
    <mergeCell ref="AF82:AG83"/>
    <mergeCell ref="AH82:AI83"/>
    <mergeCell ref="AJ82:AK83"/>
    <mergeCell ref="AL82:AM83"/>
    <mergeCell ref="AN82:AO83"/>
    <mergeCell ref="AP82:AQ83"/>
    <mergeCell ref="AR82:AS83"/>
    <mergeCell ref="BH82:BI83"/>
    <mergeCell ref="BJ82:BK83"/>
    <mergeCell ref="BL82:BM83"/>
    <mergeCell ref="AT82:AU83"/>
    <mergeCell ref="AV82:AW83"/>
    <mergeCell ref="AX82:AY83"/>
    <mergeCell ref="AZ82:BA83"/>
    <mergeCell ref="BB82:BC83"/>
    <mergeCell ref="BD82:BE83"/>
    <mergeCell ref="BF82:BG83"/>
    <mergeCell ref="CH82:CI83"/>
    <mergeCell ref="E84:E85"/>
    <mergeCell ref="F84:G85"/>
    <mergeCell ref="E88:E90"/>
    <mergeCell ref="F88:G90"/>
    <mergeCell ref="CV88:CV90"/>
    <mergeCell ref="CW88:CW90"/>
    <mergeCell ref="CX88:CX90"/>
    <mergeCell ref="CY88:CY90"/>
    <mergeCell ref="CZ88:CZ90"/>
    <mergeCell ref="DA88:DA90"/>
    <mergeCell ref="DB88:DB90"/>
    <mergeCell ref="DC88:DC90"/>
    <mergeCell ref="DD88:DI90"/>
    <mergeCell ref="H89:I90"/>
    <mergeCell ref="J89:K90"/>
    <mergeCell ref="L89:M90"/>
    <mergeCell ref="N89:O90"/>
    <mergeCell ref="P89:Q90"/>
    <mergeCell ref="R89:S90"/>
    <mergeCell ref="T89:U90"/>
    <mergeCell ref="V89:W90"/>
    <mergeCell ref="CV84:CV85"/>
    <mergeCell ref="AP89:AQ90"/>
    <mergeCell ref="T88:AG88"/>
    <mergeCell ref="AH88:AS88"/>
    <mergeCell ref="AT88:BG88"/>
    <mergeCell ref="BH88:BU88"/>
    <mergeCell ref="BV88:CG88"/>
    <mergeCell ref="DD84:DI85"/>
    <mergeCell ref="F91:G91"/>
    <mergeCell ref="X89:Y90"/>
    <mergeCell ref="Z89:AA90"/>
    <mergeCell ref="AB89:AC90"/>
    <mergeCell ref="AD89:AE90"/>
    <mergeCell ref="AF89:AG90"/>
    <mergeCell ref="AH89:AI90"/>
    <mergeCell ref="AJ89:AK90"/>
    <mergeCell ref="AL89:AM90"/>
    <mergeCell ref="AN89:AO90"/>
    <mergeCell ref="F63:G63"/>
    <mergeCell ref="F64:G64"/>
    <mergeCell ref="F65:G65"/>
    <mergeCell ref="F66:G66"/>
    <mergeCell ref="F67:G67"/>
    <mergeCell ref="AP56:AQ57"/>
    <mergeCell ref="CR89:CS90"/>
    <mergeCell ref="AT89:AU90"/>
    <mergeCell ref="AV89:AW90"/>
    <mergeCell ref="AX89:AY90"/>
    <mergeCell ref="AZ89:BA90"/>
    <mergeCell ref="BB89:BC90"/>
    <mergeCell ref="BD89:BE90"/>
    <mergeCell ref="BF89:BG90"/>
    <mergeCell ref="AR56:AS57"/>
    <mergeCell ref="AF56:AG57"/>
    <mergeCell ref="F60:G60"/>
    <mergeCell ref="F62:G62"/>
    <mergeCell ref="AD56:AE57"/>
    <mergeCell ref="AH56:AI57"/>
    <mergeCell ref="AJ56:AK57"/>
    <mergeCell ref="AL56:AM57"/>
    <mergeCell ref="CH56:CI57"/>
    <mergeCell ref="CJ56:CK57"/>
    <mergeCell ref="CL56:CM57"/>
    <mergeCell ref="CN56:CO57"/>
    <mergeCell ref="H61:I61"/>
    <mergeCell ref="J61:K61"/>
    <mergeCell ref="L61:M61"/>
    <mergeCell ref="N61:O61"/>
    <mergeCell ref="P61:Q61"/>
    <mergeCell ref="R61:S61"/>
    <mergeCell ref="H62:I62"/>
    <mergeCell ref="J62:K62"/>
    <mergeCell ref="L62:M62"/>
    <mergeCell ref="N62:O62"/>
    <mergeCell ref="P62:Q62"/>
    <mergeCell ref="R62:S62"/>
    <mergeCell ref="T61:U61"/>
    <mergeCell ref="V61:W61"/>
    <mergeCell ref="X61:Y61"/>
    <mergeCell ref="Z61:AA61"/>
    <mergeCell ref="AB61:AC61"/>
    <mergeCell ref="AD61:AE61"/>
    <mergeCell ref="AF61:AG61"/>
    <mergeCell ref="AH60:AI60"/>
    <mergeCell ref="AJ60:AK60"/>
    <mergeCell ref="AL60:AM60"/>
    <mergeCell ref="AN60:AO60"/>
    <mergeCell ref="AP60:AQ60"/>
    <mergeCell ref="AR60:AS60"/>
    <mergeCell ref="AH61:AI61"/>
    <mergeCell ref="AJ61:AK61"/>
    <mergeCell ref="AL61:AM61"/>
    <mergeCell ref="H55:S55"/>
    <mergeCell ref="H58:I58"/>
    <mergeCell ref="J58:K58"/>
    <mergeCell ref="L58:M58"/>
    <mergeCell ref="N58:O58"/>
    <mergeCell ref="P58:Q58"/>
    <mergeCell ref="R58:S58"/>
    <mergeCell ref="H59:I59"/>
    <mergeCell ref="J59:K59"/>
    <mergeCell ref="L59:M59"/>
    <mergeCell ref="N59:O59"/>
    <mergeCell ref="P59:Q59"/>
    <mergeCell ref="R59:S59"/>
    <mergeCell ref="H65:I65"/>
    <mergeCell ref="J65:K65"/>
    <mergeCell ref="L65:M65"/>
    <mergeCell ref="N65:O65"/>
    <mergeCell ref="P65:Q65"/>
    <mergeCell ref="R65:S65"/>
    <mergeCell ref="H66:I66"/>
    <mergeCell ref="J66:K66"/>
    <mergeCell ref="L66:M66"/>
    <mergeCell ref="N66:O66"/>
    <mergeCell ref="P66:Q66"/>
    <mergeCell ref="R66:S66"/>
    <mergeCell ref="H63:I63"/>
    <mergeCell ref="J63:K63"/>
    <mergeCell ref="L63:M63"/>
    <mergeCell ref="N63:O63"/>
    <mergeCell ref="P63:Q63"/>
    <mergeCell ref="R63:S63"/>
    <mergeCell ref="H64:I64"/>
    <mergeCell ref="J64:K64"/>
    <mergeCell ref="L64:M64"/>
    <mergeCell ref="N64:O64"/>
    <mergeCell ref="P64:Q64"/>
    <mergeCell ref="R64:S64"/>
    <mergeCell ref="H69:I69"/>
    <mergeCell ref="J69:K69"/>
    <mergeCell ref="L69:M69"/>
    <mergeCell ref="N69:O69"/>
    <mergeCell ref="P69:Q69"/>
    <mergeCell ref="R69:S69"/>
    <mergeCell ref="H70:I70"/>
    <mergeCell ref="J70:K70"/>
    <mergeCell ref="L70:M70"/>
    <mergeCell ref="N70:O70"/>
    <mergeCell ref="P70:Q70"/>
    <mergeCell ref="R70:S70"/>
    <mergeCell ref="H67:I67"/>
    <mergeCell ref="J67:K67"/>
    <mergeCell ref="L67:M67"/>
    <mergeCell ref="N67:O67"/>
    <mergeCell ref="P67:Q67"/>
    <mergeCell ref="R67:S67"/>
    <mergeCell ref="H68:I68"/>
    <mergeCell ref="J68:K68"/>
    <mergeCell ref="L68:M68"/>
    <mergeCell ref="N68:O68"/>
    <mergeCell ref="P68:Q68"/>
    <mergeCell ref="R68:S68"/>
    <mergeCell ref="H73:I73"/>
    <mergeCell ref="J73:K73"/>
    <mergeCell ref="L73:M73"/>
    <mergeCell ref="N73:O73"/>
    <mergeCell ref="P73:Q73"/>
    <mergeCell ref="R73:S73"/>
    <mergeCell ref="H74:I74"/>
    <mergeCell ref="J74:K74"/>
    <mergeCell ref="L74:M74"/>
    <mergeCell ref="N74:O74"/>
    <mergeCell ref="P74:Q74"/>
    <mergeCell ref="R74:S74"/>
    <mergeCell ref="H71:I71"/>
    <mergeCell ref="J71:K71"/>
    <mergeCell ref="L71:M71"/>
    <mergeCell ref="N71:O71"/>
    <mergeCell ref="P71:Q71"/>
    <mergeCell ref="R71:S71"/>
    <mergeCell ref="H72:I72"/>
    <mergeCell ref="J72:K72"/>
    <mergeCell ref="L72:M72"/>
    <mergeCell ref="N72:O72"/>
    <mergeCell ref="P72:Q72"/>
    <mergeCell ref="R72:S72"/>
    <mergeCell ref="L77:M77"/>
    <mergeCell ref="N77:O77"/>
    <mergeCell ref="P77:Q77"/>
    <mergeCell ref="R77:S77"/>
    <mergeCell ref="H81:S81"/>
    <mergeCell ref="H84:I84"/>
    <mergeCell ref="J84:K84"/>
    <mergeCell ref="L84:M84"/>
    <mergeCell ref="N84:O84"/>
    <mergeCell ref="P84:Q84"/>
    <mergeCell ref="R84:S84"/>
    <mergeCell ref="H75:I75"/>
    <mergeCell ref="J75:K75"/>
    <mergeCell ref="L75:M75"/>
    <mergeCell ref="N75:O75"/>
    <mergeCell ref="P75:Q75"/>
    <mergeCell ref="R75:S75"/>
    <mergeCell ref="H76:I76"/>
    <mergeCell ref="J76:K76"/>
    <mergeCell ref="L76:M76"/>
    <mergeCell ref="N76:O76"/>
    <mergeCell ref="P76:Q76"/>
    <mergeCell ref="R76:S76"/>
    <mergeCell ref="H77:I77"/>
    <mergeCell ref="J77:K77"/>
    <mergeCell ref="T55:AG55"/>
    <mergeCell ref="T58:U58"/>
    <mergeCell ref="V58:W58"/>
    <mergeCell ref="X58:Y58"/>
    <mergeCell ref="Z58:AA58"/>
    <mergeCell ref="AB58:AC58"/>
    <mergeCell ref="AD58:AE58"/>
    <mergeCell ref="AF58:AG58"/>
    <mergeCell ref="T59:U59"/>
    <mergeCell ref="V59:W59"/>
    <mergeCell ref="X59:Y59"/>
    <mergeCell ref="Z59:AA59"/>
    <mergeCell ref="AB59:AC59"/>
    <mergeCell ref="AD59:AE59"/>
    <mergeCell ref="AF59:AG59"/>
    <mergeCell ref="T60:U60"/>
    <mergeCell ref="V60:W60"/>
    <mergeCell ref="X60:Y60"/>
    <mergeCell ref="V56:W57"/>
    <mergeCell ref="X56:Y57"/>
    <mergeCell ref="Z56:AA57"/>
    <mergeCell ref="AB56:AC57"/>
    <mergeCell ref="T56:U57"/>
    <mergeCell ref="Z60:AA60"/>
    <mergeCell ref="AB60:AC60"/>
    <mergeCell ref="AD60:AE60"/>
    <mergeCell ref="AF60:AG60"/>
    <mergeCell ref="H92:I92"/>
    <mergeCell ref="J92:K92"/>
    <mergeCell ref="L92:M92"/>
    <mergeCell ref="N92:O92"/>
    <mergeCell ref="P92:Q92"/>
    <mergeCell ref="R92:S92"/>
    <mergeCell ref="H85:I85"/>
    <mergeCell ref="J85:K85"/>
    <mergeCell ref="L85:M85"/>
    <mergeCell ref="N85:O85"/>
    <mergeCell ref="P85:Q85"/>
    <mergeCell ref="R85:S85"/>
    <mergeCell ref="H88:S88"/>
    <mergeCell ref="H91:I91"/>
    <mergeCell ref="J91:K91"/>
    <mergeCell ref="L91:M91"/>
    <mergeCell ref="N91:O91"/>
    <mergeCell ref="P91:Q91"/>
    <mergeCell ref="R91:S91"/>
    <mergeCell ref="T64:U64"/>
    <mergeCell ref="V64:W64"/>
    <mergeCell ref="X64:Y64"/>
    <mergeCell ref="Z64:AA64"/>
    <mergeCell ref="AB64:AC64"/>
    <mergeCell ref="AD64:AE64"/>
    <mergeCell ref="AF64:AG64"/>
    <mergeCell ref="T65:U65"/>
    <mergeCell ref="V65:W65"/>
    <mergeCell ref="X65:Y65"/>
    <mergeCell ref="Z65:AA65"/>
    <mergeCell ref="AB65:AC65"/>
    <mergeCell ref="AD65:AE65"/>
    <mergeCell ref="AF65:AG65"/>
    <mergeCell ref="T62:U62"/>
    <mergeCell ref="V62:W62"/>
    <mergeCell ref="X62:Y62"/>
    <mergeCell ref="Z62:AA62"/>
    <mergeCell ref="AB62:AC62"/>
    <mergeCell ref="AD62:AE62"/>
    <mergeCell ref="AF62:AG62"/>
    <mergeCell ref="T63:U63"/>
    <mergeCell ref="V63:W63"/>
    <mergeCell ref="X63:Y63"/>
    <mergeCell ref="Z63:AA63"/>
    <mergeCell ref="AB63:AC63"/>
    <mergeCell ref="AD63:AE63"/>
    <mergeCell ref="AF63:AG63"/>
    <mergeCell ref="T68:U68"/>
    <mergeCell ref="V68:W68"/>
    <mergeCell ref="X68:Y68"/>
    <mergeCell ref="Z68:AA68"/>
    <mergeCell ref="AB68:AC68"/>
    <mergeCell ref="AD68:AE68"/>
    <mergeCell ref="AF68:AG68"/>
    <mergeCell ref="T69:U69"/>
    <mergeCell ref="V69:W69"/>
    <mergeCell ref="X69:Y69"/>
    <mergeCell ref="Z69:AA69"/>
    <mergeCell ref="AB69:AC69"/>
    <mergeCell ref="AD69:AE69"/>
    <mergeCell ref="AF69:AG69"/>
    <mergeCell ref="T66:U66"/>
    <mergeCell ref="V66:W66"/>
    <mergeCell ref="X66:Y66"/>
    <mergeCell ref="Z66:AA66"/>
    <mergeCell ref="AB66:AC66"/>
    <mergeCell ref="AD66:AE66"/>
    <mergeCell ref="AF66:AG66"/>
    <mergeCell ref="T67:U67"/>
    <mergeCell ref="V67:W67"/>
    <mergeCell ref="X67:Y67"/>
    <mergeCell ref="Z67:AA67"/>
    <mergeCell ref="AB67:AC67"/>
    <mergeCell ref="AD67:AE67"/>
    <mergeCell ref="AF67:AG67"/>
    <mergeCell ref="T72:U72"/>
    <mergeCell ref="V72:W72"/>
    <mergeCell ref="X72:Y72"/>
    <mergeCell ref="Z72:AA72"/>
    <mergeCell ref="AB72:AC72"/>
    <mergeCell ref="AD72:AE72"/>
    <mergeCell ref="AF72:AG72"/>
    <mergeCell ref="T73:U73"/>
    <mergeCell ref="V73:W73"/>
    <mergeCell ref="X73:Y73"/>
    <mergeCell ref="Z73:AA73"/>
    <mergeCell ref="AB73:AC73"/>
    <mergeCell ref="AD73:AE73"/>
    <mergeCell ref="AF73:AG73"/>
    <mergeCell ref="T70:U70"/>
    <mergeCell ref="V70:W70"/>
    <mergeCell ref="X70:Y70"/>
    <mergeCell ref="Z70:AA70"/>
    <mergeCell ref="AB70:AC70"/>
    <mergeCell ref="AD70:AE70"/>
    <mergeCell ref="AF70:AG70"/>
    <mergeCell ref="T71:U71"/>
    <mergeCell ref="V71:W71"/>
    <mergeCell ref="X71:Y71"/>
    <mergeCell ref="Z71:AA71"/>
    <mergeCell ref="AB71:AC71"/>
    <mergeCell ref="AD71:AE71"/>
    <mergeCell ref="AF71:AG71"/>
    <mergeCell ref="T76:U76"/>
    <mergeCell ref="V76:W76"/>
    <mergeCell ref="X76:Y76"/>
    <mergeCell ref="Z76:AA76"/>
    <mergeCell ref="AB76:AC76"/>
    <mergeCell ref="AD76:AE76"/>
    <mergeCell ref="AF76:AG76"/>
    <mergeCell ref="T77:U77"/>
    <mergeCell ref="V77:W77"/>
    <mergeCell ref="X77:Y77"/>
    <mergeCell ref="Z77:AA77"/>
    <mergeCell ref="AB77:AC77"/>
    <mergeCell ref="AD77:AE77"/>
    <mergeCell ref="AF77:AG77"/>
    <mergeCell ref="T74:U74"/>
    <mergeCell ref="V74:W74"/>
    <mergeCell ref="X74:Y74"/>
    <mergeCell ref="Z74:AA74"/>
    <mergeCell ref="AB74:AC74"/>
    <mergeCell ref="AD74:AE74"/>
    <mergeCell ref="AF74:AG74"/>
    <mergeCell ref="T75:U75"/>
    <mergeCell ref="V75:W75"/>
    <mergeCell ref="X75:Y75"/>
    <mergeCell ref="Z75:AA75"/>
    <mergeCell ref="AB75:AC75"/>
    <mergeCell ref="AD75:AE75"/>
    <mergeCell ref="AF75:AG75"/>
    <mergeCell ref="T91:U91"/>
    <mergeCell ref="V91:W91"/>
    <mergeCell ref="X91:Y91"/>
    <mergeCell ref="Z91:AA91"/>
    <mergeCell ref="AB91:AC91"/>
    <mergeCell ref="AD91:AE91"/>
    <mergeCell ref="AF91:AG91"/>
    <mergeCell ref="T92:U92"/>
    <mergeCell ref="V92:W92"/>
    <mergeCell ref="X92:Y92"/>
    <mergeCell ref="Z92:AA92"/>
    <mergeCell ref="AB92:AC92"/>
    <mergeCell ref="AD92:AE92"/>
    <mergeCell ref="AF92:AG92"/>
    <mergeCell ref="T84:U84"/>
    <mergeCell ref="V84:W84"/>
    <mergeCell ref="X84:Y84"/>
    <mergeCell ref="Z84:AA84"/>
    <mergeCell ref="AB84:AC84"/>
    <mergeCell ref="AD84:AE84"/>
    <mergeCell ref="AF84:AG84"/>
    <mergeCell ref="T85:U85"/>
    <mergeCell ref="V85:W85"/>
    <mergeCell ref="X85:Y85"/>
    <mergeCell ref="Z85:AA85"/>
    <mergeCell ref="AB85:AC85"/>
    <mergeCell ref="AD85:AE85"/>
    <mergeCell ref="AF85:AG85"/>
    <mergeCell ref="AN61:AO61"/>
    <mergeCell ref="AP61:AQ61"/>
    <mergeCell ref="AR61:AS61"/>
    <mergeCell ref="AH55:AS55"/>
    <mergeCell ref="AH58:AI58"/>
    <mergeCell ref="AJ58:AK58"/>
    <mergeCell ref="AL58:AM58"/>
    <mergeCell ref="AN58:AO58"/>
    <mergeCell ref="AP58:AQ58"/>
    <mergeCell ref="AR58:AS58"/>
    <mergeCell ref="AH59:AI59"/>
    <mergeCell ref="AJ59:AK59"/>
    <mergeCell ref="AL59:AM59"/>
    <mergeCell ref="AN59:AO59"/>
    <mergeCell ref="AP59:AQ59"/>
    <mergeCell ref="AR59:AS59"/>
    <mergeCell ref="AN56:AO57"/>
    <mergeCell ref="AH64:AI64"/>
    <mergeCell ref="AJ64:AK64"/>
    <mergeCell ref="AL64:AM64"/>
    <mergeCell ref="AN64:AO64"/>
    <mergeCell ref="AP64:AQ64"/>
    <mergeCell ref="AR64:AS64"/>
    <mergeCell ref="AH65:AI65"/>
    <mergeCell ref="AJ65:AK65"/>
    <mergeCell ref="AL65:AM65"/>
    <mergeCell ref="AN65:AO65"/>
    <mergeCell ref="AP65:AQ65"/>
    <mergeCell ref="AR65:AS65"/>
    <mergeCell ref="AH62:AI62"/>
    <mergeCell ref="AJ62:AK62"/>
    <mergeCell ref="AL62:AM62"/>
    <mergeCell ref="AN62:AO62"/>
    <mergeCell ref="AP62:AQ62"/>
    <mergeCell ref="AR62:AS62"/>
    <mergeCell ref="AH63:AI63"/>
    <mergeCell ref="AJ63:AK63"/>
    <mergeCell ref="AL63:AM63"/>
    <mergeCell ref="AN63:AO63"/>
    <mergeCell ref="AP63:AQ63"/>
    <mergeCell ref="AR63:AS63"/>
    <mergeCell ref="AH68:AI68"/>
    <mergeCell ref="AJ68:AK68"/>
    <mergeCell ref="AL68:AM68"/>
    <mergeCell ref="AN68:AO68"/>
    <mergeCell ref="AP68:AQ68"/>
    <mergeCell ref="AR68:AS68"/>
    <mergeCell ref="AH69:AI69"/>
    <mergeCell ref="AJ69:AK69"/>
    <mergeCell ref="AL69:AM69"/>
    <mergeCell ref="AN69:AO69"/>
    <mergeCell ref="AP69:AQ69"/>
    <mergeCell ref="AR69:AS69"/>
    <mergeCell ref="AH66:AI66"/>
    <mergeCell ref="AJ66:AK66"/>
    <mergeCell ref="AL66:AM66"/>
    <mergeCell ref="AN66:AO66"/>
    <mergeCell ref="AP66:AQ66"/>
    <mergeCell ref="AR66:AS66"/>
    <mergeCell ref="AH67:AI67"/>
    <mergeCell ref="AJ67:AK67"/>
    <mergeCell ref="AL67:AM67"/>
    <mergeCell ref="AN67:AO67"/>
    <mergeCell ref="AP67:AQ67"/>
    <mergeCell ref="AR67:AS67"/>
    <mergeCell ref="AH72:AI72"/>
    <mergeCell ref="AJ72:AK72"/>
    <mergeCell ref="AL72:AM72"/>
    <mergeCell ref="AN72:AO72"/>
    <mergeCell ref="AP72:AQ72"/>
    <mergeCell ref="AR72:AS72"/>
    <mergeCell ref="AH73:AI73"/>
    <mergeCell ref="AJ73:AK73"/>
    <mergeCell ref="AL73:AM73"/>
    <mergeCell ref="AN73:AO73"/>
    <mergeCell ref="AP73:AQ73"/>
    <mergeCell ref="AR73:AS73"/>
    <mergeCell ref="AH70:AI70"/>
    <mergeCell ref="AJ70:AK70"/>
    <mergeCell ref="AL70:AM70"/>
    <mergeCell ref="AN70:AO70"/>
    <mergeCell ref="AP70:AQ70"/>
    <mergeCell ref="AR70:AS70"/>
    <mergeCell ref="AH71:AI71"/>
    <mergeCell ref="AJ71:AK71"/>
    <mergeCell ref="AL71:AM71"/>
    <mergeCell ref="AN71:AO71"/>
    <mergeCell ref="AP71:AQ71"/>
    <mergeCell ref="AR71:AS71"/>
    <mergeCell ref="AH76:AI76"/>
    <mergeCell ref="AJ76:AK76"/>
    <mergeCell ref="AL76:AM76"/>
    <mergeCell ref="AN76:AO76"/>
    <mergeCell ref="AP76:AQ76"/>
    <mergeCell ref="AR76:AS76"/>
    <mergeCell ref="AH77:AI77"/>
    <mergeCell ref="AJ77:AK77"/>
    <mergeCell ref="AL77:AM77"/>
    <mergeCell ref="AN77:AO77"/>
    <mergeCell ref="AP77:AQ77"/>
    <mergeCell ref="AR77:AS77"/>
    <mergeCell ref="AH74:AI74"/>
    <mergeCell ref="AJ74:AK74"/>
    <mergeCell ref="AL74:AM74"/>
    <mergeCell ref="AN74:AO74"/>
    <mergeCell ref="AP74:AQ74"/>
    <mergeCell ref="AR74:AS74"/>
    <mergeCell ref="AH75:AI75"/>
    <mergeCell ref="AJ75:AK75"/>
    <mergeCell ref="AL75:AM75"/>
    <mergeCell ref="AN75:AO75"/>
    <mergeCell ref="AP75:AQ75"/>
    <mergeCell ref="AR75:AS75"/>
    <mergeCell ref="AH91:AI91"/>
    <mergeCell ref="AJ91:AK91"/>
    <mergeCell ref="AL91:AM91"/>
    <mergeCell ref="AN91:AO91"/>
    <mergeCell ref="AP91:AQ91"/>
    <mergeCell ref="AR91:AS91"/>
    <mergeCell ref="AH92:AI92"/>
    <mergeCell ref="AJ92:AK92"/>
    <mergeCell ref="AL92:AM92"/>
    <mergeCell ref="AN92:AO92"/>
    <mergeCell ref="AP92:AQ92"/>
    <mergeCell ref="AR92:AS92"/>
    <mergeCell ref="AH84:AI84"/>
    <mergeCell ref="AJ84:AK84"/>
    <mergeCell ref="AL84:AM84"/>
    <mergeCell ref="AN84:AO84"/>
    <mergeCell ref="AP84:AQ84"/>
    <mergeCell ref="AR84:AS84"/>
    <mergeCell ref="AH85:AI85"/>
    <mergeCell ref="AJ85:AK85"/>
    <mergeCell ref="AL85:AM85"/>
    <mergeCell ref="AN85:AO85"/>
    <mergeCell ref="AP85:AQ85"/>
    <mergeCell ref="AR85:AS85"/>
    <mergeCell ref="AT60:AU60"/>
    <mergeCell ref="AV60:AW60"/>
    <mergeCell ref="AX60:AY60"/>
    <mergeCell ref="AZ60:BA60"/>
    <mergeCell ref="BB60:BC60"/>
    <mergeCell ref="BD60:BE60"/>
    <mergeCell ref="BF60:BG60"/>
    <mergeCell ref="AT61:AU61"/>
    <mergeCell ref="AV61:AW61"/>
    <mergeCell ref="AX61:AY61"/>
    <mergeCell ref="AZ61:BA61"/>
    <mergeCell ref="BB61:BC61"/>
    <mergeCell ref="BD61:BE61"/>
    <mergeCell ref="BF61:BG61"/>
    <mergeCell ref="AT55:BG55"/>
    <mergeCell ref="AT58:AU58"/>
    <mergeCell ref="AV58:AW58"/>
    <mergeCell ref="AX58:AY58"/>
    <mergeCell ref="AZ58:BA58"/>
    <mergeCell ref="BB58:BC58"/>
    <mergeCell ref="BD58:BE58"/>
    <mergeCell ref="BF58:BG58"/>
    <mergeCell ref="AT59:AU59"/>
    <mergeCell ref="AV59:AW59"/>
    <mergeCell ref="AX59:AY59"/>
    <mergeCell ref="AZ59:BA59"/>
    <mergeCell ref="BB59:BC59"/>
    <mergeCell ref="BD59:BE59"/>
    <mergeCell ref="BF59:BG59"/>
    <mergeCell ref="BF56:BG57"/>
    <mergeCell ref="AT64:AU64"/>
    <mergeCell ref="AV64:AW64"/>
    <mergeCell ref="AX64:AY64"/>
    <mergeCell ref="AZ64:BA64"/>
    <mergeCell ref="BB64:BC64"/>
    <mergeCell ref="BD64:BE64"/>
    <mergeCell ref="BF64:BG64"/>
    <mergeCell ref="AT65:AU65"/>
    <mergeCell ref="AV65:AW65"/>
    <mergeCell ref="AX65:AY65"/>
    <mergeCell ref="AZ65:BA65"/>
    <mergeCell ref="BB65:BC65"/>
    <mergeCell ref="BD65:BE65"/>
    <mergeCell ref="BF65:BG65"/>
    <mergeCell ref="AT62:AU62"/>
    <mergeCell ref="AV62:AW62"/>
    <mergeCell ref="AX62:AY62"/>
    <mergeCell ref="AZ62:BA62"/>
    <mergeCell ref="BB62:BC62"/>
    <mergeCell ref="BD62:BE62"/>
    <mergeCell ref="BF62:BG62"/>
    <mergeCell ref="AT63:AU63"/>
    <mergeCell ref="AV63:AW63"/>
    <mergeCell ref="AX63:AY63"/>
    <mergeCell ref="AZ63:BA63"/>
    <mergeCell ref="BB63:BC63"/>
    <mergeCell ref="BD63:BE63"/>
    <mergeCell ref="BF63:BG63"/>
    <mergeCell ref="AT68:AU68"/>
    <mergeCell ref="AV68:AW68"/>
    <mergeCell ref="AX68:AY68"/>
    <mergeCell ref="AZ68:BA68"/>
    <mergeCell ref="BB68:BC68"/>
    <mergeCell ref="BD68:BE68"/>
    <mergeCell ref="BF68:BG68"/>
    <mergeCell ref="AT69:AU69"/>
    <mergeCell ref="AV69:AW69"/>
    <mergeCell ref="AX69:AY69"/>
    <mergeCell ref="AZ69:BA69"/>
    <mergeCell ref="BB69:BC69"/>
    <mergeCell ref="BD69:BE69"/>
    <mergeCell ref="BF69:BG69"/>
    <mergeCell ref="AT66:AU66"/>
    <mergeCell ref="AV66:AW66"/>
    <mergeCell ref="AX66:AY66"/>
    <mergeCell ref="AZ66:BA66"/>
    <mergeCell ref="BB66:BC66"/>
    <mergeCell ref="BD66:BE66"/>
    <mergeCell ref="BF66:BG66"/>
    <mergeCell ref="AT67:AU67"/>
    <mergeCell ref="AV67:AW67"/>
    <mergeCell ref="AX67:AY67"/>
    <mergeCell ref="AZ67:BA67"/>
    <mergeCell ref="BB67:BC67"/>
    <mergeCell ref="BD67:BE67"/>
    <mergeCell ref="BF67:BG67"/>
    <mergeCell ref="AT72:AU72"/>
    <mergeCell ref="AV72:AW72"/>
    <mergeCell ref="AX72:AY72"/>
    <mergeCell ref="AZ72:BA72"/>
    <mergeCell ref="BB72:BC72"/>
    <mergeCell ref="BD72:BE72"/>
    <mergeCell ref="BF72:BG72"/>
    <mergeCell ref="AT73:AU73"/>
    <mergeCell ref="AV73:AW73"/>
    <mergeCell ref="AX73:AY73"/>
    <mergeCell ref="AZ73:BA73"/>
    <mergeCell ref="BB73:BC73"/>
    <mergeCell ref="BD73:BE73"/>
    <mergeCell ref="BF73:BG73"/>
    <mergeCell ref="AT70:AU70"/>
    <mergeCell ref="AV70:AW70"/>
    <mergeCell ref="AX70:AY70"/>
    <mergeCell ref="AZ70:BA70"/>
    <mergeCell ref="BB70:BC70"/>
    <mergeCell ref="BD70:BE70"/>
    <mergeCell ref="BF70:BG70"/>
    <mergeCell ref="AT71:AU71"/>
    <mergeCell ref="AV71:AW71"/>
    <mergeCell ref="AX71:AY71"/>
    <mergeCell ref="AZ71:BA71"/>
    <mergeCell ref="BB71:BC71"/>
    <mergeCell ref="BD71:BE71"/>
    <mergeCell ref="BF71:BG71"/>
    <mergeCell ref="AT76:AU76"/>
    <mergeCell ref="AV76:AW76"/>
    <mergeCell ref="AX76:AY76"/>
    <mergeCell ref="AZ76:BA76"/>
    <mergeCell ref="BB76:BC76"/>
    <mergeCell ref="BD76:BE76"/>
    <mergeCell ref="BF76:BG76"/>
    <mergeCell ref="AT77:AU77"/>
    <mergeCell ref="AV77:AW77"/>
    <mergeCell ref="AX77:AY77"/>
    <mergeCell ref="AZ77:BA77"/>
    <mergeCell ref="BB77:BC77"/>
    <mergeCell ref="BD77:BE77"/>
    <mergeCell ref="BF77:BG77"/>
    <mergeCell ref="AT74:AU74"/>
    <mergeCell ref="AV74:AW74"/>
    <mergeCell ref="AX74:AY74"/>
    <mergeCell ref="AZ74:BA74"/>
    <mergeCell ref="BB74:BC74"/>
    <mergeCell ref="BD74:BE74"/>
    <mergeCell ref="BF74:BG74"/>
    <mergeCell ref="AT75:AU75"/>
    <mergeCell ref="AV75:AW75"/>
    <mergeCell ref="AX75:AY75"/>
    <mergeCell ref="AZ75:BA75"/>
    <mergeCell ref="BB75:BC75"/>
    <mergeCell ref="BD75:BE75"/>
    <mergeCell ref="BF75:BG75"/>
    <mergeCell ref="AT91:AU91"/>
    <mergeCell ref="AV91:AW91"/>
    <mergeCell ref="AX91:AY91"/>
    <mergeCell ref="AZ91:BA91"/>
    <mergeCell ref="BB91:BC91"/>
    <mergeCell ref="BD91:BE91"/>
    <mergeCell ref="BF91:BG91"/>
    <mergeCell ref="AT92:AU92"/>
    <mergeCell ref="AV92:AW92"/>
    <mergeCell ref="AX92:AY92"/>
    <mergeCell ref="AZ92:BA92"/>
    <mergeCell ref="BB92:BC92"/>
    <mergeCell ref="BD92:BE92"/>
    <mergeCell ref="BF92:BG92"/>
    <mergeCell ref="AT84:AU84"/>
    <mergeCell ref="AV84:AW84"/>
    <mergeCell ref="AX84:AY84"/>
    <mergeCell ref="AZ84:BA84"/>
    <mergeCell ref="BB84:BC84"/>
    <mergeCell ref="BD84:BE84"/>
    <mergeCell ref="BF84:BG84"/>
    <mergeCell ref="AT85:AU85"/>
    <mergeCell ref="AV85:AW85"/>
    <mergeCell ref="AX85:AY85"/>
    <mergeCell ref="AZ85:BA85"/>
    <mergeCell ref="BB85:BC85"/>
    <mergeCell ref="BD85:BE85"/>
    <mergeCell ref="BF85:BG85"/>
    <mergeCell ref="BH60:BI60"/>
    <mergeCell ref="BJ60:BK60"/>
    <mergeCell ref="BL60:BM60"/>
    <mergeCell ref="BN60:BO60"/>
    <mergeCell ref="BP60:BQ60"/>
    <mergeCell ref="BR60:BS60"/>
    <mergeCell ref="BT60:BU60"/>
    <mergeCell ref="BH61:BI61"/>
    <mergeCell ref="BJ61:BK61"/>
    <mergeCell ref="BL61:BM61"/>
    <mergeCell ref="BN61:BO61"/>
    <mergeCell ref="BP61:BQ61"/>
    <mergeCell ref="BR61:BS61"/>
    <mergeCell ref="BT61:BU61"/>
    <mergeCell ref="BH55:BU55"/>
    <mergeCell ref="BH58:BI58"/>
    <mergeCell ref="BJ58:BK58"/>
    <mergeCell ref="BL58:BM58"/>
    <mergeCell ref="BN58:BO58"/>
    <mergeCell ref="BP58:BQ58"/>
    <mergeCell ref="BR58:BS58"/>
    <mergeCell ref="BT58:BU58"/>
    <mergeCell ref="BH59:BI59"/>
    <mergeCell ref="BJ59:BK59"/>
    <mergeCell ref="BL59:BM59"/>
    <mergeCell ref="BN59:BO59"/>
    <mergeCell ref="BP59:BQ59"/>
    <mergeCell ref="BR59:BS59"/>
    <mergeCell ref="BT59:BU59"/>
    <mergeCell ref="BH64:BI64"/>
    <mergeCell ref="BJ64:BK64"/>
    <mergeCell ref="BL64:BM64"/>
    <mergeCell ref="BN64:BO64"/>
    <mergeCell ref="BP64:BQ64"/>
    <mergeCell ref="BR64:BS64"/>
    <mergeCell ref="BT64:BU64"/>
    <mergeCell ref="BH65:BI65"/>
    <mergeCell ref="BJ65:BK65"/>
    <mergeCell ref="BL65:BM65"/>
    <mergeCell ref="BN65:BO65"/>
    <mergeCell ref="BP65:BQ65"/>
    <mergeCell ref="BR65:BS65"/>
    <mergeCell ref="BT65:BU65"/>
    <mergeCell ref="BH62:BI62"/>
    <mergeCell ref="BJ62:BK62"/>
    <mergeCell ref="BL62:BM62"/>
    <mergeCell ref="BN62:BO62"/>
    <mergeCell ref="BP62:BQ62"/>
    <mergeCell ref="BR62:BS62"/>
    <mergeCell ref="BT62:BU62"/>
    <mergeCell ref="BH63:BI63"/>
    <mergeCell ref="BJ63:BK63"/>
    <mergeCell ref="BL63:BM63"/>
    <mergeCell ref="BN63:BO63"/>
    <mergeCell ref="BP63:BQ63"/>
    <mergeCell ref="BR63:BS63"/>
    <mergeCell ref="BT63:BU63"/>
    <mergeCell ref="BH68:BI68"/>
    <mergeCell ref="BJ68:BK68"/>
    <mergeCell ref="BL68:BM68"/>
    <mergeCell ref="BN68:BO68"/>
    <mergeCell ref="BP68:BQ68"/>
    <mergeCell ref="BR68:BS68"/>
    <mergeCell ref="BT68:BU68"/>
    <mergeCell ref="BH69:BI69"/>
    <mergeCell ref="BJ69:BK69"/>
    <mergeCell ref="BL69:BM69"/>
    <mergeCell ref="BN69:BO69"/>
    <mergeCell ref="BP69:BQ69"/>
    <mergeCell ref="BR69:BS69"/>
    <mergeCell ref="BT69:BU69"/>
    <mergeCell ref="BH66:BI66"/>
    <mergeCell ref="BJ66:BK66"/>
    <mergeCell ref="BL66:BM66"/>
    <mergeCell ref="BN66:BO66"/>
    <mergeCell ref="BP66:BQ66"/>
    <mergeCell ref="BR66:BS66"/>
    <mergeCell ref="BT66:BU66"/>
    <mergeCell ref="BH67:BI67"/>
    <mergeCell ref="BJ67:BK67"/>
    <mergeCell ref="BL67:BM67"/>
    <mergeCell ref="BN67:BO67"/>
    <mergeCell ref="BP67:BQ67"/>
    <mergeCell ref="BR67:BS67"/>
    <mergeCell ref="BT67:BU67"/>
    <mergeCell ref="BH72:BI72"/>
    <mergeCell ref="BJ72:BK72"/>
    <mergeCell ref="BL72:BM72"/>
    <mergeCell ref="BN72:BO72"/>
    <mergeCell ref="BP72:BQ72"/>
    <mergeCell ref="BR72:BS72"/>
    <mergeCell ref="BT72:BU72"/>
    <mergeCell ref="BH73:BI73"/>
    <mergeCell ref="BJ73:BK73"/>
    <mergeCell ref="BL73:BM73"/>
    <mergeCell ref="BN73:BO73"/>
    <mergeCell ref="BP73:BQ73"/>
    <mergeCell ref="BR73:BS73"/>
    <mergeCell ref="BT73:BU73"/>
    <mergeCell ref="BH70:BI70"/>
    <mergeCell ref="BJ70:BK70"/>
    <mergeCell ref="BL70:BM70"/>
    <mergeCell ref="BN70:BO70"/>
    <mergeCell ref="BP70:BQ70"/>
    <mergeCell ref="BR70:BS70"/>
    <mergeCell ref="BT70:BU70"/>
    <mergeCell ref="BH71:BI71"/>
    <mergeCell ref="BJ71:BK71"/>
    <mergeCell ref="BL71:BM71"/>
    <mergeCell ref="BN71:BO71"/>
    <mergeCell ref="BP71:BQ71"/>
    <mergeCell ref="BR71:BS71"/>
    <mergeCell ref="BT71:BU71"/>
    <mergeCell ref="BH76:BI76"/>
    <mergeCell ref="BJ76:BK76"/>
    <mergeCell ref="BL76:BM76"/>
    <mergeCell ref="BN76:BO76"/>
    <mergeCell ref="BP76:BQ76"/>
    <mergeCell ref="BR76:BS76"/>
    <mergeCell ref="BT76:BU76"/>
    <mergeCell ref="BH77:BI77"/>
    <mergeCell ref="BJ77:BK77"/>
    <mergeCell ref="BL77:BM77"/>
    <mergeCell ref="BN77:BO77"/>
    <mergeCell ref="BP77:BQ77"/>
    <mergeCell ref="BR77:BS77"/>
    <mergeCell ref="BT77:BU77"/>
    <mergeCell ref="BH74:BI74"/>
    <mergeCell ref="BJ74:BK74"/>
    <mergeCell ref="BL74:BM74"/>
    <mergeCell ref="BN74:BO74"/>
    <mergeCell ref="BP74:BQ74"/>
    <mergeCell ref="BR74:BS74"/>
    <mergeCell ref="BT74:BU74"/>
    <mergeCell ref="BH75:BI75"/>
    <mergeCell ref="BJ75:BK75"/>
    <mergeCell ref="BL75:BM75"/>
    <mergeCell ref="BN75:BO75"/>
    <mergeCell ref="BP75:BQ75"/>
    <mergeCell ref="BR75:BS75"/>
    <mergeCell ref="BT75:BU75"/>
    <mergeCell ref="BH91:BI91"/>
    <mergeCell ref="BJ91:BK91"/>
    <mergeCell ref="BL91:BM91"/>
    <mergeCell ref="BN91:BO91"/>
    <mergeCell ref="BP91:BQ91"/>
    <mergeCell ref="BR91:BS91"/>
    <mergeCell ref="BT91:BU91"/>
    <mergeCell ref="BH92:BI92"/>
    <mergeCell ref="BJ92:BK92"/>
    <mergeCell ref="BL92:BM92"/>
    <mergeCell ref="BN92:BO92"/>
    <mergeCell ref="BP92:BQ92"/>
    <mergeCell ref="BR92:BS92"/>
    <mergeCell ref="BT92:BU92"/>
    <mergeCell ref="BH84:BI84"/>
    <mergeCell ref="BJ84:BK84"/>
    <mergeCell ref="BL84:BM84"/>
    <mergeCell ref="BN84:BO84"/>
    <mergeCell ref="BP84:BQ84"/>
    <mergeCell ref="BR84:BS84"/>
    <mergeCell ref="BT84:BU84"/>
    <mergeCell ref="BH85:BI85"/>
    <mergeCell ref="BJ85:BK85"/>
    <mergeCell ref="BL85:BM85"/>
    <mergeCell ref="BN85:BO85"/>
    <mergeCell ref="BP85:BQ85"/>
    <mergeCell ref="BR85:BS85"/>
    <mergeCell ref="BT85:BU85"/>
    <mergeCell ref="BV60:BW60"/>
    <mergeCell ref="BX60:BY60"/>
    <mergeCell ref="BZ60:CA60"/>
    <mergeCell ref="CB60:CC60"/>
    <mergeCell ref="CD60:CE60"/>
    <mergeCell ref="CF60:CG60"/>
    <mergeCell ref="BV61:BW61"/>
    <mergeCell ref="BX61:BY61"/>
    <mergeCell ref="BZ61:CA61"/>
    <mergeCell ref="CB61:CC61"/>
    <mergeCell ref="CD61:CE61"/>
    <mergeCell ref="CF61:CG61"/>
    <mergeCell ref="BV55:CG55"/>
    <mergeCell ref="BV58:BW58"/>
    <mergeCell ref="BX58:BY58"/>
    <mergeCell ref="BZ58:CA58"/>
    <mergeCell ref="CB58:CC58"/>
    <mergeCell ref="CD58:CE58"/>
    <mergeCell ref="CF58:CG58"/>
    <mergeCell ref="BV59:BW59"/>
    <mergeCell ref="BX59:BY59"/>
    <mergeCell ref="BZ59:CA59"/>
    <mergeCell ref="CB59:CC59"/>
    <mergeCell ref="CD59:CE59"/>
    <mergeCell ref="CF59:CG59"/>
    <mergeCell ref="BV64:BW64"/>
    <mergeCell ref="BX64:BY64"/>
    <mergeCell ref="BZ64:CA64"/>
    <mergeCell ref="CB64:CC64"/>
    <mergeCell ref="CD64:CE64"/>
    <mergeCell ref="CF64:CG64"/>
    <mergeCell ref="BV65:BW65"/>
    <mergeCell ref="BX65:BY65"/>
    <mergeCell ref="BZ65:CA65"/>
    <mergeCell ref="CB65:CC65"/>
    <mergeCell ref="CD65:CE65"/>
    <mergeCell ref="CF65:CG65"/>
    <mergeCell ref="BV62:BW62"/>
    <mergeCell ref="BX62:BY62"/>
    <mergeCell ref="BZ62:CA62"/>
    <mergeCell ref="CB62:CC62"/>
    <mergeCell ref="CD62:CE62"/>
    <mergeCell ref="CF62:CG62"/>
    <mergeCell ref="BV63:BW63"/>
    <mergeCell ref="BX63:BY63"/>
    <mergeCell ref="BZ63:CA63"/>
    <mergeCell ref="CB63:CC63"/>
    <mergeCell ref="CD63:CE63"/>
    <mergeCell ref="CF63:CG63"/>
    <mergeCell ref="BV68:BW68"/>
    <mergeCell ref="BX68:BY68"/>
    <mergeCell ref="BZ68:CA68"/>
    <mergeCell ref="CB68:CC68"/>
    <mergeCell ref="CD68:CE68"/>
    <mergeCell ref="CF68:CG68"/>
    <mergeCell ref="BV69:BW69"/>
    <mergeCell ref="BX69:BY69"/>
    <mergeCell ref="BZ69:CA69"/>
    <mergeCell ref="CB69:CC69"/>
    <mergeCell ref="CD69:CE69"/>
    <mergeCell ref="CF69:CG69"/>
    <mergeCell ref="BV66:BW66"/>
    <mergeCell ref="BX66:BY66"/>
    <mergeCell ref="BZ66:CA66"/>
    <mergeCell ref="CB66:CC66"/>
    <mergeCell ref="CD66:CE66"/>
    <mergeCell ref="CF66:CG66"/>
    <mergeCell ref="BV67:BW67"/>
    <mergeCell ref="BX67:BY67"/>
    <mergeCell ref="BZ67:CA67"/>
    <mergeCell ref="CB67:CC67"/>
    <mergeCell ref="CD67:CE67"/>
    <mergeCell ref="CF67:CG67"/>
    <mergeCell ref="BV72:BW72"/>
    <mergeCell ref="BX72:BY72"/>
    <mergeCell ref="BZ72:CA72"/>
    <mergeCell ref="CB72:CC72"/>
    <mergeCell ref="CD72:CE72"/>
    <mergeCell ref="CF72:CG72"/>
    <mergeCell ref="BV73:BW73"/>
    <mergeCell ref="BX73:BY73"/>
    <mergeCell ref="BZ73:CA73"/>
    <mergeCell ref="CB73:CC73"/>
    <mergeCell ref="CD73:CE73"/>
    <mergeCell ref="CF73:CG73"/>
    <mergeCell ref="BV70:BW70"/>
    <mergeCell ref="BX70:BY70"/>
    <mergeCell ref="BZ70:CA70"/>
    <mergeCell ref="CB70:CC70"/>
    <mergeCell ref="CD70:CE70"/>
    <mergeCell ref="CF70:CG70"/>
    <mergeCell ref="BV71:BW71"/>
    <mergeCell ref="BX71:BY71"/>
    <mergeCell ref="BZ71:CA71"/>
    <mergeCell ref="CB71:CC71"/>
    <mergeCell ref="CD71:CE71"/>
    <mergeCell ref="CF71:CG71"/>
    <mergeCell ref="BV76:BW76"/>
    <mergeCell ref="BX76:BY76"/>
    <mergeCell ref="BZ76:CA76"/>
    <mergeCell ref="CB76:CC76"/>
    <mergeCell ref="CD76:CE76"/>
    <mergeCell ref="CF76:CG76"/>
    <mergeCell ref="BV77:BW77"/>
    <mergeCell ref="BX77:BY77"/>
    <mergeCell ref="BZ77:CA77"/>
    <mergeCell ref="CB77:CC77"/>
    <mergeCell ref="CD77:CE77"/>
    <mergeCell ref="CF77:CG77"/>
    <mergeCell ref="BV74:BW74"/>
    <mergeCell ref="BX74:BY74"/>
    <mergeCell ref="BZ74:CA74"/>
    <mergeCell ref="CB74:CC74"/>
    <mergeCell ref="CD74:CE74"/>
    <mergeCell ref="CF74:CG74"/>
    <mergeCell ref="BV75:BW75"/>
    <mergeCell ref="BX75:BY75"/>
    <mergeCell ref="BZ75:CA75"/>
    <mergeCell ref="CB75:CC75"/>
    <mergeCell ref="CD75:CE75"/>
    <mergeCell ref="CF75:CG75"/>
    <mergeCell ref="BV91:BW91"/>
    <mergeCell ref="BX91:BY91"/>
    <mergeCell ref="BZ91:CA91"/>
    <mergeCell ref="CB91:CC91"/>
    <mergeCell ref="CD91:CE91"/>
    <mergeCell ref="CF91:CG91"/>
    <mergeCell ref="BV92:BW92"/>
    <mergeCell ref="BX92:BY92"/>
    <mergeCell ref="BZ92:CA92"/>
    <mergeCell ref="CB92:CC92"/>
    <mergeCell ref="CD92:CE92"/>
    <mergeCell ref="CF92:CG92"/>
    <mergeCell ref="BV84:BW84"/>
    <mergeCell ref="BX84:BY84"/>
    <mergeCell ref="BZ84:CA84"/>
    <mergeCell ref="CB84:CC84"/>
    <mergeCell ref="CD84:CE84"/>
    <mergeCell ref="CF84:CG84"/>
    <mergeCell ref="BV85:BW85"/>
    <mergeCell ref="BX85:BY85"/>
    <mergeCell ref="BZ85:CA85"/>
    <mergeCell ref="CB85:CC85"/>
    <mergeCell ref="CD85:CE85"/>
    <mergeCell ref="CF85:CG85"/>
    <mergeCell ref="BV89:BW90"/>
    <mergeCell ref="BX89:BY90"/>
    <mergeCell ref="BZ89:CA90"/>
    <mergeCell ref="CB89:CC90"/>
    <mergeCell ref="CD89:CE90"/>
    <mergeCell ref="CF89:CG90"/>
    <mergeCell ref="CH60:CI60"/>
    <mergeCell ref="CJ60:CK60"/>
    <mergeCell ref="CL60:CM60"/>
    <mergeCell ref="CN60:CO60"/>
    <mergeCell ref="CP60:CQ60"/>
    <mergeCell ref="CR60:CS60"/>
    <mergeCell ref="CT60:CU60"/>
    <mergeCell ref="CH61:CI61"/>
    <mergeCell ref="CJ61:CK61"/>
    <mergeCell ref="CL61:CM61"/>
    <mergeCell ref="CN61:CO61"/>
    <mergeCell ref="CP61:CQ61"/>
    <mergeCell ref="CR61:CS61"/>
    <mergeCell ref="CT61:CU61"/>
    <mergeCell ref="CH55:CU55"/>
    <mergeCell ref="CH58:CI58"/>
    <mergeCell ref="CJ58:CK58"/>
    <mergeCell ref="CL58:CM58"/>
    <mergeCell ref="CN58:CO58"/>
    <mergeCell ref="CP58:CQ58"/>
    <mergeCell ref="CR58:CS58"/>
    <mergeCell ref="CT58:CU58"/>
    <mergeCell ref="CH59:CI59"/>
    <mergeCell ref="CJ59:CK59"/>
    <mergeCell ref="CL59:CM59"/>
    <mergeCell ref="CN59:CO59"/>
    <mergeCell ref="CP59:CQ59"/>
    <mergeCell ref="CR59:CS59"/>
    <mergeCell ref="CT59:CU59"/>
    <mergeCell ref="CP56:CQ57"/>
    <mergeCell ref="CR56:CS57"/>
    <mergeCell ref="CT56:CU57"/>
    <mergeCell ref="CH64:CI64"/>
    <mergeCell ref="CJ64:CK64"/>
    <mergeCell ref="CL64:CM64"/>
    <mergeCell ref="CN64:CO64"/>
    <mergeCell ref="CP64:CQ64"/>
    <mergeCell ref="CR64:CS64"/>
    <mergeCell ref="CT64:CU64"/>
    <mergeCell ref="CH65:CI65"/>
    <mergeCell ref="CJ65:CK65"/>
    <mergeCell ref="CL65:CM65"/>
    <mergeCell ref="CN65:CO65"/>
    <mergeCell ref="CP65:CQ65"/>
    <mergeCell ref="CR65:CS65"/>
    <mergeCell ref="CT65:CU65"/>
    <mergeCell ref="CH62:CI62"/>
    <mergeCell ref="CJ62:CK62"/>
    <mergeCell ref="CL62:CM62"/>
    <mergeCell ref="CN62:CO62"/>
    <mergeCell ref="CP62:CQ62"/>
    <mergeCell ref="CR62:CS62"/>
    <mergeCell ref="CT62:CU62"/>
    <mergeCell ref="CH63:CI63"/>
    <mergeCell ref="CJ63:CK63"/>
    <mergeCell ref="CL63:CM63"/>
    <mergeCell ref="CN63:CO63"/>
    <mergeCell ref="CP63:CQ63"/>
    <mergeCell ref="CR63:CS63"/>
    <mergeCell ref="CT63:CU63"/>
    <mergeCell ref="CH68:CI68"/>
    <mergeCell ref="CJ68:CK68"/>
    <mergeCell ref="CL68:CM68"/>
    <mergeCell ref="CN68:CO68"/>
    <mergeCell ref="CP68:CQ68"/>
    <mergeCell ref="CR68:CS68"/>
    <mergeCell ref="CT68:CU68"/>
    <mergeCell ref="CH69:CI69"/>
    <mergeCell ref="CJ69:CK69"/>
    <mergeCell ref="CL69:CM69"/>
    <mergeCell ref="CN69:CO69"/>
    <mergeCell ref="CP69:CQ69"/>
    <mergeCell ref="CR69:CS69"/>
    <mergeCell ref="CT69:CU69"/>
    <mergeCell ref="CH66:CI66"/>
    <mergeCell ref="CJ66:CK66"/>
    <mergeCell ref="CL66:CM66"/>
    <mergeCell ref="CN66:CO66"/>
    <mergeCell ref="CP66:CQ66"/>
    <mergeCell ref="CR66:CS66"/>
    <mergeCell ref="CT66:CU66"/>
    <mergeCell ref="CH67:CI67"/>
    <mergeCell ref="CJ67:CK67"/>
    <mergeCell ref="CL67:CM67"/>
    <mergeCell ref="CN67:CO67"/>
    <mergeCell ref="CP67:CQ67"/>
    <mergeCell ref="CR67:CS67"/>
    <mergeCell ref="CT67:CU67"/>
    <mergeCell ref="CH72:CI72"/>
    <mergeCell ref="CJ72:CK72"/>
    <mergeCell ref="CL72:CM72"/>
    <mergeCell ref="CN72:CO72"/>
    <mergeCell ref="CP72:CQ72"/>
    <mergeCell ref="CR72:CS72"/>
    <mergeCell ref="CT72:CU72"/>
    <mergeCell ref="CH73:CI73"/>
    <mergeCell ref="CJ73:CK73"/>
    <mergeCell ref="CL73:CM73"/>
    <mergeCell ref="CN73:CO73"/>
    <mergeCell ref="CP73:CQ73"/>
    <mergeCell ref="CR73:CS73"/>
    <mergeCell ref="CT73:CU73"/>
    <mergeCell ref="CH70:CI70"/>
    <mergeCell ref="CJ70:CK70"/>
    <mergeCell ref="CL70:CM70"/>
    <mergeCell ref="CN70:CO70"/>
    <mergeCell ref="CP70:CQ70"/>
    <mergeCell ref="CR70:CS70"/>
    <mergeCell ref="CT70:CU70"/>
    <mergeCell ref="CH71:CI71"/>
    <mergeCell ref="CJ71:CK71"/>
    <mergeCell ref="CL71:CM71"/>
    <mergeCell ref="CN71:CO71"/>
    <mergeCell ref="CP71:CQ71"/>
    <mergeCell ref="CR71:CS71"/>
    <mergeCell ref="CT71:CU71"/>
    <mergeCell ref="CH76:CI76"/>
    <mergeCell ref="CJ76:CK76"/>
    <mergeCell ref="CL76:CM76"/>
    <mergeCell ref="CN76:CO76"/>
    <mergeCell ref="CP76:CQ76"/>
    <mergeCell ref="CR76:CS76"/>
    <mergeCell ref="CT76:CU76"/>
    <mergeCell ref="CH77:CI77"/>
    <mergeCell ref="CJ77:CK77"/>
    <mergeCell ref="CL77:CM77"/>
    <mergeCell ref="CN77:CO77"/>
    <mergeCell ref="CP77:CQ77"/>
    <mergeCell ref="CR77:CS77"/>
    <mergeCell ref="CT77:CU77"/>
    <mergeCell ref="CH74:CI74"/>
    <mergeCell ref="CJ74:CK74"/>
    <mergeCell ref="CL74:CM74"/>
    <mergeCell ref="CN74:CO74"/>
    <mergeCell ref="CP74:CQ74"/>
    <mergeCell ref="CR74:CS74"/>
    <mergeCell ref="CT74:CU74"/>
    <mergeCell ref="CH75:CI75"/>
    <mergeCell ref="CJ75:CK75"/>
    <mergeCell ref="CL75:CM75"/>
    <mergeCell ref="CN75:CO75"/>
    <mergeCell ref="CP75:CQ75"/>
    <mergeCell ref="CR75:CS75"/>
    <mergeCell ref="CT75:CU75"/>
    <mergeCell ref="CP91:CQ91"/>
    <mergeCell ref="CR91:CS91"/>
    <mergeCell ref="CT91:CU91"/>
    <mergeCell ref="CH92:CI92"/>
    <mergeCell ref="CJ92:CK92"/>
    <mergeCell ref="CL92:CM92"/>
    <mergeCell ref="CN92:CO92"/>
    <mergeCell ref="CP92:CQ92"/>
    <mergeCell ref="CR92:CS92"/>
    <mergeCell ref="CT92:CU92"/>
    <mergeCell ref="CH81:CU81"/>
    <mergeCell ref="CH84:CI84"/>
    <mergeCell ref="CJ84:CK84"/>
    <mergeCell ref="CL84:CM84"/>
    <mergeCell ref="CN84:CO84"/>
    <mergeCell ref="CP84:CQ84"/>
    <mergeCell ref="CR84:CS84"/>
    <mergeCell ref="CT84:CU84"/>
    <mergeCell ref="CH85:CI85"/>
    <mergeCell ref="CJ85:CK85"/>
    <mergeCell ref="CL85:CM85"/>
    <mergeCell ref="CN85:CO85"/>
    <mergeCell ref="CP85:CQ85"/>
    <mergeCell ref="CR85:CS85"/>
    <mergeCell ref="CT85:CU85"/>
    <mergeCell ref="CT89:CU90"/>
    <mergeCell ref="F98:G100"/>
    <mergeCell ref="H98:S98"/>
    <mergeCell ref="T98:AG98"/>
    <mergeCell ref="AH98:AS98"/>
    <mergeCell ref="AT98:BG98"/>
    <mergeCell ref="BH98:BU98"/>
    <mergeCell ref="BV98:CG98"/>
    <mergeCell ref="CH98:CU98"/>
    <mergeCell ref="H99:I100"/>
    <mergeCell ref="J99:K100"/>
    <mergeCell ref="L99:M100"/>
    <mergeCell ref="N99:O100"/>
    <mergeCell ref="P99:Q100"/>
    <mergeCell ref="R99:S100"/>
    <mergeCell ref="T99:U100"/>
    <mergeCell ref="V99:W100"/>
    <mergeCell ref="X99:Y100"/>
    <mergeCell ref="Z99:AA100"/>
    <mergeCell ref="AB99:AC100"/>
    <mergeCell ref="AD99:AE100"/>
    <mergeCell ref="AF99:AG100"/>
    <mergeCell ref="AH99:AI100"/>
    <mergeCell ref="AJ99:AK100"/>
    <mergeCell ref="AL99:AM100"/>
    <mergeCell ref="AN99:AO100"/>
    <mergeCell ref="AP99:AQ100"/>
    <mergeCell ref="AR99:AS100"/>
    <mergeCell ref="AT99:AU100"/>
    <mergeCell ref="AV99:AW100"/>
    <mergeCell ref="AX99:AY100"/>
    <mergeCell ref="AZ99:BA100"/>
    <mergeCell ref="CN99:CO100"/>
    <mergeCell ref="CY98:CY100"/>
    <mergeCell ref="CZ98:CZ100"/>
    <mergeCell ref="DA98:DA100"/>
    <mergeCell ref="DB98:DB100"/>
    <mergeCell ref="DC98:DC100"/>
    <mergeCell ref="AP101:AQ101"/>
    <mergeCell ref="BV99:BW100"/>
    <mergeCell ref="BX99:BY100"/>
    <mergeCell ref="BZ99:CA100"/>
    <mergeCell ref="CB99:CC100"/>
    <mergeCell ref="CD99:CE100"/>
    <mergeCell ref="CF99:CG100"/>
    <mergeCell ref="CH99:CI100"/>
    <mergeCell ref="CJ99:CK100"/>
    <mergeCell ref="CL99:CM100"/>
    <mergeCell ref="BD99:BE100"/>
    <mergeCell ref="BF99:BG100"/>
    <mergeCell ref="BH99:BI100"/>
    <mergeCell ref="BJ99:BK100"/>
    <mergeCell ref="BL99:BM100"/>
    <mergeCell ref="BN99:BO100"/>
    <mergeCell ref="BP99:BQ100"/>
    <mergeCell ref="BR99:BS100"/>
    <mergeCell ref="BT99:BU100"/>
    <mergeCell ref="AR101:AS101"/>
    <mergeCell ref="AT101:AU101"/>
    <mergeCell ref="AV101:AW101"/>
    <mergeCell ref="AX101:AY101"/>
    <mergeCell ref="AZ101:BA101"/>
    <mergeCell ref="BB101:BC101"/>
    <mergeCell ref="BD101:BE101"/>
    <mergeCell ref="BF101:BG101"/>
    <mergeCell ref="CP99:CQ100"/>
    <mergeCell ref="CR99:CS100"/>
    <mergeCell ref="CT99:CU100"/>
    <mergeCell ref="E101:E102"/>
    <mergeCell ref="F101:G102"/>
    <mergeCell ref="H101:I101"/>
    <mergeCell ref="J101:K101"/>
    <mergeCell ref="L101:M101"/>
    <mergeCell ref="N101:O101"/>
    <mergeCell ref="P101:Q101"/>
    <mergeCell ref="R101:S101"/>
    <mergeCell ref="T101:U101"/>
    <mergeCell ref="V101:W101"/>
    <mergeCell ref="X101:Y101"/>
    <mergeCell ref="Z101:AA101"/>
    <mergeCell ref="AB101:AC101"/>
    <mergeCell ref="AD101:AE101"/>
    <mergeCell ref="AF101:AG101"/>
    <mergeCell ref="AH101:AI101"/>
    <mergeCell ref="AJ101:AK101"/>
    <mergeCell ref="AL101:AM101"/>
    <mergeCell ref="AN101:AO101"/>
    <mergeCell ref="AP102:AQ102"/>
    <mergeCell ref="AR102:AS102"/>
    <mergeCell ref="AT102:AU102"/>
    <mergeCell ref="AV102:AW102"/>
    <mergeCell ref="AX102:AY102"/>
    <mergeCell ref="AZ102:BA102"/>
    <mergeCell ref="CT101:CU101"/>
    <mergeCell ref="BJ101:BK101"/>
    <mergeCell ref="E98:E100"/>
    <mergeCell ref="BP101:BQ101"/>
    <mergeCell ref="CV101:CV102"/>
    <mergeCell ref="CW101:CW102"/>
    <mergeCell ref="CX101:CX102"/>
    <mergeCell ref="CY101:CY102"/>
    <mergeCell ref="CZ101:CZ102"/>
    <mergeCell ref="DA101:DA102"/>
    <mergeCell ref="DB101:DB102"/>
    <mergeCell ref="DC101:DC102"/>
    <mergeCell ref="CB101:CC101"/>
    <mergeCell ref="CD101:CE101"/>
    <mergeCell ref="CF101:CG101"/>
    <mergeCell ref="CH101:CI101"/>
    <mergeCell ref="CJ101:CK101"/>
    <mergeCell ref="CL101:CM101"/>
    <mergeCell ref="CN101:CO101"/>
    <mergeCell ref="CP101:CQ101"/>
    <mergeCell ref="CR101:CS101"/>
    <mergeCell ref="CT102:CU102"/>
    <mergeCell ref="BR101:BS101"/>
    <mergeCell ref="BT101:BU101"/>
    <mergeCell ref="BV101:BW101"/>
    <mergeCell ref="BX101:BY101"/>
    <mergeCell ref="CL102:CM102"/>
    <mergeCell ref="CN102:CO102"/>
    <mergeCell ref="CP102:CQ102"/>
    <mergeCell ref="CR102:CS102"/>
    <mergeCell ref="H102:I102"/>
    <mergeCell ref="J102:K102"/>
    <mergeCell ref="L102:M102"/>
    <mergeCell ref="N102:O102"/>
    <mergeCell ref="P102:Q102"/>
    <mergeCell ref="R102:S102"/>
    <mergeCell ref="T102:U102"/>
    <mergeCell ref="V102:W102"/>
    <mergeCell ref="X102:Y102"/>
    <mergeCell ref="Z102:AA102"/>
    <mergeCell ref="AB102:AC102"/>
    <mergeCell ref="AD102:AE102"/>
    <mergeCell ref="AF102:AG102"/>
    <mergeCell ref="AH102:AI102"/>
    <mergeCell ref="AJ102:AK102"/>
    <mergeCell ref="AL102:AM102"/>
    <mergeCell ref="AN102:AO102"/>
    <mergeCell ref="BH101:BI101"/>
    <mergeCell ref="DD98:DI100"/>
    <mergeCell ref="CH88:CU88"/>
    <mergeCell ref="CH91:CI91"/>
    <mergeCell ref="CJ91:CK91"/>
    <mergeCell ref="CL91:CM91"/>
    <mergeCell ref="CN91:CO91"/>
    <mergeCell ref="BB99:BC100"/>
    <mergeCell ref="CV98:CV100"/>
    <mergeCell ref="CW98:CW100"/>
    <mergeCell ref="CX98:CX100"/>
    <mergeCell ref="DD101:DI102"/>
    <mergeCell ref="BT102:BU102"/>
    <mergeCell ref="BV102:BW102"/>
    <mergeCell ref="BX102:BY102"/>
    <mergeCell ref="BZ102:CA102"/>
    <mergeCell ref="CB102:CC102"/>
    <mergeCell ref="CD102:CE102"/>
    <mergeCell ref="CF102:CG102"/>
    <mergeCell ref="CH102:CI102"/>
    <mergeCell ref="CJ102:CK102"/>
    <mergeCell ref="BB102:BC102"/>
    <mergeCell ref="BD102:BE102"/>
    <mergeCell ref="BF102:BG102"/>
    <mergeCell ref="BH102:BI102"/>
    <mergeCell ref="BJ102:BK102"/>
    <mergeCell ref="BL102:BM102"/>
    <mergeCell ref="BN102:BO102"/>
    <mergeCell ref="BP102:BQ102"/>
    <mergeCell ref="BR102:BS102"/>
    <mergeCell ref="BZ101:CA101"/>
    <mergeCell ref="BL101:BM101"/>
    <mergeCell ref="BN101:BO101"/>
  </mergeCells>
  <phoneticPr fontId="2"/>
  <hyperlinks>
    <hyperlink ref="H63" r:id="rId1" xr:uid="{795ADD55-1590-4B16-B32A-1CA0C34BAC5C}"/>
  </hyperlinks>
  <pageMargins left="0.25" right="0.25" top="0.75" bottom="0.75" header="0.3" footer="0.3"/>
  <pageSetup paperSize="9" scale="44" fitToWidth="0" orientation="landscape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061B086-F4FD-4BEB-8153-D8AEF6461A87}">
          <x14:formula1>
            <xm:f>入力用リスト!$C$4:$C$6</xm:f>
          </x14:formula1>
          <xm:sqref>F58:F77 F84 F101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44D8-0C2F-4B77-8804-67EA430EED77}">
  <sheetPr codeName="Sheet6">
    <tabColor theme="4"/>
  </sheetPr>
  <dimension ref="A1:AM82"/>
  <sheetViews>
    <sheetView workbookViewId="0"/>
  </sheetViews>
  <sheetFormatPr defaultColWidth="9" defaultRowHeight="15.75"/>
  <cols>
    <col min="1" max="4" width="2.625" style="57" customWidth="1"/>
    <col min="5" max="5" width="9.875" style="57" customWidth="1"/>
    <col min="6" max="6" width="50.875" style="57" customWidth="1"/>
    <col min="7" max="7" width="9.875" style="57" customWidth="1"/>
    <col min="8" max="8" width="66.25" style="57" bestFit="1" customWidth="1"/>
    <col min="9" max="9" width="11.625" style="57" customWidth="1"/>
    <col min="10" max="14" width="9.875" style="57" customWidth="1"/>
    <col min="15" max="15" width="16.25" style="57" customWidth="1"/>
    <col min="16" max="16" width="45.5" style="57" bestFit="1" customWidth="1"/>
    <col min="17" max="17" width="7.5" style="57" customWidth="1"/>
    <col min="18" max="19" width="7.5" style="57" bestFit="1" customWidth="1"/>
    <col min="20" max="20" width="69.5" style="57" bestFit="1" customWidth="1"/>
    <col min="21" max="21" width="8.125" style="57" bestFit="1" customWidth="1"/>
    <col min="22" max="22" width="66.25" style="57" bestFit="1" customWidth="1"/>
    <col min="23" max="23" width="9" style="57"/>
    <col min="24" max="24" width="69.5" style="57" bestFit="1" customWidth="1"/>
    <col min="25" max="31" width="9" style="57"/>
    <col min="32" max="32" width="10.5" style="57" bestFit="1" customWidth="1"/>
    <col min="33" max="16384" width="9" style="57"/>
  </cols>
  <sheetData>
    <row r="1" spans="1:14" ht="19.5">
      <c r="A1" s="56" t="str">
        <f ca="1">RIGHT(CELL("filename",A1),LEN(CELL("filename",A1))-FIND("]",CELL("filename",A1)))</f>
        <v>2) ユーザ新規登録確認メール再送</v>
      </c>
      <c r="B1" s="56"/>
      <c r="C1" s="56"/>
      <c r="D1" s="56"/>
    </row>
    <row r="2" spans="1:14" ht="19.5">
      <c r="A2" s="56"/>
      <c r="B2" s="56"/>
      <c r="C2" s="56"/>
      <c r="D2" s="56"/>
      <c r="F2" s="85">
        <v>54</v>
      </c>
    </row>
    <row r="3" spans="1:14">
      <c r="B3" s="559" t="s">
        <v>6</v>
      </c>
      <c r="C3" s="559"/>
      <c r="D3" s="559"/>
      <c r="E3" s="560"/>
      <c r="F3" s="59">
        <f ca="1">MAX(INDIRECT("E"&amp;$F$2):INDIRECT("E"&amp;($F$2+1000)))</f>
        <v>9</v>
      </c>
      <c r="H3" s="548" t="s">
        <v>59</v>
      </c>
      <c r="I3" s="548"/>
      <c r="J3" s="60"/>
      <c r="K3" s="61"/>
      <c r="L3" s="543" t="s">
        <v>58</v>
      </c>
      <c r="M3" s="550"/>
      <c r="N3" s="554"/>
    </row>
    <row r="4" spans="1:14">
      <c r="B4" s="561" t="s">
        <v>7</v>
      </c>
      <c r="C4" s="561"/>
      <c r="D4" s="561"/>
      <c r="E4" s="562"/>
      <c r="F4" s="59">
        <f ca="1">COUNTA(INDIRECT(G4&amp;$F$2):INDIRECT(G4&amp;($F$2+1000)))</f>
        <v>11</v>
      </c>
      <c r="G4" s="85" t="s">
        <v>82</v>
      </c>
      <c r="H4" s="548" t="s">
        <v>57</v>
      </c>
      <c r="I4" s="548"/>
      <c r="J4" s="66"/>
      <c r="K4" s="67"/>
      <c r="L4" s="551"/>
      <c r="M4" s="552"/>
      <c r="N4" s="555"/>
    </row>
    <row r="5" spans="1:14" ht="15.75" customHeight="1">
      <c r="B5" s="548" t="s">
        <v>8</v>
      </c>
      <c r="C5" s="548"/>
      <c r="D5" s="548"/>
      <c r="E5" s="549"/>
      <c r="F5" s="59">
        <f ca="1">SUM(INDIRECT(G5&amp;$F$2):INDIRECT(G5&amp;($F$2+1000)))</f>
        <v>0</v>
      </c>
      <c r="G5" s="85" t="s">
        <v>83</v>
      </c>
      <c r="H5" s="548" t="s">
        <v>60</v>
      </c>
      <c r="I5" s="548"/>
      <c r="J5" s="547"/>
      <c r="K5" s="61"/>
      <c r="L5" s="551"/>
      <c r="M5" s="552"/>
      <c r="N5" s="555"/>
    </row>
    <row r="6" spans="1:14">
      <c r="H6" s="548"/>
      <c r="I6" s="548"/>
      <c r="J6" s="547"/>
      <c r="K6" s="61"/>
      <c r="L6" s="551"/>
      <c r="M6" s="552"/>
      <c r="N6" s="555"/>
    </row>
    <row r="7" spans="1:14" ht="15.75" customHeight="1">
      <c r="L7" s="551"/>
      <c r="M7" s="552"/>
      <c r="N7" s="555"/>
    </row>
    <row r="8" spans="1:14">
      <c r="L8" s="551"/>
      <c r="M8" s="552"/>
      <c r="N8" s="555"/>
    </row>
    <row r="9" spans="1:14" ht="15" customHeight="1">
      <c r="G9" s="69"/>
      <c r="L9" s="545"/>
      <c r="M9" s="553"/>
      <c r="N9" s="556"/>
    </row>
    <row r="10" spans="1:14">
      <c r="G10" s="70"/>
    </row>
    <row r="11" spans="1:14" ht="16.5" thickBot="1">
      <c r="B11" s="71" t="s">
        <v>9</v>
      </c>
      <c r="C11" s="71"/>
      <c r="G11" s="72"/>
      <c r="H11" s="72"/>
      <c r="I11" s="72"/>
      <c r="J11" s="72"/>
      <c r="K11" s="72"/>
      <c r="L11" s="69"/>
      <c r="M11" s="69"/>
      <c r="N11" s="69"/>
    </row>
    <row r="12" spans="1:14" ht="15.75" customHeight="1">
      <c r="B12" s="71"/>
      <c r="C12" s="71"/>
      <c r="D12" s="566" t="s">
        <v>177</v>
      </c>
      <c r="E12" s="567"/>
      <c r="F12" s="567"/>
      <c r="G12" s="567"/>
      <c r="H12" s="567"/>
      <c r="I12" s="567"/>
      <c r="J12" s="567"/>
      <c r="K12" s="567"/>
      <c r="L12" s="568"/>
      <c r="M12" s="73"/>
      <c r="N12" s="73"/>
    </row>
    <row r="13" spans="1:14" ht="15.75" customHeight="1">
      <c r="B13" s="71"/>
      <c r="C13" s="71"/>
      <c r="D13" s="569"/>
      <c r="E13" s="570"/>
      <c r="F13" s="570"/>
      <c r="G13" s="570"/>
      <c r="H13" s="570"/>
      <c r="I13" s="570"/>
      <c r="J13" s="570"/>
      <c r="K13" s="570"/>
      <c r="L13" s="571"/>
      <c r="M13" s="73"/>
      <c r="N13" s="73"/>
    </row>
    <row r="14" spans="1:14">
      <c r="B14" s="71"/>
      <c r="C14" s="71"/>
      <c r="D14" s="569"/>
      <c r="E14" s="570"/>
      <c r="F14" s="570"/>
      <c r="G14" s="570"/>
      <c r="H14" s="570"/>
      <c r="I14" s="570"/>
      <c r="J14" s="570"/>
      <c r="K14" s="570"/>
      <c r="L14" s="571"/>
      <c r="M14" s="73"/>
      <c r="N14" s="73"/>
    </row>
    <row r="15" spans="1:14" ht="16.5" thickBot="1">
      <c r="B15" s="71"/>
      <c r="C15" s="71"/>
      <c r="D15" s="572"/>
      <c r="E15" s="573"/>
      <c r="F15" s="573"/>
      <c r="G15" s="573"/>
      <c r="H15" s="573"/>
      <c r="I15" s="573"/>
      <c r="J15" s="573"/>
      <c r="K15" s="573"/>
      <c r="L15" s="574"/>
      <c r="M15" s="73"/>
      <c r="N15" s="73"/>
    </row>
    <row r="16" spans="1:14">
      <c r="B16" s="71"/>
      <c r="C16" s="71"/>
      <c r="D16" s="75"/>
      <c r="E16" s="75"/>
      <c r="F16" s="76"/>
    </row>
    <row r="17" spans="2:8">
      <c r="B17" s="71" t="s">
        <v>35</v>
      </c>
      <c r="C17" s="71"/>
    </row>
    <row r="18" spans="2:8" ht="13.5" customHeight="1">
      <c r="B18" s="71"/>
      <c r="C18" s="71"/>
      <c r="E18" s="543" t="s">
        <v>91</v>
      </c>
      <c r="F18" s="550"/>
    </row>
    <row r="19" spans="2:8">
      <c r="B19" s="71"/>
      <c r="C19" s="71"/>
      <c r="E19" s="545"/>
      <c r="F19" s="553"/>
    </row>
    <row r="20" spans="2:8">
      <c r="B20" s="71"/>
      <c r="C20" s="71"/>
      <c r="D20" s="86"/>
      <c r="E20" s="99" t="s">
        <v>106</v>
      </c>
      <c r="F20" s="100"/>
    </row>
    <row r="21" spans="2:8">
      <c r="B21" s="71"/>
      <c r="C21" s="71"/>
      <c r="D21" s="86"/>
      <c r="E21" s="99" t="s">
        <v>99</v>
      </c>
      <c r="F21" s="100"/>
    </row>
    <row r="22" spans="2:8">
      <c r="B22" s="71"/>
      <c r="C22" s="71"/>
      <c r="D22" s="86"/>
      <c r="E22" s="99" t="s">
        <v>100</v>
      </c>
      <c r="F22" s="100"/>
    </row>
    <row r="23" spans="2:8">
      <c r="B23" s="71"/>
      <c r="C23" s="71"/>
      <c r="D23" s="86"/>
      <c r="E23" s="99" t="s">
        <v>138</v>
      </c>
      <c r="F23" s="100"/>
    </row>
    <row r="24" spans="2:8">
      <c r="B24" s="71"/>
      <c r="C24" s="71"/>
      <c r="D24" s="86"/>
      <c r="E24" s="99" t="s">
        <v>97</v>
      </c>
      <c r="F24" s="94"/>
    </row>
    <row r="25" spans="2:8">
      <c r="B25" s="71"/>
      <c r="C25" s="71"/>
      <c r="D25" s="86"/>
      <c r="E25" s="101"/>
      <c r="F25" s="94"/>
    </row>
    <row r="26" spans="2:8">
      <c r="B26" s="71"/>
      <c r="C26" s="71"/>
      <c r="G26" s="77"/>
      <c r="H26" s="77"/>
    </row>
    <row r="27" spans="2:8">
      <c r="B27" s="71" t="s">
        <v>17</v>
      </c>
      <c r="C27" s="71"/>
    </row>
    <row r="28" spans="2:8">
      <c r="B28" s="71"/>
      <c r="C28" s="71" t="s">
        <v>142</v>
      </c>
    </row>
    <row r="29" spans="2:8">
      <c r="B29" s="71"/>
      <c r="C29" s="71" t="s">
        <v>143</v>
      </c>
      <c r="D29" s="71"/>
    </row>
    <row r="30" spans="2:8">
      <c r="B30" s="71"/>
      <c r="C30" s="78" t="s">
        <v>178</v>
      </c>
      <c r="D30" s="71"/>
    </row>
    <row r="31" spans="2:8">
      <c r="B31" s="71"/>
      <c r="C31" s="71"/>
    </row>
    <row r="32" spans="2:8">
      <c r="B32" s="71" t="s">
        <v>18</v>
      </c>
      <c r="C32" s="71"/>
    </row>
    <row r="33" spans="2:22">
      <c r="B33" s="71"/>
      <c r="C33" s="79" t="s">
        <v>25</v>
      </c>
    </row>
    <row r="34" spans="2:22" ht="15" customHeight="1">
      <c r="B34" s="71"/>
      <c r="C34" s="79"/>
    </row>
    <row r="35" spans="2:22">
      <c r="B35" s="71"/>
      <c r="C35" s="79"/>
    </row>
    <row r="36" spans="2:22">
      <c r="B36" s="71"/>
      <c r="C36" s="79"/>
    </row>
    <row r="37" spans="2:22">
      <c r="B37" s="71"/>
      <c r="C37" s="79"/>
    </row>
    <row r="38" spans="2:22">
      <c r="B38" s="71"/>
      <c r="C38" s="79"/>
    </row>
    <row r="39" spans="2:22">
      <c r="B39" s="71"/>
      <c r="C39" s="79"/>
    </row>
    <row r="40" spans="2:22">
      <c r="B40" s="71"/>
      <c r="C40" s="71"/>
    </row>
    <row r="41" spans="2:22">
      <c r="B41" s="71"/>
      <c r="C41" s="71"/>
    </row>
    <row r="42" spans="2:22">
      <c r="B42" s="71" t="s">
        <v>51</v>
      </c>
      <c r="C42" s="71"/>
    </row>
    <row r="43" spans="2:22">
      <c r="B43" s="71"/>
      <c r="C43" s="71"/>
    </row>
    <row r="44" spans="2:22">
      <c r="B44" s="71"/>
      <c r="C44" s="71"/>
      <c r="G44" s="563" t="s">
        <v>52</v>
      </c>
      <c r="H44" s="564"/>
      <c r="I44" s="565"/>
      <c r="J44" s="558" t="s">
        <v>50</v>
      </c>
      <c r="K44" s="558"/>
      <c r="L44" s="558"/>
      <c r="M44" s="558"/>
      <c r="N44" s="558"/>
    </row>
    <row r="45" spans="2:22">
      <c r="B45" s="71"/>
      <c r="C45" s="71"/>
      <c r="D45" s="72"/>
      <c r="E45" s="72"/>
      <c r="F45" s="72"/>
      <c r="G45" s="563" t="str">
        <f>H$51</f>
        <v>1：メールアドレス</v>
      </c>
      <c r="H45" s="564"/>
      <c r="I45" s="565"/>
      <c r="J45" s="557" t="s">
        <v>145</v>
      </c>
      <c r="K45" s="557"/>
      <c r="L45" s="557"/>
      <c r="M45" s="557"/>
      <c r="N45" s="557"/>
    </row>
    <row r="46" spans="2:22">
      <c r="B46" s="71"/>
      <c r="C46" s="71"/>
    </row>
    <row r="47" spans="2:22">
      <c r="B47" s="71" t="s">
        <v>19</v>
      </c>
      <c r="C47" s="71"/>
    </row>
    <row r="48" spans="2:22">
      <c r="B48" s="71"/>
      <c r="C48" s="80"/>
      <c r="V48" s="81"/>
    </row>
    <row r="49" spans="1:39" ht="16.5" thickBot="1">
      <c r="B49" s="71"/>
      <c r="C49" s="80"/>
      <c r="E49" s="57" t="s">
        <v>152</v>
      </c>
      <c r="H49" s="82"/>
      <c r="I49" s="82"/>
      <c r="J49" s="82"/>
      <c r="K49" s="82"/>
      <c r="L49" s="82"/>
      <c r="M49" s="82"/>
      <c r="N49" s="82"/>
      <c r="O49" s="82"/>
      <c r="P49" s="82"/>
      <c r="Q49" s="82"/>
      <c r="R49" s="82"/>
      <c r="S49" s="82"/>
    </row>
    <row r="50" spans="1:39" ht="13.5" customHeight="1">
      <c r="B50" s="71"/>
      <c r="C50" s="71"/>
      <c r="E50" s="510" t="s">
        <v>20</v>
      </c>
      <c r="F50" s="518" t="s">
        <v>22</v>
      </c>
      <c r="G50" s="519"/>
      <c r="H50" s="510" t="s">
        <v>21</v>
      </c>
      <c r="I50" s="519"/>
      <c r="J50" s="522" t="s">
        <v>179</v>
      </c>
      <c r="K50" s="523"/>
      <c r="L50" s="523"/>
      <c r="M50" s="523"/>
      <c r="N50" s="524" t="s">
        <v>127</v>
      </c>
      <c r="O50" s="524"/>
      <c r="P50" s="525" t="s">
        <v>167</v>
      </c>
      <c r="Q50" s="526"/>
      <c r="R50" s="527" t="s">
        <v>140</v>
      </c>
      <c r="S50" s="528"/>
      <c r="T50" s="528"/>
      <c r="U50" s="528"/>
      <c r="V50" s="529" t="s">
        <v>141</v>
      </c>
      <c r="W50" s="529"/>
      <c r="X50" s="483" t="s">
        <v>170</v>
      </c>
      <c r="Y50" s="484"/>
      <c r="Z50" s="487" t="s">
        <v>16</v>
      </c>
      <c r="AA50" s="489" t="s">
        <v>53</v>
      </c>
      <c r="AB50" s="489" t="s">
        <v>54</v>
      </c>
      <c r="AC50" s="489" t="s">
        <v>55</v>
      </c>
      <c r="AD50" s="489" t="s">
        <v>56</v>
      </c>
      <c r="AE50" s="489" t="s">
        <v>29</v>
      </c>
      <c r="AF50" s="489" t="s">
        <v>62</v>
      </c>
      <c r="AG50" s="512" t="s">
        <v>69</v>
      </c>
      <c r="AH50" s="477" t="s">
        <v>23</v>
      </c>
      <c r="AI50" s="478"/>
      <c r="AJ50" s="478"/>
      <c r="AK50" s="478"/>
      <c r="AL50" s="478"/>
      <c r="AM50" s="479"/>
    </row>
    <row r="51" spans="1:39" ht="13.5" customHeight="1">
      <c r="B51" s="71"/>
      <c r="C51" s="71"/>
      <c r="E51" s="511"/>
      <c r="F51" s="520"/>
      <c r="G51" s="521"/>
      <c r="H51" s="530" t="str">
        <f>"1："&amp;E$18</f>
        <v>1：メールアドレス</v>
      </c>
      <c r="I51" s="532"/>
      <c r="J51" s="533" t="s">
        <v>213</v>
      </c>
      <c r="K51" s="534"/>
      <c r="L51" s="534" t="s">
        <v>212</v>
      </c>
      <c r="M51" s="534"/>
      <c r="N51" s="535" t="s">
        <v>121</v>
      </c>
      <c r="O51" s="535"/>
      <c r="P51" s="486" t="s">
        <v>210</v>
      </c>
      <c r="Q51" s="515"/>
      <c r="R51" s="516" t="s">
        <v>211</v>
      </c>
      <c r="S51" s="517"/>
      <c r="T51" s="517" t="s">
        <v>212</v>
      </c>
      <c r="U51" s="517"/>
      <c r="V51" s="514" t="s">
        <v>121</v>
      </c>
      <c r="W51" s="514"/>
      <c r="X51" s="507" t="s">
        <v>210</v>
      </c>
      <c r="Y51" s="508"/>
      <c r="Z51" s="488"/>
      <c r="AA51" s="490"/>
      <c r="AB51" s="490"/>
      <c r="AC51" s="490"/>
      <c r="AD51" s="490"/>
      <c r="AE51" s="490"/>
      <c r="AF51" s="490"/>
      <c r="AG51" s="513"/>
      <c r="AH51" s="480"/>
      <c r="AI51" s="481"/>
      <c r="AJ51" s="481"/>
      <c r="AK51" s="481"/>
      <c r="AL51" s="481"/>
      <c r="AM51" s="482"/>
    </row>
    <row r="52" spans="1:39" ht="15" customHeight="1">
      <c r="B52" s="71"/>
      <c r="C52" s="71"/>
      <c r="E52" s="511"/>
      <c r="F52" s="520"/>
      <c r="G52" s="521"/>
      <c r="H52" s="530"/>
      <c r="I52" s="532"/>
      <c r="J52" s="533"/>
      <c r="K52" s="534"/>
      <c r="L52" s="534"/>
      <c r="M52" s="534"/>
      <c r="N52" s="535"/>
      <c r="O52" s="535"/>
      <c r="P52" s="486"/>
      <c r="Q52" s="515"/>
      <c r="R52" s="516"/>
      <c r="S52" s="517"/>
      <c r="T52" s="517"/>
      <c r="U52" s="517"/>
      <c r="V52" s="514"/>
      <c r="W52" s="514"/>
      <c r="X52" s="507"/>
      <c r="Y52" s="508"/>
      <c r="Z52" s="488"/>
      <c r="AA52" s="490"/>
      <c r="AB52" s="490"/>
      <c r="AC52" s="490"/>
      <c r="AD52" s="490"/>
      <c r="AE52" s="490"/>
      <c r="AF52" s="490"/>
      <c r="AG52" s="513"/>
      <c r="AH52" s="480"/>
      <c r="AI52" s="481"/>
      <c r="AJ52" s="481"/>
      <c r="AK52" s="481"/>
      <c r="AL52" s="481"/>
      <c r="AM52" s="482"/>
    </row>
    <row r="53" spans="1:39" s="198" customFormat="1" ht="72" customHeight="1">
      <c r="B53" s="197"/>
      <c r="C53" s="197"/>
      <c r="E53" s="290">
        <f>IF(ISBLANK(F53),"",COUNTA(F$53:F53))</f>
        <v>1</v>
      </c>
      <c r="F53" s="485" t="s">
        <v>70</v>
      </c>
      <c r="G53" s="509"/>
      <c r="H53" s="500" t="s">
        <v>106</v>
      </c>
      <c r="I53" s="509"/>
      <c r="J53" s="500" t="str">
        <f>IF(OR($F53="異常",$F53="準正常"),"false","true")</f>
        <v>true</v>
      </c>
      <c r="K53" s="485"/>
      <c r="L53" s="485" t="str">
        <f>IF($F53="正常","(NULL)")</f>
        <v>(NULL)</v>
      </c>
      <c r="M53" s="485"/>
      <c r="N53" s="485" t="s">
        <v>106</v>
      </c>
      <c r="O53" s="485"/>
      <c r="P53" s="485" t="str">
        <f>IF($F53="正常","(NULL)")</f>
        <v>(NULL)</v>
      </c>
      <c r="Q53" s="509"/>
      <c r="R53" s="500" t="str">
        <f>IF(OR($F53="異常",$F53="準正常"),"false","true")</f>
        <v>true</v>
      </c>
      <c r="S53" s="485"/>
      <c r="T53" s="485" t="str">
        <f>IF($F53="正常","(NULL)")</f>
        <v>(NULL)</v>
      </c>
      <c r="U53" s="485"/>
      <c r="V53" s="485" t="s">
        <v>106</v>
      </c>
      <c r="W53" s="485"/>
      <c r="X53" s="485" t="str">
        <f>IF($F53="正常","(NULL)")</f>
        <v>(NULL)</v>
      </c>
      <c r="Y53" s="509"/>
      <c r="Z53" s="357" t="s">
        <v>875</v>
      </c>
      <c r="AA53" s="306">
        <v>44351</v>
      </c>
      <c r="AB53" s="308">
        <v>44351</v>
      </c>
      <c r="AC53" s="308">
        <v>44351</v>
      </c>
      <c r="AD53" s="325">
        <v>0</v>
      </c>
      <c r="AE53" s="356" t="s">
        <v>161</v>
      </c>
      <c r="AF53" s="248" t="s">
        <v>1004</v>
      </c>
      <c r="AG53" s="349" t="s">
        <v>161</v>
      </c>
      <c r="AH53" s="491" t="s">
        <v>1020</v>
      </c>
      <c r="AI53" s="485"/>
      <c r="AJ53" s="485"/>
      <c r="AK53" s="485"/>
      <c r="AL53" s="485"/>
      <c r="AM53" s="575"/>
    </row>
    <row r="54" spans="1:39" s="198" customFormat="1" ht="72" customHeight="1">
      <c r="B54" s="197"/>
      <c r="C54" s="197"/>
      <c r="E54" s="290">
        <f>IF(ISBLANK(F54),"",COUNTA(F$53:F54))</f>
        <v>2</v>
      </c>
      <c r="F54" s="485" t="s">
        <v>24</v>
      </c>
      <c r="G54" s="509"/>
      <c r="H54" s="500" t="s">
        <v>99</v>
      </c>
      <c r="I54" s="509"/>
      <c r="J54" s="500" t="str">
        <f>IF(OR($F54="異常",$F54="準正常"),"false","true")</f>
        <v>true</v>
      </c>
      <c r="K54" s="485"/>
      <c r="L54" s="485" t="str">
        <f>IF($F54="正常","(NULL)")</f>
        <v>(NULL)</v>
      </c>
      <c r="M54" s="485"/>
      <c r="N54" s="485" t="s">
        <v>99</v>
      </c>
      <c r="O54" s="485"/>
      <c r="P54" s="485" t="str">
        <f>IF($F54="正常","(NULL)")</f>
        <v>(NULL)</v>
      </c>
      <c r="Q54" s="509"/>
      <c r="R54" s="500" t="str">
        <f>IF(OR($F54="異常",$F54="準正常"),"false","true")</f>
        <v>true</v>
      </c>
      <c r="S54" s="485"/>
      <c r="T54" s="485" t="str">
        <f>IF($F54="正常","(NULL)")</f>
        <v>(NULL)</v>
      </c>
      <c r="U54" s="485"/>
      <c r="V54" s="485" t="s">
        <v>99</v>
      </c>
      <c r="W54" s="485"/>
      <c r="X54" s="485" t="str">
        <f>IF($F54="正常","(NULL)")</f>
        <v>(NULL)</v>
      </c>
      <c r="Y54" s="509"/>
      <c r="Z54" s="357" t="s">
        <v>875</v>
      </c>
      <c r="AA54" s="306">
        <v>44351</v>
      </c>
      <c r="AB54" s="308">
        <v>44351</v>
      </c>
      <c r="AC54" s="308">
        <v>44351</v>
      </c>
      <c r="AD54" s="325">
        <v>0</v>
      </c>
      <c r="AE54" s="356" t="s">
        <v>161</v>
      </c>
      <c r="AF54" s="248" t="s">
        <v>1004</v>
      </c>
      <c r="AG54" s="349" t="s">
        <v>161</v>
      </c>
      <c r="AH54" s="491" t="s">
        <v>1021</v>
      </c>
      <c r="AI54" s="485"/>
      <c r="AJ54" s="485"/>
      <c r="AK54" s="485"/>
      <c r="AL54" s="485"/>
      <c r="AM54" s="575"/>
    </row>
    <row r="55" spans="1:39" s="198" customFormat="1" ht="72" customHeight="1">
      <c r="B55" s="197"/>
      <c r="C55" s="197"/>
      <c r="E55" s="290">
        <f>IF(ISBLANK(F55),"",COUNTA(F$53:F55))</f>
        <v>3</v>
      </c>
      <c r="F55" s="485" t="s">
        <v>130</v>
      </c>
      <c r="G55" s="509"/>
      <c r="H55" s="500" t="s">
        <v>100</v>
      </c>
      <c r="I55" s="509"/>
      <c r="J55" s="500" t="str">
        <f>IF(OR($F55="異常",$F55="準正常"),"false","true")</f>
        <v>false</v>
      </c>
      <c r="K55" s="485"/>
      <c r="L55" s="485" t="s">
        <v>132</v>
      </c>
      <c r="M55" s="485"/>
      <c r="N55" s="485" t="s">
        <v>100</v>
      </c>
      <c r="O55" s="485"/>
      <c r="P55" s="485" t="s">
        <v>132</v>
      </c>
      <c r="Q55" s="509"/>
      <c r="R55" s="500" t="str">
        <f>IF(OR($F55="異常",$F55="準正常"),"false","true")</f>
        <v>false</v>
      </c>
      <c r="S55" s="485"/>
      <c r="T55" s="485" t="s">
        <v>877</v>
      </c>
      <c r="U55" s="485"/>
      <c r="V55" s="485" t="s">
        <v>100</v>
      </c>
      <c r="W55" s="485"/>
      <c r="X55" s="485" t="s">
        <v>877</v>
      </c>
      <c r="Y55" s="509"/>
      <c r="Z55" s="357" t="s">
        <v>875</v>
      </c>
      <c r="AA55" s="306">
        <v>44351</v>
      </c>
      <c r="AB55" s="308">
        <v>44351</v>
      </c>
      <c r="AC55" s="308">
        <v>44351</v>
      </c>
      <c r="AD55" s="325">
        <v>0</v>
      </c>
      <c r="AE55" s="356" t="s">
        <v>161</v>
      </c>
      <c r="AF55" s="248" t="s">
        <v>1004</v>
      </c>
      <c r="AG55" s="349" t="s">
        <v>161</v>
      </c>
      <c r="AH55" s="491" t="s">
        <v>1020</v>
      </c>
      <c r="AI55" s="485"/>
      <c r="AJ55" s="485"/>
      <c r="AK55" s="485"/>
      <c r="AL55" s="485"/>
      <c r="AM55" s="575"/>
    </row>
    <row r="56" spans="1:39" s="198" customFormat="1" ht="72" customHeight="1">
      <c r="B56" s="197"/>
      <c r="C56" s="197"/>
      <c r="E56" s="290">
        <f>IF(ISBLANK(F56),"",COUNTA(F$53:F56))</f>
        <v>4</v>
      </c>
      <c r="F56" s="485" t="s">
        <v>130</v>
      </c>
      <c r="G56" s="509"/>
      <c r="H56" s="500" t="s">
        <v>138</v>
      </c>
      <c r="I56" s="509"/>
      <c r="J56" s="500" t="str">
        <f>IF(OR($F56="異常",$F56="準正常"),"false","true")</f>
        <v>false</v>
      </c>
      <c r="K56" s="485"/>
      <c r="L56" s="485" t="s">
        <v>139</v>
      </c>
      <c r="M56" s="485"/>
      <c r="N56" s="485" t="s">
        <v>138</v>
      </c>
      <c r="O56" s="485"/>
      <c r="P56" s="485" t="s">
        <v>139</v>
      </c>
      <c r="Q56" s="509"/>
      <c r="R56" s="500" t="str">
        <f>IF(OR($F56="異常",$F56="準正常"),"false","true")</f>
        <v>false</v>
      </c>
      <c r="S56" s="485"/>
      <c r="T56" s="485" t="s">
        <v>878</v>
      </c>
      <c r="U56" s="485"/>
      <c r="V56" s="485" t="s">
        <v>138</v>
      </c>
      <c r="W56" s="485"/>
      <c r="X56" s="485" t="s">
        <v>878</v>
      </c>
      <c r="Y56" s="509"/>
      <c r="Z56" s="357" t="s">
        <v>875</v>
      </c>
      <c r="AA56" s="306">
        <v>44351</v>
      </c>
      <c r="AB56" s="308">
        <v>44351</v>
      </c>
      <c r="AC56" s="308">
        <v>44351</v>
      </c>
      <c r="AD56" s="325">
        <v>0</v>
      </c>
      <c r="AE56" s="356" t="s">
        <v>161</v>
      </c>
      <c r="AF56" s="248" t="s">
        <v>1004</v>
      </c>
      <c r="AG56" s="349" t="s">
        <v>161</v>
      </c>
      <c r="AH56" s="491" t="s">
        <v>1021</v>
      </c>
      <c r="AI56" s="485"/>
      <c r="AJ56" s="485"/>
      <c r="AK56" s="485"/>
      <c r="AL56" s="485"/>
      <c r="AM56" s="575"/>
    </row>
    <row r="57" spans="1:39" s="198" customFormat="1" ht="72" customHeight="1" thickBot="1">
      <c r="E57" s="294">
        <f>IF(ISBLANK(F57),"",COUNTA(F$53:F57))</f>
        <v>5</v>
      </c>
      <c r="F57" s="497" t="s">
        <v>130</v>
      </c>
      <c r="G57" s="498"/>
      <c r="H57" s="499" t="s">
        <v>97</v>
      </c>
      <c r="I57" s="498"/>
      <c r="J57" s="499" t="str">
        <f>IF(OR($F57="異常",$F57="準正常"),"false","true")</f>
        <v>false</v>
      </c>
      <c r="K57" s="497"/>
      <c r="L57" s="497" t="s">
        <v>175</v>
      </c>
      <c r="M57" s="497"/>
      <c r="N57" s="497" t="s">
        <v>180</v>
      </c>
      <c r="O57" s="497"/>
      <c r="P57" s="497" t="s">
        <v>161</v>
      </c>
      <c r="Q57" s="498"/>
      <c r="R57" s="499" t="str">
        <f>IF(OR($F57="異常",$F57="準正常"),"false","true")</f>
        <v>false</v>
      </c>
      <c r="S57" s="497"/>
      <c r="T57" s="497" t="s">
        <v>175</v>
      </c>
      <c r="U57" s="497"/>
      <c r="V57" s="497" t="s">
        <v>180</v>
      </c>
      <c r="W57" s="497"/>
      <c r="X57" s="497" t="s">
        <v>161</v>
      </c>
      <c r="Y57" s="498"/>
      <c r="Z57" s="358" t="s">
        <v>875</v>
      </c>
      <c r="AA57" s="307">
        <v>44351</v>
      </c>
      <c r="AB57" s="309">
        <v>44351</v>
      </c>
      <c r="AC57" s="309">
        <v>44351</v>
      </c>
      <c r="AD57" s="330">
        <v>0</v>
      </c>
      <c r="AE57" s="359" t="s">
        <v>161</v>
      </c>
      <c r="AF57" s="360" t="s">
        <v>1004</v>
      </c>
      <c r="AG57" s="350" t="s">
        <v>161</v>
      </c>
      <c r="AH57" s="494" t="s">
        <v>1021</v>
      </c>
      <c r="AI57" s="497"/>
      <c r="AJ57" s="497"/>
      <c r="AK57" s="497"/>
      <c r="AL57" s="497"/>
      <c r="AM57" s="576"/>
    </row>
    <row r="60" spans="1:39" ht="16.5" thickBot="1">
      <c r="E60" s="57" t="s">
        <v>153</v>
      </c>
      <c r="F60" s="57" t="s">
        <v>232</v>
      </c>
    </row>
    <row r="61" spans="1:39" ht="13.5" customHeight="1">
      <c r="B61" s="71"/>
      <c r="C61" s="71"/>
      <c r="E61" s="510" t="s">
        <v>20</v>
      </c>
      <c r="F61" s="518" t="s">
        <v>22</v>
      </c>
      <c r="G61" s="519"/>
      <c r="H61" s="510" t="s">
        <v>21</v>
      </c>
      <c r="I61" s="519"/>
      <c r="J61" s="522" t="s">
        <v>179</v>
      </c>
      <c r="K61" s="523"/>
      <c r="L61" s="523"/>
      <c r="M61" s="523"/>
      <c r="N61" s="524" t="s">
        <v>127</v>
      </c>
      <c r="O61" s="524"/>
      <c r="P61" s="525" t="s">
        <v>167</v>
      </c>
      <c r="Q61" s="526"/>
      <c r="R61" s="527" t="s">
        <v>140</v>
      </c>
      <c r="S61" s="528"/>
      <c r="T61" s="528"/>
      <c r="U61" s="528"/>
      <c r="V61" s="529" t="s">
        <v>141</v>
      </c>
      <c r="W61" s="529"/>
      <c r="X61" s="483" t="s">
        <v>170</v>
      </c>
      <c r="Y61" s="484"/>
      <c r="Z61" s="487" t="s">
        <v>16</v>
      </c>
      <c r="AA61" s="489" t="s">
        <v>53</v>
      </c>
      <c r="AB61" s="489" t="s">
        <v>54</v>
      </c>
      <c r="AC61" s="489" t="s">
        <v>55</v>
      </c>
      <c r="AD61" s="489" t="s">
        <v>56</v>
      </c>
      <c r="AE61" s="489" t="s">
        <v>29</v>
      </c>
      <c r="AF61" s="489" t="s">
        <v>62</v>
      </c>
      <c r="AG61" s="512" t="s">
        <v>69</v>
      </c>
      <c r="AH61" s="477" t="s">
        <v>23</v>
      </c>
      <c r="AI61" s="478"/>
      <c r="AJ61" s="478"/>
      <c r="AK61" s="478"/>
      <c r="AL61" s="478"/>
      <c r="AM61" s="479"/>
    </row>
    <row r="62" spans="1:39" ht="13.5" customHeight="1">
      <c r="A62" s="238"/>
      <c r="B62" s="71"/>
      <c r="C62" s="71"/>
      <c r="E62" s="511"/>
      <c r="F62" s="520"/>
      <c r="G62" s="521"/>
      <c r="H62" s="530" t="str">
        <f>"1："&amp;E$18</f>
        <v>1：メールアドレス</v>
      </c>
      <c r="I62" s="532"/>
      <c r="J62" s="533" t="s">
        <v>213</v>
      </c>
      <c r="K62" s="534"/>
      <c r="L62" s="534" t="s">
        <v>212</v>
      </c>
      <c r="M62" s="534"/>
      <c r="N62" s="535" t="s">
        <v>121</v>
      </c>
      <c r="O62" s="535"/>
      <c r="P62" s="486" t="s">
        <v>210</v>
      </c>
      <c r="Q62" s="515"/>
      <c r="R62" s="516" t="s">
        <v>211</v>
      </c>
      <c r="S62" s="517"/>
      <c r="T62" s="517" t="s">
        <v>212</v>
      </c>
      <c r="U62" s="517"/>
      <c r="V62" s="514" t="s">
        <v>121</v>
      </c>
      <c r="W62" s="514"/>
      <c r="X62" s="507" t="s">
        <v>210</v>
      </c>
      <c r="Y62" s="508"/>
      <c r="Z62" s="488"/>
      <c r="AA62" s="490"/>
      <c r="AB62" s="490"/>
      <c r="AC62" s="490"/>
      <c r="AD62" s="490"/>
      <c r="AE62" s="490"/>
      <c r="AF62" s="490"/>
      <c r="AG62" s="513"/>
      <c r="AH62" s="480"/>
      <c r="AI62" s="481"/>
      <c r="AJ62" s="481"/>
      <c r="AK62" s="481"/>
      <c r="AL62" s="481"/>
      <c r="AM62" s="482"/>
    </row>
    <row r="63" spans="1:39" ht="15" customHeight="1">
      <c r="B63" s="71"/>
      <c r="C63" s="71"/>
      <c r="E63" s="511"/>
      <c r="F63" s="520"/>
      <c r="G63" s="521"/>
      <c r="H63" s="530"/>
      <c r="I63" s="532"/>
      <c r="J63" s="533"/>
      <c r="K63" s="534"/>
      <c r="L63" s="534"/>
      <c r="M63" s="534"/>
      <c r="N63" s="535"/>
      <c r="O63" s="535"/>
      <c r="P63" s="486"/>
      <c r="Q63" s="515"/>
      <c r="R63" s="516"/>
      <c r="S63" s="517"/>
      <c r="T63" s="517"/>
      <c r="U63" s="517"/>
      <c r="V63" s="514"/>
      <c r="W63" s="514"/>
      <c r="X63" s="507"/>
      <c r="Y63" s="508"/>
      <c r="Z63" s="488"/>
      <c r="AA63" s="490"/>
      <c r="AB63" s="490"/>
      <c r="AC63" s="490"/>
      <c r="AD63" s="490"/>
      <c r="AE63" s="490"/>
      <c r="AF63" s="490"/>
      <c r="AG63" s="513"/>
      <c r="AH63" s="480"/>
      <c r="AI63" s="481"/>
      <c r="AJ63" s="481"/>
      <c r="AK63" s="481"/>
      <c r="AL63" s="481"/>
      <c r="AM63" s="482"/>
    </row>
    <row r="64" spans="1:39" ht="72" customHeight="1">
      <c r="B64" s="71"/>
      <c r="C64" s="71"/>
      <c r="E64" s="590">
        <v>6</v>
      </c>
      <c r="F64" s="537" t="s">
        <v>66</v>
      </c>
      <c r="G64" s="538"/>
      <c r="H64" s="500" t="s">
        <v>106</v>
      </c>
      <c r="I64" s="509"/>
      <c r="J64" s="590" t="b">
        <v>1</v>
      </c>
      <c r="K64" s="537"/>
      <c r="L64" s="537" t="s">
        <v>156</v>
      </c>
      <c r="M64" s="537"/>
      <c r="N64" s="485" t="s">
        <v>106</v>
      </c>
      <c r="O64" s="485"/>
      <c r="P64" s="537" t="s">
        <v>156</v>
      </c>
      <c r="Q64" s="538"/>
      <c r="R64" s="590" t="b">
        <v>1</v>
      </c>
      <c r="S64" s="537"/>
      <c r="T64" s="537" t="s">
        <v>156</v>
      </c>
      <c r="U64" s="537"/>
      <c r="V64" s="485" t="s">
        <v>106</v>
      </c>
      <c r="W64" s="485"/>
      <c r="X64" s="537" t="s">
        <v>156</v>
      </c>
      <c r="Y64" s="538"/>
      <c r="Z64" s="587" t="s">
        <v>875</v>
      </c>
      <c r="AA64" s="588" t="s">
        <v>1010</v>
      </c>
      <c r="AB64" s="588" t="s">
        <v>1010</v>
      </c>
      <c r="AC64" s="588" t="s">
        <v>1010</v>
      </c>
      <c r="AD64" s="537">
        <v>0</v>
      </c>
      <c r="AE64" s="537" t="s">
        <v>161</v>
      </c>
      <c r="AF64" s="537" t="s">
        <v>1004</v>
      </c>
      <c r="AG64" s="538" t="s">
        <v>161</v>
      </c>
      <c r="AH64" s="491" t="s">
        <v>1021</v>
      </c>
      <c r="AI64" s="580"/>
      <c r="AJ64" s="580"/>
      <c r="AK64" s="580"/>
      <c r="AL64" s="580"/>
      <c r="AM64" s="581"/>
    </row>
    <row r="65" spans="5:39" ht="72" customHeight="1" thickBot="1">
      <c r="E65" s="585"/>
      <c r="F65" s="586"/>
      <c r="G65" s="579"/>
      <c r="H65" s="499" t="s">
        <v>87</v>
      </c>
      <c r="I65" s="498"/>
      <c r="J65" s="585" t="b">
        <v>1</v>
      </c>
      <c r="K65" s="586"/>
      <c r="L65" s="586" t="s">
        <v>156</v>
      </c>
      <c r="M65" s="586"/>
      <c r="N65" s="497" t="s">
        <v>87</v>
      </c>
      <c r="O65" s="497"/>
      <c r="P65" s="586" t="s">
        <v>156</v>
      </c>
      <c r="Q65" s="579"/>
      <c r="R65" s="585" t="b">
        <v>1</v>
      </c>
      <c r="S65" s="586"/>
      <c r="T65" s="586" t="s">
        <v>156</v>
      </c>
      <c r="U65" s="586"/>
      <c r="V65" s="497" t="s">
        <v>87</v>
      </c>
      <c r="W65" s="497"/>
      <c r="X65" s="586" t="s">
        <v>156</v>
      </c>
      <c r="Y65" s="579"/>
      <c r="Z65" s="585"/>
      <c r="AA65" s="589"/>
      <c r="AB65" s="589"/>
      <c r="AC65" s="589"/>
      <c r="AD65" s="586"/>
      <c r="AE65" s="586"/>
      <c r="AF65" s="586"/>
      <c r="AG65" s="579"/>
      <c r="AH65" s="582"/>
      <c r="AI65" s="583"/>
      <c r="AJ65" s="583"/>
      <c r="AK65" s="583"/>
      <c r="AL65" s="583"/>
      <c r="AM65" s="584"/>
    </row>
    <row r="67" spans="5:39" ht="16.5" thickBot="1">
      <c r="E67" s="57" t="s">
        <v>160</v>
      </c>
      <c r="F67" s="57" t="s">
        <v>159</v>
      </c>
    </row>
    <row r="68" spans="5:39" ht="15" customHeight="1">
      <c r="E68" s="510" t="s">
        <v>20</v>
      </c>
      <c r="F68" s="518" t="s">
        <v>22</v>
      </c>
      <c r="G68" s="519"/>
      <c r="H68" s="510" t="s">
        <v>21</v>
      </c>
      <c r="I68" s="519"/>
      <c r="J68" s="522" t="s">
        <v>179</v>
      </c>
      <c r="K68" s="523"/>
      <c r="L68" s="523"/>
      <c r="M68" s="523"/>
      <c r="N68" s="524" t="s">
        <v>127</v>
      </c>
      <c r="O68" s="524"/>
      <c r="P68" s="525" t="s">
        <v>167</v>
      </c>
      <c r="Q68" s="526"/>
      <c r="R68" s="527" t="s">
        <v>140</v>
      </c>
      <c r="S68" s="528"/>
      <c r="T68" s="528"/>
      <c r="U68" s="528"/>
      <c r="V68" s="529" t="s">
        <v>141</v>
      </c>
      <c r="W68" s="529"/>
      <c r="X68" s="483" t="s">
        <v>170</v>
      </c>
      <c r="Y68" s="484"/>
      <c r="Z68" s="487" t="s">
        <v>16</v>
      </c>
      <c r="AA68" s="489" t="s">
        <v>53</v>
      </c>
      <c r="AB68" s="489" t="s">
        <v>54</v>
      </c>
      <c r="AC68" s="489" t="s">
        <v>55</v>
      </c>
      <c r="AD68" s="489" t="s">
        <v>56</v>
      </c>
      <c r="AE68" s="489" t="s">
        <v>29</v>
      </c>
      <c r="AF68" s="489" t="s">
        <v>62</v>
      </c>
      <c r="AG68" s="512" t="s">
        <v>69</v>
      </c>
      <c r="AH68" s="477" t="s">
        <v>23</v>
      </c>
      <c r="AI68" s="478"/>
      <c r="AJ68" s="478"/>
      <c r="AK68" s="478"/>
      <c r="AL68" s="478"/>
      <c r="AM68" s="479"/>
    </row>
    <row r="69" spans="5:39" ht="15.75" customHeight="1">
      <c r="E69" s="511"/>
      <c r="F69" s="520"/>
      <c r="G69" s="521"/>
      <c r="H69" s="530" t="str">
        <f>"1："&amp;E$18</f>
        <v>1：メールアドレス</v>
      </c>
      <c r="I69" s="532"/>
      <c r="J69" s="533" t="s">
        <v>213</v>
      </c>
      <c r="K69" s="534"/>
      <c r="L69" s="534" t="s">
        <v>212</v>
      </c>
      <c r="M69" s="534"/>
      <c r="N69" s="535" t="s">
        <v>121</v>
      </c>
      <c r="O69" s="535"/>
      <c r="P69" s="486" t="s">
        <v>210</v>
      </c>
      <c r="Q69" s="515"/>
      <c r="R69" s="516" t="s">
        <v>211</v>
      </c>
      <c r="S69" s="517"/>
      <c r="T69" s="517" t="s">
        <v>212</v>
      </c>
      <c r="U69" s="517"/>
      <c r="V69" s="514" t="s">
        <v>121</v>
      </c>
      <c r="W69" s="514"/>
      <c r="X69" s="507" t="s">
        <v>210</v>
      </c>
      <c r="Y69" s="508"/>
      <c r="Z69" s="488"/>
      <c r="AA69" s="490"/>
      <c r="AB69" s="490"/>
      <c r="AC69" s="490"/>
      <c r="AD69" s="490"/>
      <c r="AE69" s="490"/>
      <c r="AF69" s="490"/>
      <c r="AG69" s="513"/>
      <c r="AH69" s="480"/>
      <c r="AI69" s="481"/>
      <c r="AJ69" s="481"/>
      <c r="AK69" s="481"/>
      <c r="AL69" s="481"/>
      <c r="AM69" s="482"/>
    </row>
    <row r="70" spans="5:39">
      <c r="E70" s="511"/>
      <c r="F70" s="520"/>
      <c r="G70" s="521"/>
      <c r="H70" s="530"/>
      <c r="I70" s="532"/>
      <c r="J70" s="533"/>
      <c r="K70" s="534"/>
      <c r="L70" s="534"/>
      <c r="M70" s="534"/>
      <c r="N70" s="535"/>
      <c r="O70" s="535"/>
      <c r="P70" s="486"/>
      <c r="Q70" s="515"/>
      <c r="R70" s="516"/>
      <c r="S70" s="517"/>
      <c r="T70" s="517"/>
      <c r="U70" s="517"/>
      <c r="V70" s="514"/>
      <c r="W70" s="514"/>
      <c r="X70" s="507"/>
      <c r="Y70" s="508"/>
      <c r="Z70" s="488"/>
      <c r="AA70" s="490"/>
      <c r="AB70" s="490"/>
      <c r="AC70" s="490"/>
      <c r="AD70" s="490"/>
      <c r="AE70" s="490"/>
      <c r="AF70" s="490"/>
      <c r="AG70" s="513"/>
      <c r="AH70" s="480"/>
      <c r="AI70" s="481"/>
      <c r="AJ70" s="481"/>
      <c r="AK70" s="481"/>
      <c r="AL70" s="481"/>
      <c r="AM70" s="482"/>
    </row>
    <row r="71" spans="5:39" s="198" customFormat="1" ht="72" customHeight="1">
      <c r="E71" s="290">
        <v>7</v>
      </c>
      <c r="F71" s="541" t="s">
        <v>236</v>
      </c>
      <c r="G71" s="542"/>
      <c r="H71" s="500" t="s">
        <v>106</v>
      </c>
      <c r="I71" s="509"/>
      <c r="J71" s="500" t="s">
        <v>157</v>
      </c>
      <c r="K71" s="485"/>
      <c r="L71" s="485" t="s">
        <v>184</v>
      </c>
      <c r="M71" s="485"/>
      <c r="N71" s="485" t="s">
        <v>161</v>
      </c>
      <c r="O71" s="485"/>
      <c r="P71" s="485" t="s">
        <v>161</v>
      </c>
      <c r="Q71" s="509"/>
      <c r="R71" s="500" t="s">
        <v>157</v>
      </c>
      <c r="S71" s="485"/>
      <c r="T71" s="485" t="s">
        <v>184</v>
      </c>
      <c r="U71" s="485"/>
      <c r="V71" s="485" t="s">
        <v>161</v>
      </c>
      <c r="W71" s="485"/>
      <c r="X71" s="485" t="s">
        <v>161</v>
      </c>
      <c r="Y71" s="509"/>
      <c r="Z71" s="290" t="s">
        <v>875</v>
      </c>
      <c r="AA71" s="341" t="s">
        <v>1010</v>
      </c>
      <c r="AB71" s="341" t="s">
        <v>1010</v>
      </c>
      <c r="AC71" s="341" t="s">
        <v>1010</v>
      </c>
      <c r="AD71" s="287">
        <v>0</v>
      </c>
      <c r="AE71" s="287" t="s">
        <v>161</v>
      </c>
      <c r="AF71" s="287" t="s">
        <v>1004</v>
      </c>
      <c r="AG71" s="305" t="s">
        <v>161</v>
      </c>
      <c r="AH71" s="491" t="s">
        <v>1021</v>
      </c>
      <c r="AI71" s="485"/>
      <c r="AJ71" s="485"/>
      <c r="AK71" s="485"/>
      <c r="AL71" s="485"/>
      <c r="AM71" s="575"/>
    </row>
    <row r="72" spans="5:39" s="198" customFormat="1" ht="72" customHeight="1" thickBot="1">
      <c r="E72" s="294">
        <v>8</v>
      </c>
      <c r="F72" s="577" t="s">
        <v>237</v>
      </c>
      <c r="G72" s="578"/>
      <c r="H72" s="499" t="s">
        <v>106</v>
      </c>
      <c r="I72" s="498"/>
      <c r="J72" s="499" t="s">
        <v>157</v>
      </c>
      <c r="K72" s="497"/>
      <c r="L72" s="497" t="s">
        <v>186</v>
      </c>
      <c r="M72" s="497"/>
      <c r="N72" s="497" t="s">
        <v>161</v>
      </c>
      <c r="O72" s="497"/>
      <c r="P72" s="497" t="s">
        <v>161</v>
      </c>
      <c r="Q72" s="498"/>
      <c r="R72" s="499" t="s">
        <v>157</v>
      </c>
      <c r="S72" s="497"/>
      <c r="T72" s="497" t="s">
        <v>186</v>
      </c>
      <c r="U72" s="497"/>
      <c r="V72" s="497" t="s">
        <v>161</v>
      </c>
      <c r="W72" s="497"/>
      <c r="X72" s="497" t="s">
        <v>161</v>
      </c>
      <c r="Y72" s="498"/>
      <c r="Z72" s="324" t="s">
        <v>875</v>
      </c>
      <c r="AA72" s="362" t="s">
        <v>1010</v>
      </c>
      <c r="AB72" s="362" t="s">
        <v>1010</v>
      </c>
      <c r="AC72" s="362" t="s">
        <v>1010</v>
      </c>
      <c r="AD72" s="291"/>
      <c r="AE72" s="291"/>
      <c r="AF72" s="291"/>
      <c r="AG72" s="303"/>
      <c r="AH72" s="494" t="s">
        <v>1021</v>
      </c>
      <c r="AI72" s="497"/>
      <c r="AJ72" s="497"/>
      <c r="AK72" s="497"/>
      <c r="AL72" s="497"/>
      <c r="AM72" s="576"/>
    </row>
    <row r="73" spans="5:39">
      <c r="E73" s="57" t="s">
        <v>233</v>
      </c>
    </row>
    <row r="74" spans="5:39">
      <c r="E74" s="57" t="s">
        <v>234</v>
      </c>
      <c r="O74" s="102"/>
    </row>
    <row r="77" spans="5:39" ht="16.5" thickBot="1">
      <c r="E77" s="300" t="s">
        <v>1143</v>
      </c>
    </row>
    <row r="78" spans="5:39">
      <c r="E78" s="510" t="s">
        <v>20</v>
      </c>
      <c r="F78" s="518" t="s">
        <v>22</v>
      </c>
      <c r="G78" s="519"/>
      <c r="H78" s="510" t="s">
        <v>21</v>
      </c>
      <c r="I78" s="519"/>
      <c r="J78" s="522" t="s">
        <v>179</v>
      </c>
      <c r="K78" s="523"/>
      <c r="L78" s="523"/>
      <c r="M78" s="523"/>
      <c r="N78" s="524" t="s">
        <v>127</v>
      </c>
      <c r="O78" s="524"/>
      <c r="P78" s="525" t="s">
        <v>167</v>
      </c>
      <c r="Q78" s="526"/>
      <c r="R78" s="527" t="s">
        <v>140</v>
      </c>
      <c r="S78" s="528"/>
      <c r="T78" s="528"/>
      <c r="U78" s="528"/>
      <c r="V78" s="529" t="s">
        <v>141</v>
      </c>
      <c r="W78" s="529"/>
      <c r="X78" s="483" t="s">
        <v>170</v>
      </c>
      <c r="Y78" s="484"/>
      <c r="Z78" s="487" t="s">
        <v>16</v>
      </c>
      <c r="AA78" s="489" t="s">
        <v>53</v>
      </c>
      <c r="AB78" s="489" t="s">
        <v>54</v>
      </c>
      <c r="AC78" s="489" t="s">
        <v>55</v>
      </c>
      <c r="AD78" s="489" t="s">
        <v>56</v>
      </c>
      <c r="AE78" s="489" t="s">
        <v>29</v>
      </c>
      <c r="AF78" s="489" t="s">
        <v>62</v>
      </c>
      <c r="AG78" s="512" t="s">
        <v>69</v>
      </c>
      <c r="AH78" s="477" t="s">
        <v>23</v>
      </c>
      <c r="AI78" s="478"/>
      <c r="AJ78" s="478"/>
      <c r="AK78" s="478"/>
      <c r="AL78" s="478"/>
      <c r="AM78" s="479"/>
    </row>
    <row r="79" spans="5:39">
      <c r="E79" s="511"/>
      <c r="F79" s="520"/>
      <c r="G79" s="521"/>
      <c r="H79" s="530" t="str">
        <f>"1："&amp;E$18</f>
        <v>1：メールアドレス</v>
      </c>
      <c r="I79" s="532"/>
      <c r="J79" s="533" t="s">
        <v>213</v>
      </c>
      <c r="K79" s="534"/>
      <c r="L79" s="534" t="s">
        <v>212</v>
      </c>
      <c r="M79" s="534"/>
      <c r="N79" s="535" t="s">
        <v>121</v>
      </c>
      <c r="O79" s="535"/>
      <c r="P79" s="486" t="s">
        <v>210</v>
      </c>
      <c r="Q79" s="515"/>
      <c r="R79" s="516" t="s">
        <v>211</v>
      </c>
      <c r="S79" s="517"/>
      <c r="T79" s="517" t="s">
        <v>212</v>
      </c>
      <c r="U79" s="517"/>
      <c r="V79" s="514" t="s">
        <v>121</v>
      </c>
      <c r="W79" s="514"/>
      <c r="X79" s="507" t="s">
        <v>210</v>
      </c>
      <c r="Y79" s="508"/>
      <c r="Z79" s="488"/>
      <c r="AA79" s="490"/>
      <c r="AB79" s="490"/>
      <c r="AC79" s="490"/>
      <c r="AD79" s="490"/>
      <c r="AE79" s="490"/>
      <c r="AF79" s="490"/>
      <c r="AG79" s="513"/>
      <c r="AH79" s="480"/>
      <c r="AI79" s="481"/>
      <c r="AJ79" s="481"/>
      <c r="AK79" s="481"/>
      <c r="AL79" s="481"/>
      <c r="AM79" s="482"/>
    </row>
    <row r="80" spans="5:39">
      <c r="E80" s="511"/>
      <c r="F80" s="520"/>
      <c r="G80" s="521"/>
      <c r="H80" s="530"/>
      <c r="I80" s="532"/>
      <c r="J80" s="533"/>
      <c r="K80" s="534"/>
      <c r="L80" s="534"/>
      <c r="M80" s="534"/>
      <c r="N80" s="535"/>
      <c r="O80" s="535"/>
      <c r="P80" s="486"/>
      <c r="Q80" s="515"/>
      <c r="R80" s="516"/>
      <c r="S80" s="517"/>
      <c r="T80" s="517"/>
      <c r="U80" s="517"/>
      <c r="V80" s="514"/>
      <c r="W80" s="514"/>
      <c r="X80" s="507"/>
      <c r="Y80" s="508"/>
      <c r="Z80" s="488"/>
      <c r="AA80" s="490"/>
      <c r="AB80" s="490"/>
      <c r="AC80" s="490"/>
      <c r="AD80" s="490"/>
      <c r="AE80" s="490"/>
      <c r="AF80" s="490"/>
      <c r="AG80" s="513"/>
      <c r="AH80" s="480"/>
      <c r="AI80" s="481"/>
      <c r="AJ80" s="481"/>
      <c r="AK80" s="481"/>
      <c r="AL80" s="481"/>
      <c r="AM80" s="482"/>
    </row>
    <row r="81" spans="5:39" ht="72" customHeight="1">
      <c r="E81" s="590">
        <f>E72+1</f>
        <v>9</v>
      </c>
      <c r="F81" s="537" t="s">
        <v>66</v>
      </c>
      <c r="G81" s="538"/>
      <c r="H81" s="500" t="s">
        <v>106</v>
      </c>
      <c r="I81" s="509"/>
      <c r="J81" s="587" t="s">
        <v>161</v>
      </c>
      <c r="K81" s="537"/>
      <c r="L81" s="591" t="s">
        <v>161</v>
      </c>
      <c r="M81" s="537"/>
      <c r="N81" s="591" t="s">
        <v>161</v>
      </c>
      <c r="O81" s="537"/>
      <c r="P81" s="591" t="s">
        <v>161</v>
      </c>
      <c r="Q81" s="538"/>
      <c r="R81" s="590"/>
      <c r="S81" s="537"/>
      <c r="T81" s="537"/>
      <c r="U81" s="537"/>
      <c r="V81" s="485"/>
      <c r="W81" s="485"/>
      <c r="X81" s="537"/>
      <c r="Y81" s="538"/>
      <c r="Z81" s="587"/>
      <c r="AA81" s="588"/>
      <c r="AB81" s="588"/>
      <c r="AC81" s="588"/>
      <c r="AD81" s="537"/>
      <c r="AE81" s="537"/>
      <c r="AF81" s="537"/>
      <c r="AG81" s="538"/>
      <c r="AH81" s="491"/>
      <c r="AI81" s="580"/>
      <c r="AJ81" s="580"/>
      <c r="AK81" s="580"/>
      <c r="AL81" s="580"/>
      <c r="AM81" s="581"/>
    </row>
    <row r="82" spans="5:39" ht="72" customHeight="1" thickBot="1">
      <c r="E82" s="585"/>
      <c r="F82" s="586"/>
      <c r="G82" s="579"/>
      <c r="H82" s="499" t="s">
        <v>87</v>
      </c>
      <c r="I82" s="498"/>
      <c r="J82" s="585" t="b">
        <v>1</v>
      </c>
      <c r="K82" s="586"/>
      <c r="L82" s="586" t="s">
        <v>156</v>
      </c>
      <c r="M82" s="586"/>
      <c r="N82" s="497" t="s">
        <v>106</v>
      </c>
      <c r="O82" s="497"/>
      <c r="P82" s="586" t="s">
        <v>156</v>
      </c>
      <c r="Q82" s="579"/>
      <c r="R82" s="585"/>
      <c r="S82" s="586"/>
      <c r="T82" s="586"/>
      <c r="U82" s="586"/>
      <c r="V82" s="497"/>
      <c r="W82" s="497"/>
      <c r="X82" s="586"/>
      <c r="Y82" s="579"/>
      <c r="Z82" s="585"/>
      <c r="AA82" s="589"/>
      <c r="AB82" s="589"/>
      <c r="AC82" s="589"/>
      <c r="AD82" s="586"/>
      <c r="AE82" s="586"/>
      <c r="AF82" s="586"/>
      <c r="AG82" s="579"/>
      <c r="AH82" s="582"/>
      <c r="AI82" s="583"/>
      <c r="AJ82" s="583"/>
      <c r="AK82" s="583"/>
      <c r="AL82" s="583"/>
      <c r="AM82" s="584"/>
    </row>
  </sheetData>
  <mergeCells count="258">
    <mergeCell ref="AD68:AD70"/>
    <mergeCell ref="AE68:AE70"/>
    <mergeCell ref="R69:S70"/>
    <mergeCell ref="N69:O70"/>
    <mergeCell ref="P69:Q70"/>
    <mergeCell ref="J69:K70"/>
    <mergeCell ref="L69:M70"/>
    <mergeCell ref="H69:I70"/>
    <mergeCell ref="J68:M68"/>
    <mergeCell ref="E61:E63"/>
    <mergeCell ref="F61:G63"/>
    <mergeCell ref="J61:M61"/>
    <mergeCell ref="Z61:Z63"/>
    <mergeCell ref="AA61:AA63"/>
    <mergeCell ref="X69:Y70"/>
    <mergeCell ref="T69:U70"/>
    <mergeCell ref="V69:W70"/>
    <mergeCell ref="E64:E65"/>
    <mergeCell ref="F64:G65"/>
    <mergeCell ref="E68:E70"/>
    <mergeCell ref="F68:G70"/>
    <mergeCell ref="Z68:Z70"/>
    <mergeCell ref="AA68:AA70"/>
    <mergeCell ref="H64:I64"/>
    <mergeCell ref="H65:I65"/>
    <mergeCell ref="H68:I68"/>
    <mergeCell ref="N64:O64"/>
    <mergeCell ref="N65:O65"/>
    <mergeCell ref="N68:O68"/>
    <mergeCell ref="R61:U61"/>
    <mergeCell ref="R64:S64"/>
    <mergeCell ref="T64:U64"/>
    <mergeCell ref="R65:S65"/>
    <mergeCell ref="F55:G55"/>
    <mergeCell ref="AH55:AM55"/>
    <mergeCell ref="F56:G56"/>
    <mergeCell ref="AH56:AM56"/>
    <mergeCell ref="F57:G57"/>
    <mergeCell ref="AH57:AM57"/>
    <mergeCell ref="AH61:AM63"/>
    <mergeCell ref="R62:S63"/>
    <mergeCell ref="T62:U63"/>
    <mergeCell ref="P62:Q63"/>
    <mergeCell ref="J62:K63"/>
    <mergeCell ref="L62:M63"/>
    <mergeCell ref="N62:O63"/>
    <mergeCell ref="AF61:AF63"/>
    <mergeCell ref="AG61:AG63"/>
    <mergeCell ref="R56:S56"/>
    <mergeCell ref="T56:U56"/>
    <mergeCell ref="R57:S57"/>
    <mergeCell ref="T57:U57"/>
    <mergeCell ref="F53:G53"/>
    <mergeCell ref="AH53:AM53"/>
    <mergeCell ref="F54:G54"/>
    <mergeCell ref="AH54:AM54"/>
    <mergeCell ref="AE61:AE63"/>
    <mergeCell ref="AC61:AC63"/>
    <mergeCell ref="V62:W63"/>
    <mergeCell ref="X62:Y63"/>
    <mergeCell ref="AD61:AD63"/>
    <mergeCell ref="AB61:AB63"/>
    <mergeCell ref="H62:I63"/>
    <mergeCell ref="H53:I53"/>
    <mergeCell ref="H54:I54"/>
    <mergeCell ref="H55:I55"/>
    <mergeCell ref="H56:I56"/>
    <mergeCell ref="H57:I57"/>
    <mergeCell ref="H61:I61"/>
    <mergeCell ref="N53:O53"/>
    <mergeCell ref="N54:O54"/>
    <mergeCell ref="N55:O55"/>
    <mergeCell ref="N56:O56"/>
    <mergeCell ref="N57:O57"/>
    <mergeCell ref="N61:O61"/>
    <mergeCell ref="J53:K53"/>
    <mergeCell ref="AA50:AA52"/>
    <mergeCell ref="J51:K52"/>
    <mergeCell ref="L51:M52"/>
    <mergeCell ref="J50:M50"/>
    <mergeCell ref="X51:Y52"/>
    <mergeCell ref="AH50:AM52"/>
    <mergeCell ref="H51:I52"/>
    <mergeCell ref="AB50:AB52"/>
    <mergeCell ref="AC50:AC52"/>
    <mergeCell ref="AD50:AD52"/>
    <mergeCell ref="AE50:AE52"/>
    <mergeCell ref="AF50:AF52"/>
    <mergeCell ref="AG50:AG52"/>
    <mergeCell ref="R51:S52"/>
    <mergeCell ref="T51:U52"/>
    <mergeCell ref="V51:W52"/>
    <mergeCell ref="P51:Q52"/>
    <mergeCell ref="N51:O52"/>
    <mergeCell ref="H50:I50"/>
    <mergeCell ref="N50:O50"/>
    <mergeCell ref="R50:U50"/>
    <mergeCell ref="X50:Y50"/>
    <mergeCell ref="G44:I44"/>
    <mergeCell ref="J44:N44"/>
    <mergeCell ref="G45:I45"/>
    <mergeCell ref="J45:N45"/>
    <mergeCell ref="D12:L15"/>
    <mergeCell ref="E18:F19"/>
    <mergeCell ref="E50:E52"/>
    <mergeCell ref="F50:G52"/>
    <mergeCell ref="Z50:Z52"/>
    <mergeCell ref="B3:E3"/>
    <mergeCell ref="H3:I3"/>
    <mergeCell ref="L3:M9"/>
    <mergeCell ref="N3:N9"/>
    <mergeCell ref="B4:E4"/>
    <mergeCell ref="H4:I4"/>
    <mergeCell ref="B5:E5"/>
    <mergeCell ref="H5:I6"/>
    <mergeCell ref="J5:J6"/>
    <mergeCell ref="J64:K64"/>
    <mergeCell ref="L64:M64"/>
    <mergeCell ref="J65:K65"/>
    <mergeCell ref="L65:M65"/>
    <mergeCell ref="J71:K71"/>
    <mergeCell ref="L71:M71"/>
    <mergeCell ref="J72:K72"/>
    <mergeCell ref="L72:M72"/>
    <mergeCell ref="AH64:AM65"/>
    <mergeCell ref="AA64:AA65"/>
    <mergeCell ref="AB64:AB65"/>
    <mergeCell ref="AC64:AC65"/>
    <mergeCell ref="AD64:AD65"/>
    <mergeCell ref="AE64:AE65"/>
    <mergeCell ref="AF64:AF65"/>
    <mergeCell ref="AG64:AG65"/>
    <mergeCell ref="Z64:Z65"/>
    <mergeCell ref="AF68:AF70"/>
    <mergeCell ref="AG68:AG70"/>
    <mergeCell ref="AH68:AM70"/>
    <mergeCell ref="AH71:AM71"/>
    <mergeCell ref="AH72:AM72"/>
    <mergeCell ref="AB68:AB70"/>
    <mergeCell ref="AC68:AC70"/>
    <mergeCell ref="L53:M53"/>
    <mergeCell ref="J54:K54"/>
    <mergeCell ref="L54:M54"/>
    <mergeCell ref="J55:K55"/>
    <mergeCell ref="L55:M55"/>
    <mergeCell ref="J56:K56"/>
    <mergeCell ref="L56:M56"/>
    <mergeCell ref="J57:K57"/>
    <mergeCell ref="L57:M57"/>
    <mergeCell ref="N71:O71"/>
    <mergeCell ref="N72:O72"/>
    <mergeCell ref="P50:Q50"/>
    <mergeCell ref="P53:Q53"/>
    <mergeCell ref="P54:Q54"/>
    <mergeCell ref="P55:Q55"/>
    <mergeCell ref="P56:Q56"/>
    <mergeCell ref="P57:Q57"/>
    <mergeCell ref="P61:Q61"/>
    <mergeCell ref="P64:Q64"/>
    <mergeCell ref="P65:Q65"/>
    <mergeCell ref="P68:Q68"/>
    <mergeCell ref="P71:Q71"/>
    <mergeCell ref="P72:Q72"/>
    <mergeCell ref="T65:U65"/>
    <mergeCell ref="R68:U68"/>
    <mergeCell ref="R71:S71"/>
    <mergeCell ref="T71:U71"/>
    <mergeCell ref="R72:S72"/>
    <mergeCell ref="T72:U72"/>
    <mergeCell ref="V50:W50"/>
    <mergeCell ref="V53:W53"/>
    <mergeCell ref="V54:W54"/>
    <mergeCell ref="V55:W55"/>
    <mergeCell ref="V56:W56"/>
    <mergeCell ref="V57:W57"/>
    <mergeCell ref="V61:W61"/>
    <mergeCell ref="V64:W64"/>
    <mergeCell ref="V65:W65"/>
    <mergeCell ref="V68:W68"/>
    <mergeCell ref="V71:W71"/>
    <mergeCell ref="V72:W72"/>
    <mergeCell ref="R53:S53"/>
    <mergeCell ref="T53:U53"/>
    <mergeCell ref="R54:S54"/>
    <mergeCell ref="T54:U54"/>
    <mergeCell ref="R55:S55"/>
    <mergeCell ref="T55:U55"/>
    <mergeCell ref="X53:Y53"/>
    <mergeCell ref="X54:Y54"/>
    <mergeCell ref="X55:Y55"/>
    <mergeCell ref="X56:Y56"/>
    <mergeCell ref="X57:Y57"/>
    <mergeCell ref="X61:Y61"/>
    <mergeCell ref="X64:Y64"/>
    <mergeCell ref="X65:Y65"/>
    <mergeCell ref="X68:Y68"/>
    <mergeCell ref="X71:Y71"/>
    <mergeCell ref="X72:Y72"/>
    <mergeCell ref="E78:E80"/>
    <mergeCell ref="F78:G80"/>
    <mergeCell ref="H78:I78"/>
    <mergeCell ref="J78:M78"/>
    <mergeCell ref="N78:O78"/>
    <mergeCell ref="P78:Q78"/>
    <mergeCell ref="R78:U78"/>
    <mergeCell ref="V78:W78"/>
    <mergeCell ref="X78:Y78"/>
    <mergeCell ref="H79:I80"/>
    <mergeCell ref="J79:K80"/>
    <mergeCell ref="L79:M80"/>
    <mergeCell ref="N79:O80"/>
    <mergeCell ref="P79:Q80"/>
    <mergeCell ref="R79:S80"/>
    <mergeCell ref="T79:U80"/>
    <mergeCell ref="V79:W80"/>
    <mergeCell ref="X79:Y80"/>
    <mergeCell ref="H71:I71"/>
    <mergeCell ref="H72:I72"/>
    <mergeCell ref="F72:G72"/>
    <mergeCell ref="F71:G71"/>
    <mergeCell ref="Z78:Z80"/>
    <mergeCell ref="AA78:AA80"/>
    <mergeCell ref="AB78:AB80"/>
    <mergeCell ref="AC78:AC80"/>
    <mergeCell ref="AD78:AD80"/>
    <mergeCell ref="AE78:AE80"/>
    <mergeCell ref="AF78:AF80"/>
    <mergeCell ref="AG78:AG80"/>
    <mergeCell ref="AH78:AM80"/>
    <mergeCell ref="E81:E82"/>
    <mergeCell ref="F81:G82"/>
    <mergeCell ref="H81:I81"/>
    <mergeCell ref="J81:K81"/>
    <mergeCell ref="L81:M81"/>
    <mergeCell ref="N81:O81"/>
    <mergeCell ref="P81:Q81"/>
    <mergeCell ref="R81:S81"/>
    <mergeCell ref="T81:U81"/>
    <mergeCell ref="AG81:AG82"/>
    <mergeCell ref="AH81:AM82"/>
    <mergeCell ref="H82:I82"/>
    <mergeCell ref="J82:K82"/>
    <mergeCell ref="L82:M82"/>
    <mergeCell ref="N82:O82"/>
    <mergeCell ref="P82:Q82"/>
    <mergeCell ref="R82:S82"/>
    <mergeCell ref="T82:U82"/>
    <mergeCell ref="V82:W82"/>
    <mergeCell ref="X82:Y82"/>
    <mergeCell ref="V81:W81"/>
    <mergeCell ref="X81:Y81"/>
    <mergeCell ref="Z81:Z82"/>
    <mergeCell ref="AA81:AA82"/>
    <mergeCell ref="AB81:AB82"/>
    <mergeCell ref="AC81:AC82"/>
    <mergeCell ref="AD81:AD82"/>
    <mergeCell ref="AE81:AE82"/>
    <mergeCell ref="AF81:AF82"/>
  </mergeCells>
  <phoneticPr fontId="2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FC4DBA-6A7B-4577-A898-912CDD2FF3D6}">
          <x14:formula1>
            <xm:f>入力用リスト!$C$4:$C$6</xm:f>
          </x14:formula1>
          <xm:sqref>F53:F57 F64 F81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803A3-A187-45B0-B9FF-1D1F9FDC7397}">
  <sheetPr codeName="Sheet7">
    <tabColor theme="4"/>
  </sheetPr>
  <dimension ref="A1:AM78"/>
  <sheetViews>
    <sheetView workbookViewId="0"/>
  </sheetViews>
  <sheetFormatPr defaultColWidth="9" defaultRowHeight="15.75"/>
  <cols>
    <col min="1" max="4" width="2.625" style="57" customWidth="1"/>
    <col min="5" max="5" width="9.875" style="57" customWidth="1"/>
    <col min="6" max="6" width="50.875" style="57" customWidth="1"/>
    <col min="7" max="8" width="9.875" style="57" customWidth="1"/>
    <col min="9" max="9" width="11.625" style="57" customWidth="1"/>
    <col min="10" max="14" width="9.875" style="57" customWidth="1"/>
    <col min="15" max="15" width="16.25" style="57" customWidth="1"/>
    <col min="16" max="16" width="9.875" style="57" customWidth="1"/>
    <col min="17" max="17" width="7.5" style="57" customWidth="1"/>
    <col min="18" max="19" width="7.5" style="57" bestFit="1" customWidth="1"/>
    <col min="20" max="20" width="42.75" style="57" customWidth="1"/>
    <col min="21" max="21" width="8.125" style="57" hidden="1" customWidth="1"/>
    <col min="22" max="22" width="7.75" style="57" bestFit="1" customWidth="1"/>
    <col min="23" max="23" width="23.125" style="57" customWidth="1"/>
    <col min="24" max="24" width="9" style="57"/>
    <col min="25" max="25" width="31.125" style="57" customWidth="1"/>
    <col min="26" max="29" width="9" style="57"/>
    <col min="30" max="30" width="10.5" style="57" bestFit="1" customWidth="1"/>
    <col min="31" max="16384" width="9" style="57"/>
  </cols>
  <sheetData>
    <row r="1" spans="1:14" ht="19.5">
      <c r="A1" s="56" t="str">
        <f ca="1">RIGHT(CELL("filename",A1),LEN(CELL("filename",A1))-FIND("]",CELL("filename",A1)))</f>
        <v>3) ユーザ削除</v>
      </c>
      <c r="B1" s="56"/>
      <c r="C1" s="56"/>
      <c r="D1" s="56"/>
    </row>
    <row r="2" spans="1:14" ht="19.5">
      <c r="A2" s="56"/>
      <c r="B2" s="56"/>
      <c r="C2" s="56"/>
      <c r="D2" s="56"/>
      <c r="F2" s="85">
        <v>54</v>
      </c>
    </row>
    <row r="3" spans="1:14">
      <c r="B3" s="559" t="s">
        <v>6</v>
      </c>
      <c r="C3" s="559"/>
      <c r="D3" s="559"/>
      <c r="E3" s="560"/>
      <c r="F3" s="59">
        <f ca="1">MAX(INDIRECT("E"&amp;$F$2):INDIRECT("E"&amp;($F$2+1000)))</f>
        <v>5</v>
      </c>
      <c r="H3" s="548" t="s">
        <v>59</v>
      </c>
      <c r="I3" s="548"/>
      <c r="J3" s="60"/>
      <c r="K3" s="61"/>
      <c r="L3" s="543" t="s">
        <v>58</v>
      </c>
      <c r="M3" s="550"/>
      <c r="N3" s="554"/>
    </row>
    <row r="4" spans="1:14">
      <c r="B4" s="561" t="s">
        <v>7</v>
      </c>
      <c r="C4" s="561"/>
      <c r="D4" s="561"/>
      <c r="E4" s="562"/>
      <c r="F4" s="59">
        <f ca="1">COUNTA(INDIRECT(G4&amp;$F$2):INDIRECT(G4&amp;($F$2+1000)))</f>
        <v>7</v>
      </c>
      <c r="G4" s="85" t="s">
        <v>82</v>
      </c>
      <c r="H4" s="548" t="s">
        <v>57</v>
      </c>
      <c r="I4" s="548"/>
      <c r="J4" s="66"/>
      <c r="K4" s="67"/>
      <c r="L4" s="551"/>
      <c r="M4" s="552"/>
      <c r="N4" s="555"/>
    </row>
    <row r="5" spans="1:14" ht="15.75" customHeight="1">
      <c r="B5" s="548" t="s">
        <v>8</v>
      </c>
      <c r="C5" s="548"/>
      <c r="D5" s="548"/>
      <c r="E5" s="549"/>
      <c r="F5" s="59">
        <f ca="1">SUM(INDIRECT(G5&amp;$F$2):INDIRECT(G5&amp;($F$2+1000)))</f>
        <v>0</v>
      </c>
      <c r="G5" s="85" t="s">
        <v>83</v>
      </c>
      <c r="H5" s="548" t="s">
        <v>60</v>
      </c>
      <c r="I5" s="548"/>
      <c r="J5" s="547"/>
      <c r="K5" s="61"/>
      <c r="L5" s="551"/>
      <c r="M5" s="552"/>
      <c r="N5" s="555"/>
    </row>
    <row r="6" spans="1:14">
      <c r="H6" s="548"/>
      <c r="I6" s="548"/>
      <c r="J6" s="547"/>
      <c r="K6" s="61"/>
      <c r="L6" s="551"/>
      <c r="M6" s="552"/>
      <c r="N6" s="555"/>
    </row>
    <row r="7" spans="1:14" ht="15.75" customHeight="1">
      <c r="L7" s="551"/>
      <c r="M7" s="552"/>
      <c r="N7" s="555"/>
    </row>
    <row r="8" spans="1:14">
      <c r="L8" s="551"/>
      <c r="M8" s="552"/>
      <c r="N8" s="555"/>
    </row>
    <row r="9" spans="1:14" ht="15" customHeight="1">
      <c r="G9" s="69"/>
      <c r="L9" s="545"/>
      <c r="M9" s="553"/>
      <c r="N9" s="556"/>
    </row>
    <row r="10" spans="1:14">
      <c r="G10" s="70"/>
    </row>
    <row r="11" spans="1:14" ht="16.5" thickBot="1">
      <c r="B11" s="71" t="s">
        <v>9</v>
      </c>
      <c r="C11" s="71"/>
      <c r="G11" s="72"/>
      <c r="H11" s="72"/>
      <c r="I11" s="72"/>
      <c r="J11" s="72"/>
      <c r="K11" s="72"/>
      <c r="L11" s="69"/>
      <c r="M11" s="69"/>
      <c r="N11" s="69"/>
    </row>
    <row r="12" spans="1:14" ht="15.75" customHeight="1">
      <c r="B12" s="71"/>
      <c r="C12" s="71"/>
      <c r="D12" s="566" t="s">
        <v>181</v>
      </c>
      <c r="E12" s="567"/>
      <c r="F12" s="567"/>
      <c r="G12" s="567"/>
      <c r="H12" s="567"/>
      <c r="I12" s="567"/>
      <c r="J12" s="567"/>
      <c r="K12" s="567"/>
      <c r="L12" s="568"/>
      <c r="M12" s="73"/>
      <c r="N12" s="73"/>
    </row>
    <row r="13" spans="1:14" ht="15.75" customHeight="1">
      <c r="B13" s="71"/>
      <c r="C13" s="71"/>
      <c r="D13" s="569"/>
      <c r="E13" s="570"/>
      <c r="F13" s="570"/>
      <c r="G13" s="570"/>
      <c r="H13" s="570"/>
      <c r="I13" s="570"/>
      <c r="J13" s="570"/>
      <c r="K13" s="570"/>
      <c r="L13" s="571"/>
      <c r="M13" s="73"/>
      <c r="N13" s="73"/>
    </row>
    <row r="14" spans="1:14">
      <c r="B14" s="71"/>
      <c r="C14" s="71"/>
      <c r="D14" s="569"/>
      <c r="E14" s="570"/>
      <c r="F14" s="570"/>
      <c r="G14" s="570"/>
      <c r="H14" s="570"/>
      <c r="I14" s="570"/>
      <c r="J14" s="570"/>
      <c r="K14" s="570"/>
      <c r="L14" s="571"/>
      <c r="M14" s="73"/>
      <c r="N14" s="73"/>
    </row>
    <row r="15" spans="1:14" ht="16.5" thickBot="1">
      <c r="B15" s="71"/>
      <c r="C15" s="71"/>
      <c r="D15" s="572"/>
      <c r="E15" s="573"/>
      <c r="F15" s="573"/>
      <c r="G15" s="573"/>
      <c r="H15" s="573"/>
      <c r="I15" s="573"/>
      <c r="J15" s="573"/>
      <c r="K15" s="573"/>
      <c r="L15" s="574"/>
      <c r="M15" s="73"/>
      <c r="N15" s="73"/>
    </row>
    <row r="16" spans="1:14">
      <c r="B16" s="71"/>
      <c r="C16" s="71"/>
      <c r="D16" s="75"/>
      <c r="E16" s="75"/>
      <c r="F16" s="76"/>
    </row>
    <row r="17" spans="2:8">
      <c r="B17" s="71" t="s">
        <v>35</v>
      </c>
      <c r="C17" s="71"/>
    </row>
    <row r="18" spans="2:8" ht="13.5" customHeight="1">
      <c r="B18" s="71"/>
      <c r="C18" s="71"/>
    </row>
    <row r="19" spans="2:8">
      <c r="B19" s="71"/>
      <c r="C19" s="71"/>
    </row>
    <row r="20" spans="2:8">
      <c r="B20" s="71"/>
      <c r="C20" s="71"/>
    </row>
    <row r="21" spans="2:8">
      <c r="B21" s="71"/>
      <c r="C21" s="71"/>
    </row>
    <row r="22" spans="2:8">
      <c r="B22" s="71"/>
      <c r="C22" s="71"/>
    </row>
    <row r="23" spans="2:8">
      <c r="B23" s="71"/>
      <c r="C23" s="71"/>
    </row>
    <row r="24" spans="2:8">
      <c r="B24" s="71"/>
      <c r="C24" s="71"/>
    </row>
    <row r="25" spans="2:8">
      <c r="B25" s="71"/>
      <c r="C25" s="71"/>
    </row>
    <row r="26" spans="2:8">
      <c r="B26" s="71"/>
      <c r="C26" s="71"/>
      <c r="G26" s="77"/>
      <c r="H26" s="77"/>
    </row>
    <row r="27" spans="2:8">
      <c r="B27" s="71" t="s">
        <v>17</v>
      </c>
      <c r="C27" s="71"/>
    </row>
    <row r="28" spans="2:8">
      <c r="B28" s="71"/>
      <c r="C28" s="71" t="s">
        <v>142</v>
      </c>
    </row>
    <row r="29" spans="2:8">
      <c r="B29" s="71"/>
      <c r="C29" s="71" t="s">
        <v>143</v>
      </c>
      <c r="D29" s="71"/>
    </row>
    <row r="30" spans="2:8">
      <c r="B30" s="71"/>
      <c r="C30" s="78" t="s">
        <v>182</v>
      </c>
      <c r="D30" s="71"/>
    </row>
    <row r="31" spans="2:8">
      <c r="B31" s="71"/>
      <c r="C31" s="71"/>
    </row>
    <row r="32" spans="2:8">
      <c r="B32" s="71" t="s">
        <v>18</v>
      </c>
      <c r="C32" s="71"/>
    </row>
    <row r="33" spans="2:22">
      <c r="B33" s="71"/>
      <c r="C33" s="79" t="s">
        <v>25</v>
      </c>
    </row>
    <row r="34" spans="2:22" ht="15" customHeight="1">
      <c r="B34" s="71"/>
      <c r="C34" s="79"/>
    </row>
    <row r="35" spans="2:22">
      <c r="B35" s="71"/>
      <c r="C35" s="79"/>
    </row>
    <row r="36" spans="2:22">
      <c r="B36" s="71"/>
      <c r="C36" s="79"/>
    </row>
    <row r="37" spans="2:22">
      <c r="B37" s="71"/>
      <c r="C37" s="79"/>
    </row>
    <row r="38" spans="2:22">
      <c r="B38" s="71"/>
      <c r="C38" s="79"/>
    </row>
    <row r="39" spans="2:22">
      <c r="B39" s="71"/>
      <c r="C39" s="79"/>
    </row>
    <row r="40" spans="2:22">
      <c r="B40" s="71"/>
      <c r="C40" s="71"/>
    </row>
    <row r="41" spans="2:22">
      <c r="B41" s="71"/>
      <c r="C41" s="71"/>
    </row>
    <row r="42" spans="2:22">
      <c r="B42" s="71" t="s">
        <v>51</v>
      </c>
      <c r="C42" s="71"/>
    </row>
    <row r="43" spans="2:22">
      <c r="B43" s="71"/>
      <c r="C43" s="71"/>
    </row>
    <row r="44" spans="2:22">
      <c r="B44" s="71"/>
      <c r="C44" s="71"/>
    </row>
    <row r="45" spans="2:22">
      <c r="B45" s="71"/>
      <c r="C45" s="71"/>
      <c r="D45" s="72"/>
      <c r="E45" s="72"/>
      <c r="F45" s="72"/>
    </row>
    <row r="46" spans="2:22">
      <c r="B46" s="71"/>
      <c r="C46" s="71"/>
    </row>
    <row r="47" spans="2:22">
      <c r="B47" s="71" t="s">
        <v>19</v>
      </c>
      <c r="C47" s="71"/>
    </row>
    <row r="48" spans="2:22">
      <c r="B48" s="71"/>
      <c r="C48" s="80"/>
      <c r="V48" s="81"/>
    </row>
    <row r="49" spans="2:39" ht="16.5" thickBot="1">
      <c r="B49" s="71"/>
      <c r="C49" s="80"/>
      <c r="E49" s="57" t="s">
        <v>152</v>
      </c>
      <c r="H49" s="82"/>
      <c r="I49" s="82"/>
      <c r="J49" s="82"/>
      <c r="K49" s="82"/>
      <c r="L49" s="82"/>
      <c r="M49" s="82"/>
      <c r="N49" s="82"/>
      <c r="O49" s="82"/>
      <c r="P49" s="82"/>
      <c r="Q49" s="82"/>
      <c r="R49" s="82"/>
      <c r="S49" s="82"/>
    </row>
    <row r="50" spans="2:39" ht="13.5" customHeight="1">
      <c r="B50" s="71"/>
      <c r="C50" s="71"/>
      <c r="E50" s="510" t="s">
        <v>20</v>
      </c>
      <c r="F50" s="518" t="s">
        <v>22</v>
      </c>
      <c r="G50" s="519"/>
      <c r="H50" s="510" t="s">
        <v>21</v>
      </c>
      <c r="I50" s="519"/>
      <c r="J50" s="522" t="s">
        <v>179</v>
      </c>
      <c r="K50" s="523"/>
      <c r="L50" s="523"/>
      <c r="M50" s="523"/>
      <c r="N50" s="524" t="s">
        <v>127</v>
      </c>
      <c r="O50" s="524"/>
      <c r="P50" s="525" t="s">
        <v>167</v>
      </c>
      <c r="Q50" s="526"/>
      <c r="R50" s="527" t="s">
        <v>140</v>
      </c>
      <c r="S50" s="528"/>
      <c r="T50" s="528"/>
      <c r="U50" s="528"/>
      <c r="V50" s="529" t="s">
        <v>141</v>
      </c>
      <c r="W50" s="529"/>
      <c r="X50" s="483" t="s">
        <v>170</v>
      </c>
      <c r="Y50" s="484"/>
      <c r="Z50" s="487" t="s">
        <v>16</v>
      </c>
      <c r="AA50" s="489" t="s">
        <v>53</v>
      </c>
      <c r="AB50" s="489" t="s">
        <v>54</v>
      </c>
      <c r="AC50" s="489" t="s">
        <v>55</v>
      </c>
      <c r="AD50" s="489" t="s">
        <v>56</v>
      </c>
      <c r="AE50" s="489" t="s">
        <v>29</v>
      </c>
      <c r="AF50" s="489" t="s">
        <v>62</v>
      </c>
      <c r="AG50" s="512" t="s">
        <v>69</v>
      </c>
      <c r="AH50" s="477" t="s">
        <v>23</v>
      </c>
      <c r="AI50" s="478"/>
      <c r="AJ50" s="478"/>
      <c r="AK50" s="478"/>
      <c r="AL50" s="478"/>
      <c r="AM50" s="479"/>
    </row>
    <row r="51" spans="2:39" ht="13.5" customHeight="1">
      <c r="B51" s="71"/>
      <c r="C51" s="71"/>
      <c r="E51" s="511"/>
      <c r="F51" s="520"/>
      <c r="G51" s="521"/>
      <c r="H51" s="530" t="s">
        <v>180</v>
      </c>
      <c r="I51" s="532"/>
      <c r="J51" s="533" t="s">
        <v>213</v>
      </c>
      <c r="K51" s="534"/>
      <c r="L51" s="534" t="s">
        <v>212</v>
      </c>
      <c r="M51" s="534"/>
      <c r="N51" s="535" t="s">
        <v>1129</v>
      </c>
      <c r="O51" s="535"/>
      <c r="P51" s="486" t="s">
        <v>210</v>
      </c>
      <c r="Q51" s="515"/>
      <c r="R51" s="516" t="s">
        <v>211</v>
      </c>
      <c r="S51" s="517"/>
      <c r="T51" s="517" t="s">
        <v>212</v>
      </c>
      <c r="U51" s="517"/>
      <c r="V51" s="514" t="s">
        <v>1129</v>
      </c>
      <c r="W51" s="514"/>
      <c r="X51" s="595" t="s">
        <v>953</v>
      </c>
      <c r="Y51" s="508"/>
      <c r="Z51" s="488"/>
      <c r="AA51" s="490"/>
      <c r="AB51" s="490"/>
      <c r="AC51" s="490"/>
      <c r="AD51" s="490"/>
      <c r="AE51" s="490"/>
      <c r="AF51" s="490"/>
      <c r="AG51" s="513"/>
      <c r="AH51" s="480"/>
      <c r="AI51" s="481"/>
      <c r="AJ51" s="481"/>
      <c r="AK51" s="481"/>
      <c r="AL51" s="481"/>
      <c r="AM51" s="482"/>
    </row>
    <row r="52" spans="2:39" ht="15" customHeight="1">
      <c r="B52" s="71"/>
      <c r="C52" s="71"/>
      <c r="E52" s="511"/>
      <c r="F52" s="520"/>
      <c r="G52" s="521"/>
      <c r="H52" s="530"/>
      <c r="I52" s="532"/>
      <c r="J52" s="533"/>
      <c r="K52" s="534"/>
      <c r="L52" s="534"/>
      <c r="M52" s="534"/>
      <c r="N52" s="535"/>
      <c r="O52" s="535"/>
      <c r="P52" s="486"/>
      <c r="Q52" s="515"/>
      <c r="R52" s="516"/>
      <c r="S52" s="517"/>
      <c r="T52" s="517"/>
      <c r="U52" s="517"/>
      <c r="V52" s="514"/>
      <c r="W52" s="514"/>
      <c r="X52" s="507"/>
      <c r="Y52" s="508"/>
      <c r="Z52" s="488"/>
      <c r="AA52" s="490"/>
      <c r="AB52" s="490"/>
      <c r="AC52" s="490"/>
      <c r="AD52" s="490"/>
      <c r="AE52" s="490"/>
      <c r="AF52" s="490"/>
      <c r="AG52" s="513"/>
      <c r="AH52" s="480"/>
      <c r="AI52" s="481"/>
      <c r="AJ52" s="481"/>
      <c r="AK52" s="481"/>
      <c r="AL52" s="481"/>
      <c r="AM52" s="482"/>
    </row>
    <row r="53" spans="2:39" s="198" customFormat="1" ht="72" customHeight="1" thickBot="1">
      <c r="B53" s="197"/>
      <c r="C53" s="197"/>
      <c r="E53" s="294">
        <f>IF(ISBLANK(F53),"",COUNTA(F$53:F53))</f>
        <v>1</v>
      </c>
      <c r="F53" s="497" t="s">
        <v>70</v>
      </c>
      <c r="G53" s="498"/>
      <c r="H53" s="499" t="s">
        <v>180</v>
      </c>
      <c r="I53" s="498"/>
      <c r="J53" s="499" t="str">
        <f>IF(OR($F53="異常",$F53="準正常"),"false","true")</f>
        <v>true</v>
      </c>
      <c r="K53" s="497"/>
      <c r="L53" s="497" t="str">
        <f>IF($F53="正常","(NULL)")</f>
        <v>(NULL)</v>
      </c>
      <c r="M53" s="497"/>
      <c r="N53" s="497" t="s">
        <v>161</v>
      </c>
      <c r="O53" s="497"/>
      <c r="P53" s="497" t="str">
        <f>IF($F53="正常","(NULL)")</f>
        <v>(NULL)</v>
      </c>
      <c r="Q53" s="498"/>
      <c r="R53" s="499" t="str">
        <f>IF(OR($F53="異常",$F53="準正常"),"false","true")</f>
        <v>true</v>
      </c>
      <c r="S53" s="497"/>
      <c r="T53" s="497" t="str">
        <f>IF($F53="正常","(NULL)")</f>
        <v>(NULL)</v>
      </c>
      <c r="U53" s="497"/>
      <c r="V53" s="497" t="s">
        <v>161</v>
      </c>
      <c r="W53" s="497"/>
      <c r="X53" s="497" t="str">
        <f>IF($F53="正常","(NULL)")</f>
        <v>(NULL)</v>
      </c>
      <c r="Y53" s="498"/>
      <c r="Z53" s="294" t="s">
        <v>882</v>
      </c>
      <c r="AA53" s="355" t="s">
        <v>1130</v>
      </c>
      <c r="AB53" s="355" t="s">
        <v>1130</v>
      </c>
      <c r="AC53" s="355" t="s">
        <v>1130</v>
      </c>
      <c r="AD53" s="322">
        <v>0</v>
      </c>
      <c r="AE53" s="312" t="s">
        <v>180</v>
      </c>
      <c r="AF53" s="291" t="s">
        <v>1006</v>
      </c>
      <c r="AG53" s="350" t="s">
        <v>180</v>
      </c>
      <c r="AH53" s="494" t="s">
        <v>1020</v>
      </c>
      <c r="AI53" s="497"/>
      <c r="AJ53" s="497"/>
      <c r="AK53" s="497"/>
      <c r="AL53" s="497"/>
      <c r="AM53" s="576"/>
    </row>
    <row r="54" spans="2:39">
      <c r="X54" s="227"/>
      <c r="Y54" s="227"/>
    </row>
    <row r="55" spans="2:39">
      <c r="X55" s="227"/>
      <c r="Y55" s="227"/>
    </row>
    <row r="56" spans="2:39" ht="16.5" thickBot="1">
      <c r="E56" s="57" t="s">
        <v>153</v>
      </c>
      <c r="F56" s="57" t="s">
        <v>223</v>
      </c>
      <c r="X56" s="227"/>
      <c r="Y56" s="227"/>
    </row>
    <row r="57" spans="2:39" ht="13.5" customHeight="1">
      <c r="B57" s="71"/>
      <c r="C57" s="71"/>
      <c r="E57" s="510" t="s">
        <v>20</v>
      </c>
      <c r="F57" s="518" t="s">
        <v>22</v>
      </c>
      <c r="G57" s="519"/>
      <c r="H57" s="510" t="s">
        <v>21</v>
      </c>
      <c r="I57" s="519"/>
      <c r="J57" s="522" t="s">
        <v>179</v>
      </c>
      <c r="K57" s="523"/>
      <c r="L57" s="523"/>
      <c r="M57" s="523"/>
      <c r="N57" s="524" t="s">
        <v>127</v>
      </c>
      <c r="O57" s="524"/>
      <c r="P57" s="525" t="s">
        <v>167</v>
      </c>
      <c r="Q57" s="526"/>
      <c r="R57" s="527" t="s">
        <v>140</v>
      </c>
      <c r="S57" s="528"/>
      <c r="T57" s="528"/>
      <c r="U57" s="528"/>
      <c r="V57" s="529" t="s">
        <v>141</v>
      </c>
      <c r="W57" s="529"/>
      <c r="X57" s="483" t="s">
        <v>170</v>
      </c>
      <c r="Y57" s="484"/>
      <c r="Z57" s="487" t="s">
        <v>16</v>
      </c>
      <c r="AA57" s="489" t="s">
        <v>53</v>
      </c>
      <c r="AB57" s="489" t="s">
        <v>54</v>
      </c>
      <c r="AC57" s="489" t="s">
        <v>55</v>
      </c>
      <c r="AD57" s="489" t="s">
        <v>56</v>
      </c>
      <c r="AE57" s="489" t="s">
        <v>29</v>
      </c>
      <c r="AF57" s="489" t="s">
        <v>62</v>
      </c>
      <c r="AG57" s="512" t="s">
        <v>69</v>
      </c>
      <c r="AH57" s="477" t="s">
        <v>23</v>
      </c>
      <c r="AI57" s="478"/>
      <c r="AJ57" s="478"/>
      <c r="AK57" s="478"/>
      <c r="AL57" s="478"/>
      <c r="AM57" s="479"/>
    </row>
    <row r="58" spans="2:39" ht="13.5" customHeight="1">
      <c r="B58" s="71"/>
      <c r="C58" s="71"/>
      <c r="E58" s="511"/>
      <c r="F58" s="520"/>
      <c r="G58" s="521"/>
      <c r="H58" s="530" t="s">
        <v>180</v>
      </c>
      <c r="I58" s="532"/>
      <c r="J58" s="533" t="s">
        <v>213</v>
      </c>
      <c r="K58" s="534"/>
      <c r="L58" s="534" t="s">
        <v>212</v>
      </c>
      <c r="M58" s="534"/>
      <c r="N58" s="535" t="str">
        <f>N51</f>
        <v>1：メールアドレス</v>
      </c>
      <c r="O58" s="535"/>
      <c r="P58" s="486" t="s">
        <v>210</v>
      </c>
      <c r="Q58" s="515"/>
      <c r="R58" s="516" t="s">
        <v>211</v>
      </c>
      <c r="S58" s="517"/>
      <c r="T58" s="517" t="s">
        <v>212</v>
      </c>
      <c r="U58" s="517"/>
      <c r="V58" s="514" t="s">
        <v>121</v>
      </c>
      <c r="W58" s="514"/>
      <c r="X58" s="595" t="s">
        <v>953</v>
      </c>
      <c r="Y58" s="508"/>
      <c r="Z58" s="488"/>
      <c r="AA58" s="490"/>
      <c r="AB58" s="490"/>
      <c r="AC58" s="490"/>
      <c r="AD58" s="490"/>
      <c r="AE58" s="490"/>
      <c r="AF58" s="490"/>
      <c r="AG58" s="513"/>
      <c r="AH58" s="480"/>
      <c r="AI58" s="481"/>
      <c r="AJ58" s="481"/>
      <c r="AK58" s="481"/>
      <c r="AL58" s="481"/>
      <c r="AM58" s="482"/>
    </row>
    <row r="59" spans="2:39" ht="15" customHeight="1">
      <c r="B59" s="71"/>
      <c r="C59" s="71"/>
      <c r="E59" s="511"/>
      <c r="F59" s="520"/>
      <c r="G59" s="521"/>
      <c r="H59" s="530"/>
      <c r="I59" s="532"/>
      <c r="J59" s="533"/>
      <c r="K59" s="534"/>
      <c r="L59" s="534"/>
      <c r="M59" s="534"/>
      <c r="N59" s="535"/>
      <c r="O59" s="535"/>
      <c r="P59" s="486"/>
      <c r="Q59" s="515"/>
      <c r="R59" s="516"/>
      <c r="S59" s="517"/>
      <c r="T59" s="517"/>
      <c r="U59" s="517"/>
      <c r="V59" s="514"/>
      <c r="W59" s="514"/>
      <c r="X59" s="507"/>
      <c r="Y59" s="508"/>
      <c r="Z59" s="488"/>
      <c r="AA59" s="490"/>
      <c r="AB59" s="490"/>
      <c r="AC59" s="490"/>
      <c r="AD59" s="490"/>
      <c r="AE59" s="490"/>
      <c r="AF59" s="490"/>
      <c r="AG59" s="513"/>
      <c r="AH59" s="480"/>
      <c r="AI59" s="481"/>
      <c r="AJ59" s="481"/>
      <c r="AK59" s="481"/>
      <c r="AL59" s="481"/>
      <c r="AM59" s="482"/>
    </row>
    <row r="60" spans="2:39" s="198" customFormat="1" ht="72" customHeight="1">
      <c r="B60" s="197"/>
      <c r="C60" s="197"/>
      <c r="E60" s="500">
        <v>2</v>
      </c>
      <c r="F60" s="485" t="s">
        <v>72</v>
      </c>
      <c r="G60" s="509"/>
      <c r="H60" s="500" t="s">
        <v>161</v>
      </c>
      <c r="I60" s="509"/>
      <c r="J60" s="500" t="b">
        <v>1</v>
      </c>
      <c r="K60" s="485"/>
      <c r="L60" s="485" t="s">
        <v>156</v>
      </c>
      <c r="M60" s="485"/>
      <c r="N60" s="485" t="s">
        <v>161</v>
      </c>
      <c r="O60" s="485"/>
      <c r="P60" s="485" t="s">
        <v>156</v>
      </c>
      <c r="Q60" s="509"/>
      <c r="R60" s="500" t="b">
        <v>1</v>
      </c>
      <c r="S60" s="485"/>
      <c r="T60" s="485" t="s">
        <v>156</v>
      </c>
      <c r="U60" s="485"/>
      <c r="V60" s="485" t="s">
        <v>161</v>
      </c>
      <c r="W60" s="485"/>
      <c r="X60" s="485" t="s">
        <v>156</v>
      </c>
      <c r="Y60" s="509"/>
      <c r="Z60" s="592" t="s">
        <v>880</v>
      </c>
      <c r="AA60" s="501" t="str">
        <f>AA53</f>
        <v>6/4</v>
      </c>
      <c r="AB60" s="501" t="str">
        <f t="shared" ref="AB60:AG60" si="0">AB53</f>
        <v>6/4</v>
      </c>
      <c r="AC60" s="501" t="str">
        <f t="shared" si="0"/>
        <v>6/4</v>
      </c>
      <c r="AD60" s="501">
        <v>1</v>
      </c>
      <c r="AE60" s="501">
        <v>1</v>
      </c>
      <c r="AF60" s="501" t="str">
        <f t="shared" si="0"/>
        <v>guosj</v>
      </c>
      <c r="AG60" s="505" t="str">
        <f t="shared" si="0"/>
        <v>-</v>
      </c>
      <c r="AH60" s="491" t="s">
        <v>1016</v>
      </c>
      <c r="AI60" s="580"/>
      <c r="AJ60" s="580"/>
      <c r="AK60" s="580"/>
      <c r="AL60" s="580"/>
      <c r="AM60" s="581"/>
    </row>
    <row r="61" spans="2:39" s="198" customFormat="1" ht="72" customHeight="1" thickBot="1">
      <c r="E61" s="499"/>
      <c r="F61" s="497"/>
      <c r="G61" s="498"/>
      <c r="H61" s="499" t="s">
        <v>161</v>
      </c>
      <c r="I61" s="498"/>
      <c r="J61" s="499" t="b">
        <v>0</v>
      </c>
      <c r="K61" s="497"/>
      <c r="L61" s="497" t="s">
        <v>158</v>
      </c>
      <c r="M61" s="497"/>
      <c r="N61" s="497" t="s">
        <v>161</v>
      </c>
      <c r="O61" s="497"/>
      <c r="P61" s="593" t="s">
        <v>214</v>
      </c>
      <c r="Q61" s="594"/>
      <c r="R61" s="499" t="b">
        <v>0</v>
      </c>
      <c r="S61" s="497"/>
      <c r="T61" s="497" t="s">
        <v>158</v>
      </c>
      <c r="U61" s="497"/>
      <c r="V61" s="497" t="s">
        <v>161</v>
      </c>
      <c r="W61" s="497"/>
      <c r="X61" s="593" t="s">
        <v>214</v>
      </c>
      <c r="Y61" s="594"/>
      <c r="Z61" s="499"/>
      <c r="AA61" s="502"/>
      <c r="AB61" s="502"/>
      <c r="AC61" s="502"/>
      <c r="AD61" s="502"/>
      <c r="AE61" s="502"/>
      <c r="AF61" s="502"/>
      <c r="AG61" s="506"/>
      <c r="AH61" s="582"/>
      <c r="AI61" s="583"/>
      <c r="AJ61" s="583"/>
      <c r="AK61" s="583"/>
      <c r="AL61" s="583"/>
      <c r="AM61" s="584"/>
    </row>
    <row r="62" spans="2:39">
      <c r="X62" s="227"/>
      <c r="Y62" s="227"/>
    </row>
    <row r="63" spans="2:39" ht="16.5" thickBot="1">
      <c r="E63" s="57" t="s">
        <v>160</v>
      </c>
      <c r="F63" s="57" t="s">
        <v>159</v>
      </c>
      <c r="X63" s="227"/>
      <c r="Y63" s="227"/>
      <c r="Z63" s="242"/>
    </row>
    <row r="64" spans="2:39" ht="15" customHeight="1">
      <c r="E64" s="510" t="s">
        <v>20</v>
      </c>
      <c r="F64" s="518" t="s">
        <v>22</v>
      </c>
      <c r="G64" s="519"/>
      <c r="H64" s="510" t="s">
        <v>21</v>
      </c>
      <c r="I64" s="519"/>
      <c r="J64" s="522" t="s">
        <v>179</v>
      </c>
      <c r="K64" s="523"/>
      <c r="L64" s="523"/>
      <c r="M64" s="523"/>
      <c r="N64" s="524" t="s">
        <v>127</v>
      </c>
      <c r="O64" s="524"/>
      <c r="P64" s="525" t="s">
        <v>167</v>
      </c>
      <c r="Q64" s="526"/>
      <c r="R64" s="527" t="s">
        <v>140</v>
      </c>
      <c r="S64" s="528"/>
      <c r="T64" s="528"/>
      <c r="U64" s="528"/>
      <c r="V64" s="529" t="s">
        <v>141</v>
      </c>
      <c r="W64" s="529"/>
      <c r="X64" s="483" t="s">
        <v>170</v>
      </c>
      <c r="Y64" s="484"/>
      <c r="Z64" s="487" t="s">
        <v>16</v>
      </c>
      <c r="AA64" s="489" t="s">
        <v>53</v>
      </c>
      <c r="AB64" s="489" t="s">
        <v>54</v>
      </c>
      <c r="AC64" s="489" t="s">
        <v>55</v>
      </c>
      <c r="AD64" s="489" t="s">
        <v>56</v>
      </c>
      <c r="AE64" s="489" t="s">
        <v>29</v>
      </c>
      <c r="AF64" s="489" t="s">
        <v>62</v>
      </c>
      <c r="AG64" s="512" t="s">
        <v>69</v>
      </c>
      <c r="AH64" s="477" t="s">
        <v>23</v>
      </c>
      <c r="AI64" s="478"/>
      <c r="AJ64" s="478"/>
      <c r="AK64" s="478"/>
      <c r="AL64" s="478"/>
      <c r="AM64" s="479"/>
    </row>
    <row r="65" spans="5:39" ht="15.75" customHeight="1">
      <c r="E65" s="511"/>
      <c r="F65" s="520"/>
      <c r="G65" s="521"/>
      <c r="H65" s="530" t="s">
        <v>180</v>
      </c>
      <c r="I65" s="532"/>
      <c r="J65" s="533" t="s">
        <v>213</v>
      </c>
      <c r="K65" s="534"/>
      <c r="L65" s="534" t="s">
        <v>212</v>
      </c>
      <c r="M65" s="534"/>
      <c r="N65" s="535" t="str">
        <f>N58</f>
        <v>1：メールアドレス</v>
      </c>
      <c r="O65" s="535"/>
      <c r="P65" s="486" t="s">
        <v>210</v>
      </c>
      <c r="Q65" s="515"/>
      <c r="R65" s="516" t="s">
        <v>211</v>
      </c>
      <c r="S65" s="517"/>
      <c r="T65" s="517" t="s">
        <v>212</v>
      </c>
      <c r="U65" s="517"/>
      <c r="V65" s="514" t="s">
        <v>121</v>
      </c>
      <c r="W65" s="514"/>
      <c r="X65" s="595" t="s">
        <v>953</v>
      </c>
      <c r="Y65" s="508"/>
      <c r="Z65" s="488"/>
      <c r="AA65" s="490"/>
      <c r="AB65" s="490"/>
      <c r="AC65" s="490"/>
      <c r="AD65" s="490"/>
      <c r="AE65" s="490"/>
      <c r="AF65" s="490"/>
      <c r="AG65" s="513"/>
      <c r="AH65" s="480"/>
      <c r="AI65" s="481"/>
      <c r="AJ65" s="481"/>
      <c r="AK65" s="481"/>
      <c r="AL65" s="481"/>
      <c r="AM65" s="482"/>
    </row>
    <row r="66" spans="5:39">
      <c r="E66" s="511"/>
      <c r="F66" s="520"/>
      <c r="G66" s="521"/>
      <c r="H66" s="530"/>
      <c r="I66" s="532"/>
      <c r="J66" s="533"/>
      <c r="K66" s="534"/>
      <c r="L66" s="534"/>
      <c r="M66" s="534"/>
      <c r="N66" s="535"/>
      <c r="O66" s="535"/>
      <c r="P66" s="486"/>
      <c r="Q66" s="515"/>
      <c r="R66" s="516"/>
      <c r="S66" s="517"/>
      <c r="T66" s="517"/>
      <c r="U66" s="517"/>
      <c r="V66" s="514"/>
      <c r="W66" s="514"/>
      <c r="X66" s="507"/>
      <c r="Y66" s="508"/>
      <c r="Z66" s="488"/>
      <c r="AA66" s="490"/>
      <c r="AB66" s="490"/>
      <c r="AC66" s="490"/>
      <c r="AD66" s="490"/>
      <c r="AE66" s="490"/>
      <c r="AF66" s="490"/>
      <c r="AG66" s="513"/>
      <c r="AH66" s="480"/>
      <c r="AI66" s="481"/>
      <c r="AJ66" s="481"/>
      <c r="AK66" s="481"/>
      <c r="AL66" s="481"/>
      <c r="AM66" s="482"/>
    </row>
    <row r="67" spans="5:39" s="245" customFormat="1" ht="72" customHeight="1">
      <c r="E67" s="290">
        <v>3</v>
      </c>
      <c r="F67" s="541" t="s">
        <v>236</v>
      </c>
      <c r="G67" s="542"/>
      <c r="H67" s="500" t="s">
        <v>180</v>
      </c>
      <c r="I67" s="509"/>
      <c r="J67" s="500" t="b">
        <v>0</v>
      </c>
      <c r="K67" s="485"/>
      <c r="L67" s="485" t="s">
        <v>184</v>
      </c>
      <c r="M67" s="485"/>
      <c r="N67" s="485" t="s">
        <v>161</v>
      </c>
      <c r="O67" s="485"/>
      <c r="P67" s="485" t="s">
        <v>161</v>
      </c>
      <c r="Q67" s="509"/>
      <c r="R67" s="500" t="b">
        <v>0</v>
      </c>
      <c r="S67" s="485"/>
      <c r="T67" s="485" t="s">
        <v>184</v>
      </c>
      <c r="U67" s="485"/>
      <c r="V67" s="485" t="s">
        <v>161</v>
      </c>
      <c r="W67" s="485"/>
      <c r="X67" s="485" t="s">
        <v>161</v>
      </c>
      <c r="Y67" s="509"/>
      <c r="Z67" s="334" t="s">
        <v>882</v>
      </c>
      <c r="AA67" s="338" t="str">
        <f>AA60</f>
        <v>6/4</v>
      </c>
      <c r="AB67" s="338" t="str">
        <f t="shared" ref="AB67:AC67" si="1">AB60</f>
        <v>6/4</v>
      </c>
      <c r="AC67" s="338" t="str">
        <f t="shared" si="1"/>
        <v>6/4</v>
      </c>
      <c r="AD67" s="311">
        <v>0</v>
      </c>
      <c r="AE67" s="311" t="s">
        <v>180</v>
      </c>
      <c r="AF67" s="311" t="s">
        <v>1006</v>
      </c>
      <c r="AG67" s="315" t="s">
        <v>180</v>
      </c>
      <c r="AH67" s="491" t="s">
        <v>1021</v>
      </c>
      <c r="AI67" s="485"/>
      <c r="AJ67" s="485"/>
      <c r="AK67" s="485"/>
      <c r="AL67" s="485"/>
      <c r="AM67" s="575"/>
    </row>
    <row r="68" spans="5:39" s="198" customFormat="1" ht="72" customHeight="1" thickBot="1">
      <c r="E68" s="294">
        <v>4</v>
      </c>
      <c r="F68" s="577" t="s">
        <v>237</v>
      </c>
      <c r="G68" s="578"/>
      <c r="H68" s="499" t="s">
        <v>161</v>
      </c>
      <c r="I68" s="498"/>
      <c r="J68" s="499" t="b">
        <v>0</v>
      </c>
      <c r="K68" s="497"/>
      <c r="L68" s="497" t="s">
        <v>186</v>
      </c>
      <c r="M68" s="497"/>
      <c r="N68" s="497" t="s">
        <v>161</v>
      </c>
      <c r="O68" s="497"/>
      <c r="P68" s="497" t="s">
        <v>161</v>
      </c>
      <c r="Q68" s="498"/>
      <c r="R68" s="499" t="b">
        <v>0</v>
      </c>
      <c r="S68" s="497"/>
      <c r="T68" s="497" t="s">
        <v>186</v>
      </c>
      <c r="U68" s="497"/>
      <c r="V68" s="497" t="s">
        <v>161</v>
      </c>
      <c r="W68" s="497"/>
      <c r="X68" s="497" t="s">
        <v>161</v>
      </c>
      <c r="Y68" s="498"/>
      <c r="Z68" s="324" t="s">
        <v>882</v>
      </c>
      <c r="AA68" s="307" t="str">
        <f>AA60</f>
        <v>6/4</v>
      </c>
      <c r="AB68" s="307" t="str">
        <f t="shared" ref="AB68:AC68" si="2">AB60</f>
        <v>6/4</v>
      </c>
      <c r="AC68" s="307" t="str">
        <f t="shared" si="2"/>
        <v>6/4</v>
      </c>
      <c r="AD68" s="322">
        <v>0</v>
      </c>
      <c r="AE68" s="312" t="s">
        <v>180</v>
      </c>
      <c r="AF68" s="291" t="s">
        <v>1006</v>
      </c>
      <c r="AG68" s="350" t="s">
        <v>180</v>
      </c>
      <c r="AH68" s="494" t="s">
        <v>1021</v>
      </c>
      <c r="AI68" s="497"/>
      <c r="AJ68" s="497"/>
      <c r="AK68" s="497"/>
      <c r="AL68" s="497"/>
      <c r="AM68" s="576"/>
    </row>
    <row r="69" spans="5:39" s="198" customFormat="1">
      <c r="E69" s="198" t="s">
        <v>233</v>
      </c>
    </row>
    <row r="70" spans="5:39">
      <c r="E70" s="57" t="s">
        <v>234</v>
      </c>
    </row>
    <row r="73" spans="5:39" ht="16.5" thickBot="1">
      <c r="E73" s="300" t="s">
        <v>1143</v>
      </c>
    </row>
    <row r="74" spans="5:39">
      <c r="E74" s="510" t="s">
        <v>20</v>
      </c>
      <c r="F74" s="518" t="s">
        <v>22</v>
      </c>
      <c r="G74" s="519"/>
      <c r="H74" s="510" t="s">
        <v>21</v>
      </c>
      <c r="I74" s="519"/>
      <c r="J74" s="522" t="s">
        <v>179</v>
      </c>
      <c r="K74" s="523"/>
      <c r="L74" s="523"/>
      <c r="M74" s="523"/>
      <c r="N74" s="524" t="s">
        <v>127</v>
      </c>
      <c r="O74" s="524"/>
      <c r="P74" s="525" t="s">
        <v>167</v>
      </c>
      <c r="Q74" s="526"/>
      <c r="R74" s="527" t="s">
        <v>140</v>
      </c>
      <c r="S74" s="528"/>
      <c r="T74" s="528"/>
      <c r="U74" s="528"/>
      <c r="V74" s="529" t="s">
        <v>141</v>
      </c>
      <c r="W74" s="529"/>
      <c r="X74" s="483" t="s">
        <v>170</v>
      </c>
      <c r="Y74" s="484"/>
      <c r="Z74" s="487" t="s">
        <v>16</v>
      </c>
      <c r="AA74" s="489" t="s">
        <v>53</v>
      </c>
      <c r="AB74" s="489" t="s">
        <v>54</v>
      </c>
      <c r="AC74" s="489" t="s">
        <v>55</v>
      </c>
      <c r="AD74" s="489" t="s">
        <v>56</v>
      </c>
      <c r="AE74" s="489" t="s">
        <v>29</v>
      </c>
      <c r="AF74" s="489" t="s">
        <v>62</v>
      </c>
      <c r="AG74" s="512" t="s">
        <v>69</v>
      </c>
      <c r="AH74" s="477" t="s">
        <v>23</v>
      </c>
      <c r="AI74" s="478"/>
      <c r="AJ74" s="478"/>
      <c r="AK74" s="478"/>
      <c r="AL74" s="478"/>
      <c r="AM74" s="479"/>
    </row>
    <row r="75" spans="5:39">
      <c r="E75" s="511"/>
      <c r="F75" s="520"/>
      <c r="G75" s="521"/>
      <c r="H75" s="530" t="s">
        <v>180</v>
      </c>
      <c r="I75" s="532"/>
      <c r="J75" s="533" t="s">
        <v>213</v>
      </c>
      <c r="K75" s="534"/>
      <c r="L75" s="534" t="s">
        <v>212</v>
      </c>
      <c r="M75" s="534"/>
      <c r="N75" s="535" t="str">
        <f>N68</f>
        <v>-</v>
      </c>
      <c r="O75" s="535"/>
      <c r="P75" s="486" t="s">
        <v>210</v>
      </c>
      <c r="Q75" s="515"/>
      <c r="R75" s="516" t="s">
        <v>211</v>
      </c>
      <c r="S75" s="517"/>
      <c r="T75" s="517" t="s">
        <v>212</v>
      </c>
      <c r="U75" s="517"/>
      <c r="V75" s="514" t="s">
        <v>121</v>
      </c>
      <c r="W75" s="514"/>
      <c r="X75" s="595" t="s">
        <v>953</v>
      </c>
      <c r="Y75" s="508"/>
      <c r="Z75" s="488"/>
      <c r="AA75" s="490"/>
      <c r="AB75" s="490"/>
      <c r="AC75" s="490"/>
      <c r="AD75" s="490"/>
      <c r="AE75" s="490"/>
      <c r="AF75" s="490"/>
      <c r="AG75" s="513"/>
      <c r="AH75" s="480"/>
      <c r="AI75" s="481"/>
      <c r="AJ75" s="481"/>
      <c r="AK75" s="481"/>
      <c r="AL75" s="481"/>
      <c r="AM75" s="482"/>
    </row>
    <row r="76" spans="5:39">
      <c r="E76" s="511"/>
      <c r="F76" s="520"/>
      <c r="G76" s="521"/>
      <c r="H76" s="530"/>
      <c r="I76" s="532"/>
      <c r="J76" s="533"/>
      <c r="K76" s="534"/>
      <c r="L76" s="534"/>
      <c r="M76" s="534"/>
      <c r="N76" s="535"/>
      <c r="O76" s="535"/>
      <c r="P76" s="486"/>
      <c r="Q76" s="515"/>
      <c r="R76" s="516"/>
      <c r="S76" s="517"/>
      <c r="T76" s="517"/>
      <c r="U76" s="517"/>
      <c r="V76" s="514"/>
      <c r="W76" s="514"/>
      <c r="X76" s="507"/>
      <c r="Y76" s="508"/>
      <c r="Z76" s="488"/>
      <c r="AA76" s="490"/>
      <c r="AB76" s="490"/>
      <c r="AC76" s="490"/>
      <c r="AD76" s="490"/>
      <c r="AE76" s="490"/>
      <c r="AF76" s="490"/>
      <c r="AG76" s="513"/>
      <c r="AH76" s="480"/>
      <c r="AI76" s="481"/>
      <c r="AJ76" s="481"/>
      <c r="AK76" s="481"/>
      <c r="AL76" s="481"/>
      <c r="AM76" s="482"/>
    </row>
    <row r="77" spans="5:39" ht="72" customHeight="1">
      <c r="E77" s="500">
        <f>E68+1</f>
        <v>5</v>
      </c>
      <c r="F77" s="485" t="s">
        <v>72</v>
      </c>
      <c r="G77" s="509"/>
      <c r="H77" s="500" t="s">
        <v>161</v>
      </c>
      <c r="I77" s="509"/>
      <c r="J77" s="592" t="s">
        <v>180</v>
      </c>
      <c r="K77" s="485"/>
      <c r="L77" s="580" t="s">
        <v>180</v>
      </c>
      <c r="M77" s="485"/>
      <c r="N77" s="580" t="s">
        <v>180</v>
      </c>
      <c r="O77" s="485"/>
      <c r="P77" s="580" t="s">
        <v>180</v>
      </c>
      <c r="Q77" s="509"/>
      <c r="R77" s="500"/>
      <c r="S77" s="485"/>
      <c r="T77" s="485"/>
      <c r="U77" s="485"/>
      <c r="V77" s="485"/>
      <c r="W77" s="485"/>
      <c r="X77" s="485"/>
      <c r="Y77" s="509"/>
      <c r="Z77" s="592"/>
      <c r="AA77" s="501"/>
      <c r="AB77" s="501"/>
      <c r="AC77" s="501"/>
      <c r="AD77" s="501"/>
      <c r="AE77" s="501"/>
      <c r="AF77" s="501"/>
      <c r="AG77" s="505"/>
      <c r="AH77" s="491"/>
      <c r="AI77" s="580"/>
      <c r="AJ77" s="580"/>
      <c r="AK77" s="580"/>
      <c r="AL77" s="580"/>
      <c r="AM77" s="581"/>
    </row>
    <row r="78" spans="5:39" ht="72" customHeight="1" thickBot="1">
      <c r="E78" s="499"/>
      <c r="F78" s="497"/>
      <c r="G78" s="498"/>
      <c r="H78" s="499" t="s">
        <v>161</v>
      </c>
      <c r="I78" s="498"/>
      <c r="J78" s="499" t="b">
        <v>1</v>
      </c>
      <c r="K78" s="497"/>
      <c r="L78" s="497" t="s">
        <v>156</v>
      </c>
      <c r="M78" s="497"/>
      <c r="N78" s="497" t="s">
        <v>161</v>
      </c>
      <c r="O78" s="497"/>
      <c r="P78" s="497" t="s">
        <v>156</v>
      </c>
      <c r="Q78" s="498"/>
      <c r="R78" s="499"/>
      <c r="S78" s="497"/>
      <c r="T78" s="497"/>
      <c r="U78" s="497"/>
      <c r="V78" s="497"/>
      <c r="W78" s="497"/>
      <c r="X78" s="593"/>
      <c r="Y78" s="594"/>
      <c r="Z78" s="499"/>
      <c r="AA78" s="502"/>
      <c r="AB78" s="502"/>
      <c r="AC78" s="502"/>
      <c r="AD78" s="502"/>
      <c r="AE78" s="502"/>
      <c r="AF78" s="502"/>
      <c r="AG78" s="506"/>
      <c r="AH78" s="582"/>
      <c r="AI78" s="583"/>
      <c r="AJ78" s="583"/>
      <c r="AK78" s="583"/>
      <c r="AL78" s="583"/>
      <c r="AM78" s="584"/>
    </row>
  </sheetData>
  <mergeCells count="209">
    <mergeCell ref="AH68:AM68"/>
    <mergeCell ref="AB50:AB52"/>
    <mergeCell ref="AA50:AA52"/>
    <mergeCell ref="Z50:Z52"/>
    <mergeCell ref="J57:M57"/>
    <mergeCell ref="J64:M64"/>
    <mergeCell ref="F67:G67"/>
    <mergeCell ref="R65:S66"/>
    <mergeCell ref="T65:U66"/>
    <mergeCell ref="V65:W66"/>
    <mergeCell ref="X65:Y66"/>
    <mergeCell ref="AF64:AF66"/>
    <mergeCell ref="AG64:AG66"/>
    <mergeCell ref="AH64:AM66"/>
    <mergeCell ref="AF57:AF59"/>
    <mergeCell ref="AG57:AG59"/>
    <mergeCell ref="AH57:AM59"/>
    <mergeCell ref="N58:O59"/>
    <mergeCell ref="AF50:AF52"/>
    <mergeCell ref="AG50:AG52"/>
    <mergeCell ref="AH50:AM52"/>
    <mergeCell ref="N51:O52"/>
    <mergeCell ref="H50:I50"/>
    <mergeCell ref="H53:I53"/>
    <mergeCell ref="E64:E66"/>
    <mergeCell ref="F64:G66"/>
    <mergeCell ref="Z64:Z66"/>
    <mergeCell ref="AA64:AA66"/>
    <mergeCell ref="AB64:AB66"/>
    <mergeCell ref="N64:O64"/>
    <mergeCell ref="X64:Y64"/>
    <mergeCell ref="AH67:AM67"/>
    <mergeCell ref="AC64:AC66"/>
    <mergeCell ref="AD64:AD66"/>
    <mergeCell ref="AE64:AE66"/>
    <mergeCell ref="H65:I66"/>
    <mergeCell ref="J65:K66"/>
    <mergeCell ref="L65:M66"/>
    <mergeCell ref="N65:O66"/>
    <mergeCell ref="P65:Q66"/>
    <mergeCell ref="H67:I67"/>
    <mergeCell ref="N67:O67"/>
    <mergeCell ref="X67:Y67"/>
    <mergeCell ref="E57:E59"/>
    <mergeCell ref="F57:G59"/>
    <mergeCell ref="E60:E61"/>
    <mergeCell ref="F60:G61"/>
    <mergeCell ref="H58:I59"/>
    <mergeCell ref="J58:K59"/>
    <mergeCell ref="L58:M59"/>
    <mergeCell ref="AH60:AM61"/>
    <mergeCell ref="E50:E52"/>
    <mergeCell ref="F50:G52"/>
    <mergeCell ref="J50:M50"/>
    <mergeCell ref="H51:I52"/>
    <mergeCell ref="J51:K52"/>
    <mergeCell ref="L51:M52"/>
    <mergeCell ref="X51:Y52"/>
    <mergeCell ref="F53:G53"/>
    <mergeCell ref="AH53:AM53"/>
    <mergeCell ref="P51:Q52"/>
    <mergeCell ref="R51:S52"/>
    <mergeCell ref="T51:U52"/>
    <mergeCell ref="V51:W52"/>
    <mergeCell ref="AC50:AC52"/>
    <mergeCell ref="AD50:AD52"/>
    <mergeCell ref="AE50:AE52"/>
    <mergeCell ref="D12:L15"/>
    <mergeCell ref="B3:E3"/>
    <mergeCell ref="H3:I3"/>
    <mergeCell ref="L3:M9"/>
    <mergeCell ref="N3:N9"/>
    <mergeCell ref="B4:E4"/>
    <mergeCell ref="H4:I4"/>
    <mergeCell ref="B5:E5"/>
    <mergeCell ref="H5:I6"/>
    <mergeCell ref="J5:J6"/>
    <mergeCell ref="H57:I57"/>
    <mergeCell ref="H60:I60"/>
    <mergeCell ref="H61:I61"/>
    <mergeCell ref="H64:I64"/>
    <mergeCell ref="AF60:AF61"/>
    <mergeCell ref="AG60:AG61"/>
    <mergeCell ref="AA60:AA61"/>
    <mergeCell ref="AB60:AB61"/>
    <mergeCell ref="AC60:AC61"/>
    <mergeCell ref="AD60:AD61"/>
    <mergeCell ref="AE60:AE61"/>
    <mergeCell ref="Z60:Z61"/>
    <mergeCell ref="Z57:Z59"/>
    <mergeCell ref="AA57:AA59"/>
    <mergeCell ref="AB57:AB59"/>
    <mergeCell ref="AC57:AC59"/>
    <mergeCell ref="P58:Q59"/>
    <mergeCell ref="R58:S59"/>
    <mergeCell ref="T58:U59"/>
    <mergeCell ref="V58:W59"/>
    <mergeCell ref="X58:Y59"/>
    <mergeCell ref="AD57:AD59"/>
    <mergeCell ref="AE57:AE59"/>
    <mergeCell ref="R61:S61"/>
    <mergeCell ref="J53:K53"/>
    <mergeCell ref="L53:M53"/>
    <mergeCell ref="J60:K60"/>
    <mergeCell ref="L60:M60"/>
    <mergeCell ref="J61:K61"/>
    <mergeCell ref="L61:M61"/>
    <mergeCell ref="J67:K67"/>
    <mergeCell ref="L67:M67"/>
    <mergeCell ref="J68:K68"/>
    <mergeCell ref="L68:M68"/>
    <mergeCell ref="P50:Q50"/>
    <mergeCell ref="P53:Q53"/>
    <mergeCell ref="P57:Q57"/>
    <mergeCell ref="P60:Q60"/>
    <mergeCell ref="P61:Q61"/>
    <mergeCell ref="P64:Q64"/>
    <mergeCell ref="P67:Q67"/>
    <mergeCell ref="P68:Q68"/>
    <mergeCell ref="N50:O50"/>
    <mergeCell ref="N53:O53"/>
    <mergeCell ref="N57:O57"/>
    <mergeCell ref="N60:O60"/>
    <mergeCell ref="N61:O61"/>
    <mergeCell ref="T61:U61"/>
    <mergeCell ref="R64:U64"/>
    <mergeCell ref="R67:S67"/>
    <mergeCell ref="T67:U67"/>
    <mergeCell ref="R50:U50"/>
    <mergeCell ref="R53:S53"/>
    <mergeCell ref="T53:U53"/>
    <mergeCell ref="R57:U57"/>
    <mergeCell ref="R60:S60"/>
    <mergeCell ref="T60:U60"/>
    <mergeCell ref="V50:W50"/>
    <mergeCell ref="V53:W53"/>
    <mergeCell ref="V57:W57"/>
    <mergeCell ref="V64:W64"/>
    <mergeCell ref="V60:W60"/>
    <mergeCell ref="V61:W61"/>
    <mergeCell ref="V67:W67"/>
    <mergeCell ref="V68:W68"/>
    <mergeCell ref="X50:Y50"/>
    <mergeCell ref="X53:Y53"/>
    <mergeCell ref="X57:Y57"/>
    <mergeCell ref="X60:Y60"/>
    <mergeCell ref="X61:Y61"/>
    <mergeCell ref="X68:Y68"/>
    <mergeCell ref="R68:S68"/>
    <mergeCell ref="T68:U68"/>
    <mergeCell ref="N68:O68"/>
    <mergeCell ref="H68:I68"/>
    <mergeCell ref="F68:G68"/>
    <mergeCell ref="AF74:AF76"/>
    <mergeCell ref="AG74:AG76"/>
    <mergeCell ref="AH74:AM76"/>
    <mergeCell ref="H75:I76"/>
    <mergeCell ref="J75:K76"/>
    <mergeCell ref="L75:M76"/>
    <mergeCell ref="N75:O76"/>
    <mergeCell ref="P75:Q76"/>
    <mergeCell ref="R75:S76"/>
    <mergeCell ref="T75:U76"/>
    <mergeCell ref="V75:W76"/>
    <mergeCell ref="X75:Y76"/>
    <mergeCell ref="Z74:Z76"/>
    <mergeCell ref="AA74:AA76"/>
    <mergeCell ref="AB74:AB76"/>
    <mergeCell ref="AC74:AC76"/>
    <mergeCell ref="AD74:AD76"/>
    <mergeCell ref="F74:G76"/>
    <mergeCell ref="H74:I74"/>
    <mergeCell ref="E77:E78"/>
    <mergeCell ref="F77:G78"/>
    <mergeCell ref="H77:I77"/>
    <mergeCell ref="J77:K77"/>
    <mergeCell ref="L77:M77"/>
    <mergeCell ref="H78:I78"/>
    <mergeCell ref="J78:K78"/>
    <mergeCell ref="L78:M78"/>
    <mergeCell ref="AE74:AE76"/>
    <mergeCell ref="E74:E76"/>
    <mergeCell ref="J74:M74"/>
    <mergeCell ref="N74:O74"/>
    <mergeCell ref="P74:Q74"/>
    <mergeCell ref="R74:U74"/>
    <mergeCell ref="V74:W74"/>
    <mergeCell ref="X74:Y74"/>
    <mergeCell ref="AH77:AM78"/>
    <mergeCell ref="X77:Y77"/>
    <mergeCell ref="Z77:Z78"/>
    <mergeCell ref="AA77:AA78"/>
    <mergeCell ref="AB77:AB78"/>
    <mergeCell ref="AC77:AC78"/>
    <mergeCell ref="X78:Y78"/>
    <mergeCell ref="N77:O77"/>
    <mergeCell ref="P77:Q77"/>
    <mergeCell ref="R77:S77"/>
    <mergeCell ref="T77:U77"/>
    <mergeCell ref="V77:W77"/>
    <mergeCell ref="N78:O78"/>
    <mergeCell ref="P78:Q78"/>
    <mergeCell ref="R78:S78"/>
    <mergeCell ref="T78:U78"/>
    <mergeCell ref="V78:W78"/>
    <mergeCell ref="AD77:AD78"/>
    <mergeCell ref="AE77:AE78"/>
    <mergeCell ref="AF77:AF78"/>
    <mergeCell ref="AG77:AG78"/>
  </mergeCells>
  <phoneticPr fontId="19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C3105B8-322E-41F1-BCDD-C5CC152D2260}">
          <x14:formula1>
            <xm:f>入力用リスト!$C$4:$C$6</xm:f>
          </x14:formula1>
          <xm:sqref>F53 F60 F77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0D382-BB62-4FEE-ADC4-E8ADD0FC65DD}">
  <sheetPr codeName="Sheet8">
    <tabColor theme="4"/>
  </sheetPr>
  <dimension ref="A1:DO98"/>
  <sheetViews>
    <sheetView workbookViewId="0"/>
  </sheetViews>
  <sheetFormatPr defaultColWidth="9" defaultRowHeight="15.75"/>
  <cols>
    <col min="1" max="4" width="2.625" style="57" customWidth="1"/>
    <col min="5" max="8" width="9.875" style="57" customWidth="1"/>
    <col min="9" max="9" width="10.625" style="57" customWidth="1"/>
    <col min="10" max="16" width="9.875" style="57" customWidth="1"/>
    <col min="17" max="17" width="7.5" style="57" customWidth="1"/>
    <col min="18" max="19" width="7.5" style="57" bestFit="1" customWidth="1"/>
    <col min="20" max="21" width="8.125" style="57" bestFit="1" customWidth="1"/>
    <col min="22" max="22" width="7.75" style="57" bestFit="1" customWidth="1"/>
    <col min="23" max="31" width="9" style="57"/>
    <col min="32" max="32" width="10.5" style="57" bestFit="1" customWidth="1"/>
    <col min="33" max="33" width="9" style="57"/>
    <col min="34" max="34" width="9.5" style="57" bestFit="1" customWidth="1"/>
    <col min="35" max="49" width="9" style="57"/>
    <col min="50" max="50" width="9.5" style="57" bestFit="1" customWidth="1"/>
    <col min="51" max="81" width="9" style="57"/>
    <col min="82" max="82" width="10" style="57" bestFit="1" customWidth="1"/>
    <col min="83" max="16384" width="9" style="57"/>
  </cols>
  <sheetData>
    <row r="1" spans="1:23" ht="19.5">
      <c r="A1" s="56" t="str">
        <f ca="1">RIGHT(CELL("filename",A1),LEN(CELL("filename",A1))-FIND("]",CELL("filename",A1)))</f>
        <v>4) ユーザ情報取得</v>
      </c>
      <c r="B1" s="56"/>
      <c r="C1" s="56"/>
      <c r="D1" s="56"/>
      <c r="T1" s="599" t="s">
        <v>94</v>
      </c>
      <c r="U1" s="599"/>
      <c r="V1" s="599" t="s">
        <v>95</v>
      </c>
      <c r="W1" s="599"/>
    </row>
    <row r="2" spans="1:23" ht="19.5" customHeight="1">
      <c r="A2" s="56"/>
      <c r="B2" s="56"/>
      <c r="C2" s="56"/>
      <c r="D2" s="56"/>
      <c r="F2" s="58">
        <v>54</v>
      </c>
      <c r="T2" s="600"/>
      <c r="U2" s="600"/>
      <c r="V2" s="600"/>
      <c r="W2" s="600"/>
    </row>
    <row r="3" spans="1:23">
      <c r="B3" s="598" t="s">
        <v>6</v>
      </c>
      <c r="C3" s="598"/>
      <c r="D3" s="598"/>
      <c r="E3" s="560"/>
      <c r="F3" s="59">
        <f ca="1">MAX(INDIRECT("E"&amp;$F$2):INDIRECT("E"&amp;($F$2+1000)))</f>
        <v>5</v>
      </c>
      <c r="H3" s="548" t="s">
        <v>59</v>
      </c>
      <c r="I3" s="548"/>
      <c r="J3" s="60"/>
      <c r="K3" s="61"/>
      <c r="L3" s="543" t="s">
        <v>58</v>
      </c>
      <c r="M3" s="550"/>
      <c r="N3" s="554"/>
      <c r="T3" s="62" t="s">
        <v>110</v>
      </c>
      <c r="U3" s="63"/>
      <c r="V3" s="64" t="s">
        <v>115</v>
      </c>
      <c r="W3" s="65"/>
    </row>
    <row r="4" spans="1:23">
      <c r="B4" s="561" t="s">
        <v>7</v>
      </c>
      <c r="C4" s="561"/>
      <c r="D4" s="561"/>
      <c r="E4" s="562"/>
      <c r="F4" s="59">
        <f ca="1">COUNTA(INDIRECT(G4&amp;$F$2):INDIRECT(G4&amp;($F$2+1000)))</f>
        <v>11</v>
      </c>
      <c r="G4" s="58" t="s">
        <v>82</v>
      </c>
      <c r="H4" s="548" t="s">
        <v>57</v>
      </c>
      <c r="I4" s="548"/>
      <c r="J4" s="66"/>
      <c r="K4" s="67"/>
      <c r="L4" s="551"/>
      <c r="M4" s="552"/>
      <c r="N4" s="555"/>
    </row>
    <row r="5" spans="1:23" ht="15.75" customHeight="1">
      <c r="B5" s="548" t="s">
        <v>8</v>
      </c>
      <c r="C5" s="548"/>
      <c r="D5" s="548"/>
      <c r="E5" s="549"/>
      <c r="F5" s="59">
        <f ca="1">SUM(INDIRECT(G5&amp;$F$2):INDIRECT(G5&amp;($F$2+1000)))</f>
        <v>0</v>
      </c>
      <c r="G5" s="58" t="s">
        <v>83</v>
      </c>
      <c r="H5" s="548" t="s">
        <v>60</v>
      </c>
      <c r="I5" s="548"/>
      <c r="J5" s="547"/>
      <c r="K5" s="61"/>
      <c r="L5" s="551"/>
      <c r="M5" s="552"/>
      <c r="N5" s="555"/>
    </row>
    <row r="6" spans="1:23" ht="15.75" customHeight="1">
      <c r="H6" s="548"/>
      <c r="I6" s="548"/>
      <c r="J6" s="547"/>
      <c r="K6" s="61"/>
      <c r="L6" s="551"/>
      <c r="M6" s="552"/>
      <c r="N6" s="555"/>
    </row>
    <row r="7" spans="1:23" ht="15.75" customHeight="1">
      <c r="L7" s="551"/>
      <c r="M7" s="552"/>
      <c r="N7" s="555"/>
    </row>
    <row r="8" spans="1:23">
      <c r="L8" s="551"/>
      <c r="M8" s="552"/>
      <c r="N8" s="555"/>
    </row>
    <row r="9" spans="1:23" ht="15" customHeight="1">
      <c r="G9" s="69"/>
      <c r="L9" s="545"/>
      <c r="M9" s="553"/>
      <c r="N9" s="556"/>
    </row>
    <row r="10" spans="1:23" ht="15.75" customHeight="1">
      <c r="G10" s="70"/>
    </row>
    <row r="11" spans="1:23" ht="16.5" thickBot="1">
      <c r="B11" s="71" t="s">
        <v>9</v>
      </c>
      <c r="C11" s="71"/>
      <c r="G11" s="72"/>
      <c r="H11" s="72"/>
      <c r="I11" s="72"/>
      <c r="J11" s="72"/>
      <c r="K11" s="72"/>
      <c r="L11" s="69"/>
      <c r="M11" s="69"/>
      <c r="N11" s="69"/>
    </row>
    <row r="12" spans="1:23" ht="15.75" customHeight="1">
      <c r="B12" s="71"/>
      <c r="C12" s="71"/>
      <c r="D12" s="566" t="s">
        <v>187</v>
      </c>
      <c r="E12" s="567"/>
      <c r="F12" s="567"/>
      <c r="G12" s="567"/>
      <c r="H12" s="567"/>
      <c r="I12" s="567"/>
      <c r="J12" s="567"/>
      <c r="K12" s="567"/>
      <c r="L12" s="568"/>
      <c r="M12" s="73"/>
      <c r="N12" s="73"/>
    </row>
    <row r="13" spans="1:23" ht="15.75" customHeight="1">
      <c r="B13" s="71"/>
      <c r="C13" s="71"/>
      <c r="D13" s="569"/>
      <c r="E13" s="570"/>
      <c r="F13" s="570"/>
      <c r="G13" s="570"/>
      <c r="H13" s="570"/>
      <c r="I13" s="570"/>
      <c r="J13" s="570"/>
      <c r="K13" s="570"/>
      <c r="L13" s="571"/>
      <c r="M13" s="73"/>
      <c r="N13" s="73"/>
    </row>
    <row r="14" spans="1:23" ht="15.75" customHeight="1">
      <c r="B14" s="71"/>
      <c r="C14" s="71"/>
      <c r="D14" s="569"/>
      <c r="E14" s="570"/>
      <c r="F14" s="570"/>
      <c r="G14" s="570"/>
      <c r="H14" s="570"/>
      <c r="I14" s="570"/>
      <c r="J14" s="570"/>
      <c r="K14" s="570"/>
      <c r="L14" s="571"/>
      <c r="M14" s="73"/>
      <c r="N14" s="73"/>
    </row>
    <row r="15" spans="1:23" ht="16.5" thickBot="1">
      <c r="B15" s="71"/>
      <c r="C15" s="71"/>
      <c r="D15" s="572"/>
      <c r="E15" s="573"/>
      <c r="F15" s="573"/>
      <c r="G15" s="573"/>
      <c r="H15" s="573"/>
      <c r="I15" s="573"/>
      <c r="J15" s="573"/>
      <c r="K15" s="573"/>
      <c r="L15" s="574"/>
      <c r="M15" s="73"/>
      <c r="N15" s="73"/>
    </row>
    <row r="16" spans="1:23">
      <c r="B16" s="71"/>
      <c r="C16" s="71"/>
      <c r="D16" s="75"/>
      <c r="E16" s="75"/>
      <c r="F16" s="76"/>
    </row>
    <row r="17" spans="2:8">
      <c r="B17" s="71" t="s">
        <v>35</v>
      </c>
      <c r="C17" s="71"/>
    </row>
    <row r="18" spans="2:8" ht="13.5" customHeight="1">
      <c r="B18" s="71"/>
      <c r="C18" s="71"/>
    </row>
    <row r="19" spans="2:8">
      <c r="B19" s="71"/>
      <c r="C19" s="71"/>
    </row>
    <row r="20" spans="2:8">
      <c r="B20" s="71"/>
    </row>
    <row r="21" spans="2:8">
      <c r="B21" s="71"/>
    </row>
    <row r="22" spans="2:8" ht="15.75" customHeight="1">
      <c r="B22" s="71"/>
    </row>
    <row r="23" spans="2:8">
      <c r="B23" s="71"/>
    </row>
    <row r="24" spans="2:8">
      <c r="B24" s="71"/>
    </row>
    <row r="25" spans="2:8">
      <c r="B25" s="71"/>
    </row>
    <row r="26" spans="2:8" ht="15.75" customHeight="1">
      <c r="B26" s="71"/>
      <c r="C26" s="71"/>
      <c r="G26" s="77"/>
      <c r="H26" s="77"/>
    </row>
    <row r="27" spans="2:8">
      <c r="B27" s="71" t="s">
        <v>17</v>
      </c>
      <c r="C27" s="71"/>
    </row>
    <row r="28" spans="2:8">
      <c r="B28" s="71"/>
      <c r="C28" s="71" t="s">
        <v>142</v>
      </c>
    </row>
    <row r="29" spans="2:8">
      <c r="B29" s="71"/>
      <c r="C29" s="71" t="s">
        <v>143</v>
      </c>
      <c r="D29" s="71"/>
    </row>
    <row r="30" spans="2:8" ht="15.75" customHeight="1">
      <c r="B30" s="71"/>
      <c r="C30" s="78" t="s">
        <v>188</v>
      </c>
      <c r="D30" s="71"/>
    </row>
    <row r="31" spans="2:8">
      <c r="B31" s="71"/>
      <c r="C31" s="71"/>
    </row>
    <row r="32" spans="2:8">
      <c r="B32" s="71" t="s">
        <v>18</v>
      </c>
      <c r="C32" s="71"/>
    </row>
    <row r="33" spans="2:14">
      <c r="B33" s="71"/>
      <c r="C33" s="79" t="s">
        <v>25</v>
      </c>
    </row>
    <row r="34" spans="2:14" ht="15" customHeight="1">
      <c r="B34" s="71"/>
      <c r="C34" s="79"/>
    </row>
    <row r="35" spans="2:14">
      <c r="B35" s="71"/>
      <c r="C35" s="79"/>
    </row>
    <row r="36" spans="2:14">
      <c r="B36" s="71"/>
      <c r="C36" s="79"/>
    </row>
    <row r="37" spans="2:14">
      <c r="B37" s="71"/>
      <c r="C37" s="79"/>
    </row>
    <row r="38" spans="2:14" ht="15.75" customHeight="1">
      <c r="B38" s="71"/>
      <c r="C38" s="79"/>
    </row>
    <row r="39" spans="2:14">
      <c r="B39" s="71"/>
      <c r="C39" s="79"/>
    </row>
    <row r="40" spans="2:14">
      <c r="B40" s="71"/>
      <c r="C40" s="71"/>
    </row>
    <row r="41" spans="2:14">
      <c r="B41" s="71"/>
      <c r="C41" s="71"/>
    </row>
    <row r="42" spans="2:14" ht="15.75" customHeight="1">
      <c r="B42" s="71" t="s">
        <v>51</v>
      </c>
      <c r="C42" s="71"/>
    </row>
    <row r="43" spans="2:14">
      <c r="B43" s="71"/>
      <c r="C43" s="71"/>
    </row>
    <row r="44" spans="2:14">
      <c r="B44" s="71"/>
      <c r="C44" s="71"/>
      <c r="G44" s="563" t="s">
        <v>52</v>
      </c>
      <c r="H44" s="564"/>
      <c r="I44" s="565"/>
      <c r="J44" s="558" t="s">
        <v>50</v>
      </c>
      <c r="K44" s="558"/>
      <c r="L44" s="558"/>
      <c r="M44" s="558"/>
      <c r="N44" s="558"/>
    </row>
    <row r="45" spans="2:14">
      <c r="B45" s="71"/>
      <c r="C45" s="71"/>
      <c r="G45" s="563" t="str">
        <f>J60</f>
        <v>1:ユーザID</v>
      </c>
      <c r="H45" s="564"/>
      <c r="I45" s="565"/>
      <c r="J45" s="557" t="s">
        <v>189</v>
      </c>
      <c r="K45" s="557"/>
      <c r="L45" s="557"/>
      <c r="M45" s="557"/>
      <c r="N45" s="557"/>
    </row>
    <row r="46" spans="2:14" ht="15.75" customHeight="1">
      <c r="B46" s="71"/>
      <c r="C46" s="71"/>
      <c r="D46" s="72"/>
      <c r="E46" s="72"/>
      <c r="F46" s="72"/>
      <c r="G46" s="563" t="str">
        <f>L60</f>
        <v>2:メールアドレス</v>
      </c>
      <c r="H46" s="564"/>
      <c r="I46" s="565"/>
      <c r="J46" s="557" t="s">
        <v>145</v>
      </c>
      <c r="K46" s="557"/>
      <c r="L46" s="557"/>
      <c r="M46" s="557"/>
      <c r="N46" s="557"/>
    </row>
    <row r="47" spans="2:14">
      <c r="B47" s="71"/>
      <c r="C47" s="71"/>
      <c r="D47" s="72"/>
      <c r="E47" s="72"/>
      <c r="F47" s="72"/>
      <c r="G47" s="563" t="str">
        <f>N60</f>
        <v>3:ファースネーム</v>
      </c>
      <c r="H47" s="564"/>
      <c r="I47" s="565"/>
      <c r="J47" s="557" t="s">
        <v>147</v>
      </c>
      <c r="K47" s="557"/>
      <c r="L47" s="557"/>
      <c r="M47" s="557"/>
      <c r="N47" s="557"/>
    </row>
    <row r="48" spans="2:14">
      <c r="B48" s="71"/>
      <c r="C48" s="71"/>
      <c r="D48" s="72"/>
      <c r="E48" s="72"/>
      <c r="F48" s="72"/>
      <c r="G48" s="563" t="str">
        <f>P60</f>
        <v>4:ラストネーム</v>
      </c>
      <c r="H48" s="564"/>
      <c r="I48" s="565"/>
      <c r="J48" s="557" t="s">
        <v>148</v>
      </c>
      <c r="K48" s="557"/>
      <c r="L48" s="557"/>
      <c r="M48" s="557"/>
      <c r="N48" s="557"/>
    </row>
    <row r="49" spans="2:119">
      <c r="B49" s="71"/>
      <c r="C49" s="71"/>
      <c r="D49" s="72"/>
      <c r="E49" s="72"/>
      <c r="F49" s="72"/>
      <c r="G49" s="563" t="str">
        <f>R60</f>
        <v>5:国</v>
      </c>
      <c r="H49" s="564"/>
      <c r="I49" s="565"/>
      <c r="J49" s="557" t="s">
        <v>149</v>
      </c>
      <c r="K49" s="557"/>
      <c r="L49" s="557"/>
      <c r="M49" s="557"/>
      <c r="N49" s="557"/>
    </row>
    <row r="50" spans="2:119" ht="15.75" customHeight="1">
      <c r="B50" s="71"/>
      <c r="C50" s="71"/>
      <c r="D50" s="72"/>
      <c r="E50" s="72"/>
      <c r="F50" s="72"/>
      <c r="G50" s="563" t="str">
        <f>T60</f>
        <v>6:言語</v>
      </c>
      <c r="H50" s="564"/>
      <c r="I50" s="565"/>
      <c r="J50" s="557" t="s">
        <v>150</v>
      </c>
      <c r="K50" s="557"/>
      <c r="L50" s="557"/>
      <c r="M50" s="557"/>
      <c r="N50" s="557"/>
    </row>
    <row r="51" spans="2:119">
      <c r="B51" s="71"/>
      <c r="C51" s="71"/>
      <c r="D51" s="72"/>
      <c r="E51" s="72"/>
      <c r="F51" s="72"/>
      <c r="G51" s="563" t="str">
        <f>V60</f>
        <v>7：タイムゾーン</v>
      </c>
      <c r="H51" s="564"/>
      <c r="I51" s="565"/>
      <c r="J51" s="557" t="s">
        <v>190</v>
      </c>
      <c r="K51" s="557"/>
      <c r="L51" s="557"/>
      <c r="M51" s="557"/>
      <c r="N51" s="557"/>
      <c r="DN51" s="192"/>
    </row>
    <row r="52" spans="2:119">
      <c r="B52" s="71"/>
      <c r="C52" s="71"/>
      <c r="D52" s="72"/>
      <c r="E52" s="72"/>
      <c r="F52" s="72"/>
      <c r="G52" s="563" t="str">
        <f>X60</f>
        <v>8：温度単位</v>
      </c>
      <c r="H52" s="564"/>
      <c r="I52" s="565"/>
      <c r="J52" s="557" t="s">
        <v>191</v>
      </c>
      <c r="K52" s="557"/>
      <c r="L52" s="557"/>
      <c r="M52" s="557"/>
      <c r="N52" s="557"/>
    </row>
    <row r="53" spans="2:119">
      <c r="B53" s="71"/>
      <c r="C53" s="71"/>
      <c r="D53" s="72"/>
      <c r="E53" s="72"/>
      <c r="F53" s="72"/>
      <c r="G53" s="563" t="str">
        <f>Z60</f>
        <v>9：新規時間</v>
      </c>
      <c r="H53" s="564"/>
      <c r="I53" s="565"/>
      <c r="J53" s="557" t="s">
        <v>192</v>
      </c>
      <c r="K53" s="557"/>
      <c r="L53" s="557"/>
      <c r="M53" s="557"/>
      <c r="N53" s="557"/>
    </row>
    <row r="54" spans="2:119" ht="16.5" customHeight="1">
      <c r="B54" s="71"/>
      <c r="C54" s="71"/>
      <c r="D54" s="72"/>
      <c r="E54" s="72"/>
      <c r="F54" s="72"/>
      <c r="G54" s="563" t="str">
        <f>AB60</f>
        <v>10：更新時間</v>
      </c>
      <c r="H54" s="564"/>
      <c r="I54" s="565"/>
      <c r="J54" s="557" t="s">
        <v>193</v>
      </c>
      <c r="K54" s="557"/>
      <c r="L54" s="557"/>
      <c r="M54" s="557"/>
      <c r="N54" s="557"/>
    </row>
    <row r="55" spans="2:119">
      <c r="B55" s="71"/>
      <c r="C55" s="71"/>
    </row>
    <row r="56" spans="2:119">
      <c r="B56" s="71" t="s">
        <v>19</v>
      </c>
      <c r="C56" s="71"/>
    </row>
    <row r="57" spans="2:119">
      <c r="B57" s="71"/>
      <c r="C57" s="80"/>
      <c r="V57" s="81"/>
    </row>
    <row r="58" spans="2:119" ht="16.5" customHeight="1" thickBot="1">
      <c r="B58" s="71"/>
      <c r="C58" s="80"/>
      <c r="E58" s="57" t="s">
        <v>152</v>
      </c>
      <c r="H58" s="82"/>
      <c r="I58" s="82"/>
      <c r="J58" s="82"/>
      <c r="K58" s="82"/>
      <c r="L58" s="82"/>
      <c r="M58" s="82"/>
      <c r="N58" s="82"/>
      <c r="O58" s="82"/>
      <c r="P58" s="82"/>
      <c r="Q58" s="82"/>
      <c r="R58" s="82"/>
      <c r="S58" s="82"/>
    </row>
    <row r="59" spans="2:119" ht="13.5" customHeight="1">
      <c r="B59" s="71"/>
      <c r="C59" s="71"/>
      <c r="E59" s="510" t="s">
        <v>20</v>
      </c>
      <c r="F59" s="518" t="s">
        <v>22</v>
      </c>
      <c r="G59" s="519"/>
      <c r="H59" s="510" t="s">
        <v>21</v>
      </c>
      <c r="I59" s="519"/>
      <c r="J59" s="522" t="s">
        <v>120</v>
      </c>
      <c r="K59" s="523"/>
      <c r="L59" s="523"/>
      <c r="M59" s="523"/>
      <c r="N59" s="523"/>
      <c r="O59" s="523"/>
      <c r="P59" s="523"/>
      <c r="Q59" s="523"/>
      <c r="R59" s="523"/>
      <c r="S59" s="523"/>
      <c r="T59" s="523"/>
      <c r="U59" s="523"/>
      <c r="V59" s="523"/>
      <c r="W59" s="523"/>
      <c r="X59" s="523"/>
      <c r="Y59" s="523"/>
      <c r="Z59" s="523"/>
      <c r="AA59" s="523"/>
      <c r="AB59" s="523"/>
      <c r="AC59" s="523"/>
      <c r="AD59" s="523"/>
      <c r="AE59" s="523"/>
      <c r="AF59" s="523"/>
      <c r="AG59" s="523"/>
      <c r="AH59" s="524" t="s">
        <v>127</v>
      </c>
      <c r="AI59" s="524"/>
      <c r="AJ59" s="525" t="s">
        <v>167</v>
      </c>
      <c r="AK59" s="525"/>
      <c r="AL59" s="525"/>
      <c r="AM59" s="525"/>
      <c r="AN59" s="525"/>
      <c r="AO59" s="525"/>
      <c r="AP59" s="525"/>
      <c r="AQ59" s="525"/>
      <c r="AR59" s="525"/>
      <c r="AS59" s="525"/>
      <c r="AT59" s="525"/>
      <c r="AU59" s="525"/>
      <c r="AV59" s="525"/>
      <c r="AW59" s="525"/>
      <c r="AX59" s="525"/>
      <c r="AY59" s="525"/>
      <c r="AZ59" s="525"/>
      <c r="BA59" s="525"/>
      <c r="BB59" s="525"/>
      <c r="BC59" s="525"/>
      <c r="BD59" s="525"/>
      <c r="BE59" s="526"/>
      <c r="BF59" s="527" t="s">
        <v>140</v>
      </c>
      <c r="BG59" s="528"/>
      <c r="BH59" s="528"/>
      <c r="BI59" s="528"/>
      <c r="BJ59" s="528"/>
      <c r="BK59" s="528"/>
      <c r="BL59" s="528"/>
      <c r="BM59" s="528"/>
      <c r="BN59" s="528"/>
      <c r="BO59" s="528"/>
      <c r="BP59" s="528"/>
      <c r="BQ59" s="528"/>
      <c r="BR59" s="528"/>
      <c r="BS59" s="528"/>
      <c r="BT59" s="528"/>
      <c r="BU59" s="528"/>
      <c r="BV59" s="528"/>
      <c r="BW59" s="528"/>
      <c r="BX59" s="528"/>
      <c r="BY59" s="528"/>
      <c r="BZ59" s="528"/>
      <c r="CA59" s="528"/>
      <c r="CB59" s="528"/>
      <c r="CC59" s="528"/>
      <c r="CD59" s="529" t="s">
        <v>141</v>
      </c>
      <c r="CE59" s="529"/>
      <c r="CF59" s="483" t="s">
        <v>170</v>
      </c>
      <c r="CG59" s="483"/>
      <c r="CH59" s="483"/>
      <c r="CI59" s="483"/>
      <c r="CJ59" s="483"/>
      <c r="CK59" s="483"/>
      <c r="CL59" s="483"/>
      <c r="CM59" s="483"/>
      <c r="CN59" s="483"/>
      <c r="CO59" s="483"/>
      <c r="CP59" s="483"/>
      <c r="CQ59" s="483"/>
      <c r="CR59" s="483"/>
      <c r="CS59" s="483"/>
      <c r="CT59" s="483"/>
      <c r="CU59" s="483"/>
      <c r="CV59" s="483"/>
      <c r="CW59" s="483"/>
      <c r="CX59" s="483"/>
      <c r="CY59" s="483"/>
      <c r="CZ59" s="483"/>
      <c r="DA59" s="484"/>
      <c r="DB59" s="487" t="s">
        <v>16</v>
      </c>
      <c r="DC59" s="489" t="s">
        <v>53</v>
      </c>
      <c r="DD59" s="489" t="s">
        <v>54</v>
      </c>
      <c r="DE59" s="489" t="s">
        <v>55</v>
      </c>
      <c r="DF59" s="489" t="s">
        <v>56</v>
      </c>
      <c r="DG59" s="489" t="s">
        <v>29</v>
      </c>
      <c r="DH59" s="489" t="s">
        <v>62</v>
      </c>
      <c r="DI59" s="512" t="s">
        <v>69</v>
      </c>
      <c r="DJ59" s="477" t="s">
        <v>23</v>
      </c>
      <c r="DK59" s="478"/>
      <c r="DL59" s="478"/>
      <c r="DM59" s="478"/>
      <c r="DN59" s="478"/>
      <c r="DO59" s="479"/>
    </row>
    <row r="60" spans="2:119" ht="13.5" customHeight="1">
      <c r="B60" s="71"/>
      <c r="C60" s="71"/>
      <c r="E60" s="511"/>
      <c r="F60" s="520"/>
      <c r="G60" s="521"/>
      <c r="H60" s="530" t="s">
        <v>161</v>
      </c>
      <c r="I60" s="532"/>
      <c r="J60" s="533" t="s">
        <v>215</v>
      </c>
      <c r="K60" s="597"/>
      <c r="L60" s="534" t="s">
        <v>216</v>
      </c>
      <c r="M60" s="597"/>
      <c r="N60" s="534" t="s">
        <v>217</v>
      </c>
      <c r="O60" s="597"/>
      <c r="P60" s="534" t="s">
        <v>218</v>
      </c>
      <c r="Q60" s="597"/>
      <c r="R60" s="534" t="s">
        <v>219</v>
      </c>
      <c r="S60" s="597"/>
      <c r="T60" s="534" t="s">
        <v>220</v>
      </c>
      <c r="U60" s="597"/>
      <c r="V60" s="534" t="s">
        <v>199</v>
      </c>
      <c r="W60" s="597"/>
      <c r="X60" s="534" t="s">
        <v>198</v>
      </c>
      <c r="Y60" s="597"/>
      <c r="Z60" s="534" t="s">
        <v>197</v>
      </c>
      <c r="AA60" s="597"/>
      <c r="AB60" s="534" t="s">
        <v>196</v>
      </c>
      <c r="AC60" s="597"/>
      <c r="AD60" s="534" t="s">
        <v>221</v>
      </c>
      <c r="AE60" s="597"/>
      <c r="AF60" s="534" t="s">
        <v>222</v>
      </c>
      <c r="AG60" s="534"/>
      <c r="AH60" s="535" t="s">
        <v>161</v>
      </c>
      <c r="AI60" s="535"/>
      <c r="AJ60" s="486" t="s">
        <v>215</v>
      </c>
      <c r="AK60" s="486"/>
      <c r="AL60" s="486" t="s">
        <v>216</v>
      </c>
      <c r="AM60" s="486"/>
      <c r="AN60" s="486" t="s">
        <v>217</v>
      </c>
      <c r="AO60" s="486"/>
      <c r="AP60" s="486" t="s">
        <v>218</v>
      </c>
      <c r="AQ60" s="486"/>
      <c r="AR60" s="486" t="s">
        <v>219</v>
      </c>
      <c r="AS60" s="486"/>
      <c r="AT60" s="486" t="s">
        <v>220</v>
      </c>
      <c r="AU60" s="486"/>
      <c r="AV60" s="486" t="s">
        <v>199</v>
      </c>
      <c r="AW60" s="486"/>
      <c r="AX60" s="486" t="s">
        <v>198</v>
      </c>
      <c r="AY60" s="486"/>
      <c r="AZ60" s="486" t="s">
        <v>197</v>
      </c>
      <c r="BA60" s="486"/>
      <c r="BB60" s="486" t="s">
        <v>196</v>
      </c>
      <c r="BC60" s="486"/>
      <c r="BD60" s="486" t="s">
        <v>195</v>
      </c>
      <c r="BE60" s="515"/>
      <c r="BF60" s="516" t="s">
        <v>215</v>
      </c>
      <c r="BG60" s="517"/>
      <c r="BH60" s="517" t="s">
        <v>216</v>
      </c>
      <c r="BI60" s="517"/>
      <c r="BJ60" s="517" t="s">
        <v>217</v>
      </c>
      <c r="BK60" s="517"/>
      <c r="BL60" s="517" t="s">
        <v>218</v>
      </c>
      <c r="BM60" s="517"/>
      <c r="BN60" s="517" t="s">
        <v>219</v>
      </c>
      <c r="BO60" s="517"/>
      <c r="BP60" s="517" t="s">
        <v>220</v>
      </c>
      <c r="BQ60" s="517"/>
      <c r="BR60" s="517" t="s">
        <v>199</v>
      </c>
      <c r="BS60" s="517"/>
      <c r="BT60" s="517" t="s">
        <v>198</v>
      </c>
      <c r="BU60" s="517"/>
      <c r="BV60" s="517" t="s">
        <v>197</v>
      </c>
      <c r="BW60" s="517"/>
      <c r="BX60" s="517" t="s">
        <v>196</v>
      </c>
      <c r="BY60" s="517"/>
      <c r="BZ60" s="517" t="s">
        <v>221</v>
      </c>
      <c r="CA60" s="517"/>
      <c r="CB60" s="517" t="s">
        <v>222</v>
      </c>
      <c r="CC60" s="517"/>
      <c r="CD60" s="514" t="s">
        <v>161</v>
      </c>
      <c r="CE60" s="514"/>
      <c r="CF60" s="507" t="s">
        <v>215</v>
      </c>
      <c r="CG60" s="507"/>
      <c r="CH60" s="507" t="s">
        <v>216</v>
      </c>
      <c r="CI60" s="507"/>
      <c r="CJ60" s="507" t="s">
        <v>217</v>
      </c>
      <c r="CK60" s="507"/>
      <c r="CL60" s="507" t="s">
        <v>218</v>
      </c>
      <c r="CM60" s="507"/>
      <c r="CN60" s="507" t="s">
        <v>219</v>
      </c>
      <c r="CO60" s="507"/>
      <c r="CP60" s="507" t="s">
        <v>220</v>
      </c>
      <c r="CQ60" s="507"/>
      <c r="CR60" s="507" t="s">
        <v>199</v>
      </c>
      <c r="CS60" s="507"/>
      <c r="CT60" s="507" t="s">
        <v>198</v>
      </c>
      <c r="CU60" s="507"/>
      <c r="CV60" s="507" t="s">
        <v>197</v>
      </c>
      <c r="CW60" s="507"/>
      <c r="CX60" s="507" t="s">
        <v>196</v>
      </c>
      <c r="CY60" s="507"/>
      <c r="CZ60" s="507" t="s">
        <v>195</v>
      </c>
      <c r="DA60" s="508"/>
      <c r="DB60" s="488"/>
      <c r="DC60" s="490"/>
      <c r="DD60" s="490"/>
      <c r="DE60" s="490"/>
      <c r="DF60" s="490"/>
      <c r="DG60" s="490"/>
      <c r="DH60" s="490"/>
      <c r="DI60" s="513"/>
      <c r="DJ60" s="480"/>
      <c r="DK60" s="481"/>
      <c r="DL60" s="481"/>
      <c r="DM60" s="481"/>
      <c r="DN60" s="481"/>
      <c r="DO60" s="482"/>
    </row>
    <row r="61" spans="2:119" ht="15" customHeight="1">
      <c r="B61" s="71"/>
      <c r="C61" s="71"/>
      <c r="E61" s="511"/>
      <c r="F61" s="520"/>
      <c r="G61" s="521"/>
      <c r="H61" s="530"/>
      <c r="I61" s="532"/>
      <c r="J61" s="533"/>
      <c r="K61" s="534"/>
      <c r="L61" s="534"/>
      <c r="M61" s="534"/>
      <c r="N61" s="534"/>
      <c r="O61" s="534"/>
      <c r="P61" s="534"/>
      <c r="Q61" s="534"/>
      <c r="R61" s="534"/>
      <c r="S61" s="534"/>
      <c r="T61" s="534"/>
      <c r="U61" s="534"/>
      <c r="V61" s="534"/>
      <c r="W61" s="534"/>
      <c r="X61" s="534"/>
      <c r="Y61" s="534"/>
      <c r="Z61" s="534"/>
      <c r="AA61" s="534"/>
      <c r="AB61" s="534"/>
      <c r="AC61" s="534"/>
      <c r="AD61" s="534"/>
      <c r="AE61" s="534"/>
      <c r="AF61" s="534"/>
      <c r="AG61" s="534"/>
      <c r="AH61" s="535"/>
      <c r="AI61" s="535"/>
      <c r="AJ61" s="486"/>
      <c r="AK61" s="486"/>
      <c r="AL61" s="486"/>
      <c r="AM61" s="486"/>
      <c r="AN61" s="486"/>
      <c r="AO61" s="486"/>
      <c r="AP61" s="486"/>
      <c r="AQ61" s="486"/>
      <c r="AR61" s="486"/>
      <c r="AS61" s="486"/>
      <c r="AT61" s="486"/>
      <c r="AU61" s="486"/>
      <c r="AV61" s="486"/>
      <c r="AW61" s="486"/>
      <c r="AX61" s="486"/>
      <c r="AY61" s="486"/>
      <c r="AZ61" s="486"/>
      <c r="BA61" s="486"/>
      <c r="BB61" s="486"/>
      <c r="BC61" s="486"/>
      <c r="BD61" s="486"/>
      <c r="BE61" s="515"/>
      <c r="BF61" s="516"/>
      <c r="BG61" s="517"/>
      <c r="BH61" s="517"/>
      <c r="BI61" s="517"/>
      <c r="BJ61" s="517"/>
      <c r="BK61" s="517"/>
      <c r="BL61" s="517"/>
      <c r="BM61" s="517"/>
      <c r="BN61" s="517"/>
      <c r="BO61" s="517"/>
      <c r="BP61" s="517"/>
      <c r="BQ61" s="517"/>
      <c r="BR61" s="517"/>
      <c r="BS61" s="517"/>
      <c r="BT61" s="517"/>
      <c r="BU61" s="517"/>
      <c r="BV61" s="517"/>
      <c r="BW61" s="517"/>
      <c r="BX61" s="517"/>
      <c r="BY61" s="517"/>
      <c r="BZ61" s="517"/>
      <c r="CA61" s="517"/>
      <c r="CB61" s="517"/>
      <c r="CC61" s="517"/>
      <c r="CD61" s="514"/>
      <c r="CE61" s="514"/>
      <c r="CF61" s="507"/>
      <c r="CG61" s="507"/>
      <c r="CH61" s="507"/>
      <c r="CI61" s="507"/>
      <c r="CJ61" s="507"/>
      <c r="CK61" s="507"/>
      <c r="CL61" s="507"/>
      <c r="CM61" s="507"/>
      <c r="CN61" s="507"/>
      <c r="CO61" s="507"/>
      <c r="CP61" s="507"/>
      <c r="CQ61" s="507"/>
      <c r="CR61" s="507"/>
      <c r="CS61" s="507"/>
      <c r="CT61" s="507"/>
      <c r="CU61" s="507"/>
      <c r="CV61" s="507"/>
      <c r="CW61" s="507"/>
      <c r="CX61" s="507"/>
      <c r="CY61" s="507"/>
      <c r="CZ61" s="507"/>
      <c r="DA61" s="508"/>
      <c r="DB61" s="488"/>
      <c r="DC61" s="490"/>
      <c r="DD61" s="490"/>
      <c r="DE61" s="490"/>
      <c r="DF61" s="490"/>
      <c r="DG61" s="490"/>
      <c r="DH61" s="490"/>
      <c r="DI61" s="513"/>
      <c r="DJ61" s="480"/>
      <c r="DK61" s="481"/>
      <c r="DL61" s="481"/>
      <c r="DM61" s="481"/>
      <c r="DN61" s="481"/>
      <c r="DO61" s="482"/>
    </row>
    <row r="62" spans="2:119" s="198" customFormat="1" ht="72" customHeight="1" thickBot="1">
      <c r="B62" s="197"/>
      <c r="C62" s="197"/>
      <c r="E62" s="294">
        <f>IF(ISBLANK(F62),"",COUNTA(F$62:F62))</f>
        <v>1</v>
      </c>
      <c r="F62" s="497" t="s">
        <v>70</v>
      </c>
      <c r="G62" s="498"/>
      <c r="H62" s="499" t="s">
        <v>161</v>
      </c>
      <c r="I62" s="498"/>
      <c r="J62" s="499" t="s">
        <v>200</v>
      </c>
      <c r="K62" s="497"/>
      <c r="L62" s="497" t="s">
        <v>176</v>
      </c>
      <c r="M62" s="497"/>
      <c r="N62" s="497" t="s">
        <v>107</v>
      </c>
      <c r="O62" s="497"/>
      <c r="P62" s="497" t="s">
        <v>110</v>
      </c>
      <c r="Q62" s="497"/>
      <c r="R62" s="497" t="s">
        <v>115</v>
      </c>
      <c r="S62" s="497"/>
      <c r="T62" s="497" t="s">
        <v>116</v>
      </c>
      <c r="U62" s="497"/>
      <c r="V62" s="497" t="s">
        <v>115</v>
      </c>
      <c r="W62" s="497"/>
      <c r="X62" s="497" t="s">
        <v>201</v>
      </c>
      <c r="Y62" s="497"/>
      <c r="Z62" s="497" t="s">
        <v>202</v>
      </c>
      <c r="AA62" s="497"/>
      <c r="AB62" s="497" t="s">
        <v>203</v>
      </c>
      <c r="AC62" s="497"/>
      <c r="AD62" s="497" t="str">
        <f>IF(OR($F62="異常",$F62="準正常"),"false","true")</f>
        <v>true</v>
      </c>
      <c r="AE62" s="497"/>
      <c r="AF62" s="497" t="str">
        <f>IF($F62="正常","(NULL)")</f>
        <v>(NULL)</v>
      </c>
      <c r="AG62" s="497"/>
      <c r="AH62" s="497" t="s">
        <v>161</v>
      </c>
      <c r="AI62" s="497"/>
      <c r="AJ62" s="497" t="s">
        <v>200</v>
      </c>
      <c r="AK62" s="497"/>
      <c r="AL62" s="497" t="s">
        <v>176</v>
      </c>
      <c r="AM62" s="497"/>
      <c r="AN62" s="497" t="s">
        <v>107</v>
      </c>
      <c r="AO62" s="497"/>
      <c r="AP62" s="497" t="s">
        <v>110</v>
      </c>
      <c r="AQ62" s="497"/>
      <c r="AR62" s="497" t="s">
        <v>115</v>
      </c>
      <c r="AS62" s="497"/>
      <c r="AT62" s="497" t="s">
        <v>116</v>
      </c>
      <c r="AU62" s="497"/>
      <c r="AV62" s="497" t="s">
        <v>239</v>
      </c>
      <c r="AW62" s="497"/>
      <c r="AX62" s="497" t="s">
        <v>201</v>
      </c>
      <c r="AY62" s="497"/>
      <c r="AZ62" s="497" t="s">
        <v>202</v>
      </c>
      <c r="BA62" s="497"/>
      <c r="BB62" s="497" t="s">
        <v>203</v>
      </c>
      <c r="BC62" s="497"/>
      <c r="BD62" s="497" t="str">
        <f>IF($F62="正常","(NULL)")</f>
        <v>(NULL)</v>
      </c>
      <c r="BE62" s="498"/>
      <c r="BF62" s="499" t="s">
        <v>200</v>
      </c>
      <c r="BG62" s="497"/>
      <c r="BH62" s="497" t="s">
        <v>176</v>
      </c>
      <c r="BI62" s="497"/>
      <c r="BJ62" s="497" t="s">
        <v>107</v>
      </c>
      <c r="BK62" s="497"/>
      <c r="BL62" s="497" t="s">
        <v>110</v>
      </c>
      <c r="BM62" s="497"/>
      <c r="BN62" s="497" t="s">
        <v>115</v>
      </c>
      <c r="BO62" s="497"/>
      <c r="BP62" s="497" t="s">
        <v>116</v>
      </c>
      <c r="BQ62" s="497"/>
      <c r="BR62" s="497" t="s">
        <v>115</v>
      </c>
      <c r="BS62" s="497"/>
      <c r="BT62" s="497" t="s">
        <v>201</v>
      </c>
      <c r="BU62" s="497"/>
      <c r="BV62" s="497" t="s">
        <v>202</v>
      </c>
      <c r="BW62" s="497"/>
      <c r="BX62" s="497" t="s">
        <v>203</v>
      </c>
      <c r="BY62" s="497"/>
      <c r="BZ62" s="497" t="str">
        <f>IF(OR($F62="異常",$F62="準正常"),"false","true")</f>
        <v>true</v>
      </c>
      <c r="CA62" s="497"/>
      <c r="CB62" s="497" t="str">
        <f>IF($F62="正常","(NULL)")</f>
        <v>(NULL)</v>
      </c>
      <c r="CC62" s="497"/>
      <c r="CD62" s="497" t="s">
        <v>161</v>
      </c>
      <c r="CE62" s="497"/>
      <c r="CF62" s="497" t="s">
        <v>200</v>
      </c>
      <c r="CG62" s="497"/>
      <c r="CH62" s="497" t="s">
        <v>176</v>
      </c>
      <c r="CI62" s="497"/>
      <c r="CJ62" s="497" t="s">
        <v>107</v>
      </c>
      <c r="CK62" s="497"/>
      <c r="CL62" s="497" t="s">
        <v>110</v>
      </c>
      <c r="CM62" s="497"/>
      <c r="CN62" s="497" t="s">
        <v>115</v>
      </c>
      <c r="CO62" s="497"/>
      <c r="CP62" s="497" t="s">
        <v>116</v>
      </c>
      <c r="CQ62" s="497"/>
      <c r="CR62" s="497" t="s">
        <v>239</v>
      </c>
      <c r="CS62" s="497"/>
      <c r="CT62" s="497" t="s">
        <v>201</v>
      </c>
      <c r="CU62" s="497"/>
      <c r="CV62" s="497" t="s">
        <v>202</v>
      </c>
      <c r="CW62" s="497"/>
      <c r="CX62" s="497" t="s">
        <v>203</v>
      </c>
      <c r="CY62" s="497"/>
      <c r="CZ62" s="497" t="str">
        <f>IF($F62="正常","(NULL)")</f>
        <v>(NULL)</v>
      </c>
      <c r="DA62" s="498"/>
      <c r="DB62" s="294" t="s">
        <v>875</v>
      </c>
      <c r="DC62" s="321" t="s">
        <v>1132</v>
      </c>
      <c r="DD62" s="321" t="s">
        <v>1132</v>
      </c>
      <c r="DE62" s="321" t="s">
        <v>1132</v>
      </c>
      <c r="DF62" s="322">
        <v>0</v>
      </c>
      <c r="DG62" s="312" t="s">
        <v>161</v>
      </c>
      <c r="DH62" s="291" t="s">
        <v>1004</v>
      </c>
      <c r="DI62" s="350" t="s">
        <v>161</v>
      </c>
      <c r="DJ62" s="494" t="s">
        <v>1020</v>
      </c>
      <c r="DK62" s="495"/>
      <c r="DL62" s="495"/>
      <c r="DM62" s="495"/>
      <c r="DN62" s="495"/>
      <c r="DO62" s="496"/>
    </row>
    <row r="65" spans="2:119" ht="16.5" thickBot="1">
      <c r="E65" s="57" t="s">
        <v>153</v>
      </c>
      <c r="F65" s="57" t="s">
        <v>224</v>
      </c>
    </row>
    <row r="66" spans="2:119" ht="13.5" customHeight="1">
      <c r="B66" s="71"/>
      <c r="C66" s="71"/>
      <c r="E66" s="510" t="s">
        <v>20</v>
      </c>
      <c r="F66" s="518" t="s">
        <v>22</v>
      </c>
      <c r="G66" s="519"/>
      <c r="H66" s="510" t="s">
        <v>21</v>
      </c>
      <c r="I66" s="519"/>
      <c r="J66" s="522" t="s">
        <v>120</v>
      </c>
      <c r="K66" s="523"/>
      <c r="L66" s="523"/>
      <c r="M66" s="523"/>
      <c r="N66" s="523"/>
      <c r="O66" s="523"/>
      <c r="P66" s="523"/>
      <c r="Q66" s="523"/>
      <c r="R66" s="523"/>
      <c r="S66" s="523"/>
      <c r="T66" s="523"/>
      <c r="U66" s="523"/>
      <c r="V66" s="523"/>
      <c r="W66" s="523"/>
      <c r="X66" s="523"/>
      <c r="Y66" s="523"/>
      <c r="Z66" s="523"/>
      <c r="AA66" s="523"/>
      <c r="AB66" s="523"/>
      <c r="AC66" s="523"/>
      <c r="AD66" s="523"/>
      <c r="AE66" s="523"/>
      <c r="AF66" s="523"/>
      <c r="AG66" s="523"/>
      <c r="AH66" s="524" t="s">
        <v>127</v>
      </c>
      <c r="AI66" s="524"/>
      <c r="AJ66" s="525" t="s">
        <v>167</v>
      </c>
      <c r="AK66" s="525"/>
      <c r="AL66" s="525"/>
      <c r="AM66" s="525"/>
      <c r="AN66" s="525"/>
      <c r="AO66" s="525"/>
      <c r="AP66" s="525"/>
      <c r="AQ66" s="525"/>
      <c r="AR66" s="525"/>
      <c r="AS66" s="525"/>
      <c r="AT66" s="525"/>
      <c r="AU66" s="525"/>
      <c r="AV66" s="525"/>
      <c r="AW66" s="525"/>
      <c r="AX66" s="525"/>
      <c r="AY66" s="525"/>
      <c r="AZ66" s="525"/>
      <c r="BA66" s="525"/>
      <c r="BB66" s="525"/>
      <c r="BC66" s="525"/>
      <c r="BD66" s="525"/>
      <c r="BE66" s="526"/>
      <c r="BF66" s="527" t="s">
        <v>140</v>
      </c>
      <c r="BG66" s="528"/>
      <c r="BH66" s="528"/>
      <c r="BI66" s="528"/>
      <c r="BJ66" s="528"/>
      <c r="BK66" s="528"/>
      <c r="BL66" s="528"/>
      <c r="BM66" s="528"/>
      <c r="BN66" s="528"/>
      <c r="BO66" s="528"/>
      <c r="BP66" s="528"/>
      <c r="BQ66" s="528"/>
      <c r="BR66" s="528"/>
      <c r="BS66" s="528"/>
      <c r="BT66" s="528"/>
      <c r="BU66" s="528"/>
      <c r="BV66" s="528"/>
      <c r="BW66" s="528"/>
      <c r="BX66" s="528"/>
      <c r="BY66" s="528"/>
      <c r="BZ66" s="528"/>
      <c r="CA66" s="528"/>
      <c r="CB66" s="528"/>
      <c r="CC66" s="528"/>
      <c r="CD66" s="529" t="s">
        <v>141</v>
      </c>
      <c r="CE66" s="529"/>
      <c r="CF66" s="483" t="s">
        <v>170</v>
      </c>
      <c r="CG66" s="483"/>
      <c r="CH66" s="483"/>
      <c r="CI66" s="483"/>
      <c r="CJ66" s="483"/>
      <c r="CK66" s="483"/>
      <c r="CL66" s="483"/>
      <c r="CM66" s="483"/>
      <c r="CN66" s="483"/>
      <c r="CO66" s="483"/>
      <c r="CP66" s="483"/>
      <c r="CQ66" s="483"/>
      <c r="CR66" s="483"/>
      <c r="CS66" s="483"/>
      <c r="CT66" s="483"/>
      <c r="CU66" s="483"/>
      <c r="CV66" s="483"/>
      <c r="CW66" s="483"/>
      <c r="CX66" s="483"/>
      <c r="CY66" s="483"/>
      <c r="CZ66" s="483"/>
      <c r="DA66" s="484"/>
      <c r="DB66" s="487" t="s">
        <v>16</v>
      </c>
      <c r="DC66" s="489" t="s">
        <v>53</v>
      </c>
      <c r="DD66" s="489" t="s">
        <v>54</v>
      </c>
      <c r="DE66" s="489" t="s">
        <v>55</v>
      </c>
      <c r="DF66" s="489" t="s">
        <v>56</v>
      </c>
      <c r="DG66" s="489" t="s">
        <v>29</v>
      </c>
      <c r="DH66" s="489" t="s">
        <v>62</v>
      </c>
      <c r="DI66" s="512" t="s">
        <v>69</v>
      </c>
      <c r="DJ66" s="477" t="s">
        <v>23</v>
      </c>
      <c r="DK66" s="478"/>
      <c r="DL66" s="478"/>
      <c r="DM66" s="478"/>
      <c r="DN66" s="478"/>
      <c r="DO66" s="479"/>
    </row>
    <row r="67" spans="2:119" ht="13.5" customHeight="1">
      <c r="B67" s="71"/>
      <c r="C67" s="71"/>
      <c r="E67" s="511"/>
      <c r="F67" s="520"/>
      <c r="G67" s="521"/>
      <c r="H67" s="530" t="s">
        <v>161</v>
      </c>
      <c r="I67" s="532"/>
      <c r="J67" s="533" t="s">
        <v>215</v>
      </c>
      <c r="K67" s="597"/>
      <c r="L67" s="534" t="s">
        <v>216</v>
      </c>
      <c r="M67" s="597"/>
      <c r="N67" s="534" t="s">
        <v>217</v>
      </c>
      <c r="O67" s="597"/>
      <c r="P67" s="534" t="s">
        <v>218</v>
      </c>
      <c r="Q67" s="597"/>
      <c r="R67" s="534" t="s">
        <v>219</v>
      </c>
      <c r="S67" s="597"/>
      <c r="T67" s="534" t="s">
        <v>220</v>
      </c>
      <c r="U67" s="597"/>
      <c r="V67" s="534" t="s">
        <v>199</v>
      </c>
      <c r="W67" s="597"/>
      <c r="X67" s="534" t="s">
        <v>198</v>
      </c>
      <c r="Y67" s="597"/>
      <c r="Z67" s="534" t="s">
        <v>197</v>
      </c>
      <c r="AA67" s="597"/>
      <c r="AB67" s="534" t="s">
        <v>196</v>
      </c>
      <c r="AC67" s="597"/>
      <c r="AD67" s="534" t="s">
        <v>221</v>
      </c>
      <c r="AE67" s="597"/>
      <c r="AF67" s="534" t="s">
        <v>222</v>
      </c>
      <c r="AG67" s="534"/>
      <c r="AH67" s="535" t="s">
        <v>161</v>
      </c>
      <c r="AI67" s="535"/>
      <c r="AJ67" s="486" t="s">
        <v>215</v>
      </c>
      <c r="AK67" s="486"/>
      <c r="AL67" s="486" t="s">
        <v>216</v>
      </c>
      <c r="AM67" s="486"/>
      <c r="AN67" s="486" t="s">
        <v>217</v>
      </c>
      <c r="AO67" s="486"/>
      <c r="AP67" s="486" t="s">
        <v>218</v>
      </c>
      <c r="AQ67" s="486"/>
      <c r="AR67" s="486" t="s">
        <v>219</v>
      </c>
      <c r="AS67" s="486"/>
      <c r="AT67" s="486" t="s">
        <v>220</v>
      </c>
      <c r="AU67" s="486"/>
      <c r="AV67" s="486" t="s">
        <v>199</v>
      </c>
      <c r="AW67" s="486"/>
      <c r="AX67" s="486" t="s">
        <v>198</v>
      </c>
      <c r="AY67" s="486"/>
      <c r="AZ67" s="486" t="s">
        <v>197</v>
      </c>
      <c r="BA67" s="486"/>
      <c r="BB67" s="486" t="s">
        <v>196</v>
      </c>
      <c r="BC67" s="486"/>
      <c r="BD67" s="486" t="s">
        <v>195</v>
      </c>
      <c r="BE67" s="515"/>
      <c r="BF67" s="516" t="s">
        <v>215</v>
      </c>
      <c r="BG67" s="517"/>
      <c r="BH67" s="517" t="s">
        <v>216</v>
      </c>
      <c r="BI67" s="517"/>
      <c r="BJ67" s="517" t="s">
        <v>217</v>
      </c>
      <c r="BK67" s="517"/>
      <c r="BL67" s="517" t="s">
        <v>218</v>
      </c>
      <c r="BM67" s="517"/>
      <c r="BN67" s="517" t="s">
        <v>219</v>
      </c>
      <c r="BO67" s="517"/>
      <c r="BP67" s="517" t="s">
        <v>220</v>
      </c>
      <c r="BQ67" s="517"/>
      <c r="BR67" s="517" t="s">
        <v>199</v>
      </c>
      <c r="BS67" s="517"/>
      <c r="BT67" s="517" t="s">
        <v>198</v>
      </c>
      <c r="BU67" s="517"/>
      <c r="BV67" s="517" t="s">
        <v>197</v>
      </c>
      <c r="BW67" s="517"/>
      <c r="BX67" s="517" t="s">
        <v>196</v>
      </c>
      <c r="BY67" s="517"/>
      <c r="BZ67" s="517" t="s">
        <v>221</v>
      </c>
      <c r="CA67" s="517"/>
      <c r="CB67" s="517" t="s">
        <v>222</v>
      </c>
      <c r="CC67" s="517"/>
      <c r="CD67" s="514" t="s">
        <v>161</v>
      </c>
      <c r="CE67" s="514"/>
      <c r="CF67" s="507" t="s">
        <v>215</v>
      </c>
      <c r="CG67" s="507"/>
      <c r="CH67" s="507" t="s">
        <v>216</v>
      </c>
      <c r="CI67" s="507"/>
      <c r="CJ67" s="507" t="s">
        <v>217</v>
      </c>
      <c r="CK67" s="507"/>
      <c r="CL67" s="507" t="s">
        <v>218</v>
      </c>
      <c r="CM67" s="507"/>
      <c r="CN67" s="507" t="s">
        <v>219</v>
      </c>
      <c r="CO67" s="507"/>
      <c r="CP67" s="507" t="s">
        <v>220</v>
      </c>
      <c r="CQ67" s="507"/>
      <c r="CR67" s="507" t="s">
        <v>199</v>
      </c>
      <c r="CS67" s="507"/>
      <c r="CT67" s="507" t="s">
        <v>198</v>
      </c>
      <c r="CU67" s="507"/>
      <c r="CV67" s="507" t="s">
        <v>197</v>
      </c>
      <c r="CW67" s="507"/>
      <c r="CX67" s="507" t="s">
        <v>196</v>
      </c>
      <c r="CY67" s="507"/>
      <c r="CZ67" s="507" t="s">
        <v>195</v>
      </c>
      <c r="DA67" s="508"/>
      <c r="DB67" s="488"/>
      <c r="DC67" s="490"/>
      <c r="DD67" s="490"/>
      <c r="DE67" s="490"/>
      <c r="DF67" s="490"/>
      <c r="DG67" s="490"/>
      <c r="DH67" s="490"/>
      <c r="DI67" s="513"/>
      <c r="DJ67" s="480"/>
      <c r="DK67" s="481"/>
      <c r="DL67" s="481"/>
      <c r="DM67" s="481"/>
      <c r="DN67" s="481"/>
      <c r="DO67" s="482"/>
    </row>
    <row r="68" spans="2:119" ht="15" customHeight="1">
      <c r="B68" s="71"/>
      <c r="C68" s="71"/>
      <c r="E68" s="511"/>
      <c r="F68" s="520"/>
      <c r="G68" s="521"/>
      <c r="H68" s="530"/>
      <c r="I68" s="532"/>
      <c r="J68" s="533"/>
      <c r="K68" s="534"/>
      <c r="L68" s="534"/>
      <c r="M68" s="534"/>
      <c r="N68" s="534"/>
      <c r="O68" s="534"/>
      <c r="P68" s="534"/>
      <c r="Q68" s="534"/>
      <c r="R68" s="534"/>
      <c r="S68" s="534"/>
      <c r="T68" s="534"/>
      <c r="U68" s="534"/>
      <c r="V68" s="534"/>
      <c r="W68" s="534"/>
      <c r="X68" s="534"/>
      <c r="Y68" s="534"/>
      <c r="Z68" s="534"/>
      <c r="AA68" s="534"/>
      <c r="AB68" s="534"/>
      <c r="AC68" s="534"/>
      <c r="AD68" s="534"/>
      <c r="AE68" s="534"/>
      <c r="AF68" s="534"/>
      <c r="AG68" s="534"/>
      <c r="AH68" s="535"/>
      <c r="AI68" s="535"/>
      <c r="AJ68" s="486"/>
      <c r="AK68" s="486"/>
      <c r="AL68" s="486"/>
      <c r="AM68" s="486"/>
      <c r="AN68" s="486"/>
      <c r="AO68" s="486"/>
      <c r="AP68" s="486"/>
      <c r="AQ68" s="486"/>
      <c r="AR68" s="486"/>
      <c r="AS68" s="486"/>
      <c r="AT68" s="486"/>
      <c r="AU68" s="486"/>
      <c r="AV68" s="486"/>
      <c r="AW68" s="486"/>
      <c r="AX68" s="486"/>
      <c r="AY68" s="486"/>
      <c r="AZ68" s="486"/>
      <c r="BA68" s="486"/>
      <c r="BB68" s="486"/>
      <c r="BC68" s="486"/>
      <c r="BD68" s="486"/>
      <c r="BE68" s="515"/>
      <c r="BF68" s="516"/>
      <c r="BG68" s="517"/>
      <c r="BH68" s="517"/>
      <c r="BI68" s="517"/>
      <c r="BJ68" s="517"/>
      <c r="BK68" s="517"/>
      <c r="BL68" s="517"/>
      <c r="BM68" s="517"/>
      <c r="BN68" s="517"/>
      <c r="BO68" s="517"/>
      <c r="BP68" s="517"/>
      <c r="BQ68" s="517"/>
      <c r="BR68" s="517"/>
      <c r="BS68" s="517"/>
      <c r="BT68" s="517"/>
      <c r="BU68" s="517"/>
      <c r="BV68" s="517"/>
      <c r="BW68" s="517"/>
      <c r="BX68" s="517"/>
      <c r="BY68" s="517"/>
      <c r="BZ68" s="517"/>
      <c r="CA68" s="517"/>
      <c r="CB68" s="517"/>
      <c r="CC68" s="517"/>
      <c r="CD68" s="514"/>
      <c r="CE68" s="514"/>
      <c r="CF68" s="507"/>
      <c r="CG68" s="507"/>
      <c r="CH68" s="507"/>
      <c r="CI68" s="507"/>
      <c r="CJ68" s="507"/>
      <c r="CK68" s="507"/>
      <c r="CL68" s="507"/>
      <c r="CM68" s="507"/>
      <c r="CN68" s="507"/>
      <c r="CO68" s="507"/>
      <c r="CP68" s="507"/>
      <c r="CQ68" s="507"/>
      <c r="CR68" s="507"/>
      <c r="CS68" s="507"/>
      <c r="CT68" s="507"/>
      <c r="CU68" s="507"/>
      <c r="CV68" s="507"/>
      <c r="CW68" s="507"/>
      <c r="CX68" s="507"/>
      <c r="CY68" s="507"/>
      <c r="CZ68" s="507"/>
      <c r="DA68" s="508"/>
      <c r="DB68" s="488"/>
      <c r="DC68" s="490"/>
      <c r="DD68" s="490"/>
      <c r="DE68" s="490"/>
      <c r="DF68" s="490"/>
      <c r="DG68" s="490"/>
      <c r="DH68" s="490"/>
      <c r="DI68" s="513"/>
      <c r="DJ68" s="480"/>
      <c r="DK68" s="481"/>
      <c r="DL68" s="481"/>
      <c r="DM68" s="481"/>
      <c r="DN68" s="481"/>
      <c r="DO68" s="482"/>
    </row>
    <row r="69" spans="2:119" s="198" customFormat="1" ht="72" customHeight="1">
      <c r="B69" s="197"/>
      <c r="C69" s="197"/>
      <c r="E69" s="500">
        <v>2</v>
      </c>
      <c r="F69" s="485" t="s">
        <v>72</v>
      </c>
      <c r="G69" s="509"/>
      <c r="H69" s="500" t="s">
        <v>161</v>
      </c>
      <c r="I69" s="509"/>
      <c r="J69" s="500" t="s">
        <v>200</v>
      </c>
      <c r="K69" s="485"/>
      <c r="L69" s="485" t="s">
        <v>176</v>
      </c>
      <c r="M69" s="485"/>
      <c r="N69" s="485" t="s">
        <v>107</v>
      </c>
      <c r="O69" s="485"/>
      <c r="P69" s="485" t="s">
        <v>110</v>
      </c>
      <c r="Q69" s="485"/>
      <c r="R69" s="485" t="s">
        <v>115</v>
      </c>
      <c r="S69" s="485"/>
      <c r="T69" s="485" t="s">
        <v>116</v>
      </c>
      <c r="U69" s="485"/>
      <c r="V69" s="485" t="s">
        <v>115</v>
      </c>
      <c r="W69" s="485"/>
      <c r="X69" s="485" t="s">
        <v>201</v>
      </c>
      <c r="Y69" s="485"/>
      <c r="Z69" s="485" t="s">
        <v>202</v>
      </c>
      <c r="AA69" s="485"/>
      <c r="AB69" s="485" t="s">
        <v>203</v>
      </c>
      <c r="AC69" s="485"/>
      <c r="AD69" s="485" t="b">
        <v>1</v>
      </c>
      <c r="AE69" s="485"/>
      <c r="AF69" s="485" t="s">
        <v>156</v>
      </c>
      <c r="AG69" s="485"/>
      <c r="AH69" s="485" t="s">
        <v>161</v>
      </c>
      <c r="AI69" s="485"/>
      <c r="AJ69" s="485" t="s">
        <v>200</v>
      </c>
      <c r="AK69" s="485"/>
      <c r="AL69" s="485" t="s">
        <v>176</v>
      </c>
      <c r="AM69" s="485"/>
      <c r="AN69" s="485" t="s">
        <v>107</v>
      </c>
      <c r="AO69" s="485"/>
      <c r="AP69" s="485" t="s">
        <v>110</v>
      </c>
      <c r="AQ69" s="485"/>
      <c r="AR69" s="485" t="s">
        <v>115</v>
      </c>
      <c r="AS69" s="485"/>
      <c r="AT69" s="485" t="s">
        <v>116</v>
      </c>
      <c r="AU69" s="485"/>
      <c r="AV69" s="485" t="s">
        <v>239</v>
      </c>
      <c r="AW69" s="485"/>
      <c r="AX69" s="485" t="s">
        <v>201</v>
      </c>
      <c r="AY69" s="485"/>
      <c r="AZ69" s="485" t="s">
        <v>202</v>
      </c>
      <c r="BA69" s="485"/>
      <c r="BB69" s="485" t="s">
        <v>203</v>
      </c>
      <c r="BC69" s="485"/>
      <c r="BD69" s="485" t="s">
        <v>97</v>
      </c>
      <c r="BE69" s="509"/>
      <c r="BF69" s="500" t="s">
        <v>200</v>
      </c>
      <c r="BG69" s="485"/>
      <c r="BH69" s="485" t="s">
        <v>176</v>
      </c>
      <c r="BI69" s="485"/>
      <c r="BJ69" s="485" t="s">
        <v>107</v>
      </c>
      <c r="BK69" s="485"/>
      <c r="BL69" s="485" t="s">
        <v>110</v>
      </c>
      <c r="BM69" s="485"/>
      <c r="BN69" s="485" t="s">
        <v>115</v>
      </c>
      <c r="BO69" s="485"/>
      <c r="BP69" s="485" t="s">
        <v>116</v>
      </c>
      <c r="BQ69" s="485"/>
      <c r="BR69" s="485" t="s">
        <v>115</v>
      </c>
      <c r="BS69" s="485"/>
      <c r="BT69" s="485" t="s">
        <v>201</v>
      </c>
      <c r="BU69" s="485"/>
      <c r="BV69" s="485" t="s">
        <v>202</v>
      </c>
      <c r="BW69" s="485"/>
      <c r="BX69" s="485" t="s">
        <v>203</v>
      </c>
      <c r="BY69" s="485"/>
      <c r="BZ69" s="485" t="b">
        <v>1</v>
      </c>
      <c r="CA69" s="485"/>
      <c r="CB69" s="485" t="s">
        <v>156</v>
      </c>
      <c r="CC69" s="485"/>
      <c r="CD69" s="485" t="s">
        <v>161</v>
      </c>
      <c r="CE69" s="485"/>
      <c r="CF69" s="485" t="s">
        <v>200</v>
      </c>
      <c r="CG69" s="485"/>
      <c r="CH69" s="485" t="s">
        <v>176</v>
      </c>
      <c r="CI69" s="485"/>
      <c r="CJ69" s="485" t="s">
        <v>107</v>
      </c>
      <c r="CK69" s="485"/>
      <c r="CL69" s="485" t="s">
        <v>110</v>
      </c>
      <c r="CM69" s="485"/>
      <c r="CN69" s="485" t="s">
        <v>115</v>
      </c>
      <c r="CO69" s="485"/>
      <c r="CP69" s="485" t="s">
        <v>116</v>
      </c>
      <c r="CQ69" s="485"/>
      <c r="CR69" s="485" t="s">
        <v>239</v>
      </c>
      <c r="CS69" s="485"/>
      <c r="CT69" s="485" t="s">
        <v>201</v>
      </c>
      <c r="CU69" s="485"/>
      <c r="CV69" s="485" t="s">
        <v>202</v>
      </c>
      <c r="CW69" s="485"/>
      <c r="CX69" s="485" t="s">
        <v>203</v>
      </c>
      <c r="CY69" s="485"/>
      <c r="CZ69" s="485" t="s">
        <v>97</v>
      </c>
      <c r="DA69" s="509"/>
      <c r="DB69" s="500" t="s">
        <v>875</v>
      </c>
      <c r="DC69" s="501" t="str">
        <f>DC62</f>
        <v>6/7</v>
      </c>
      <c r="DD69" s="501" t="str">
        <f t="shared" ref="DD69:DI69" si="0">DD62</f>
        <v>6/7</v>
      </c>
      <c r="DE69" s="501" t="str">
        <f t="shared" si="0"/>
        <v>6/7</v>
      </c>
      <c r="DF69" s="596" t="s">
        <v>1005</v>
      </c>
      <c r="DG69" s="501" t="str">
        <f t="shared" si="0"/>
        <v>-</v>
      </c>
      <c r="DH69" s="501" t="str">
        <f t="shared" si="0"/>
        <v>guosj</v>
      </c>
      <c r="DI69" s="505" t="str">
        <f t="shared" si="0"/>
        <v>-</v>
      </c>
      <c r="DJ69" s="491" t="s">
        <v>1021</v>
      </c>
      <c r="DK69" s="492"/>
      <c r="DL69" s="492"/>
      <c r="DM69" s="492"/>
      <c r="DN69" s="492"/>
      <c r="DO69" s="493"/>
    </row>
    <row r="70" spans="2:119" s="198" customFormat="1" ht="72" customHeight="1" thickBot="1">
      <c r="E70" s="499"/>
      <c r="F70" s="497"/>
      <c r="G70" s="498"/>
      <c r="H70" s="499" t="s">
        <v>161</v>
      </c>
      <c r="I70" s="498"/>
      <c r="J70" s="499" t="s">
        <v>200</v>
      </c>
      <c r="K70" s="497"/>
      <c r="L70" s="497" t="s">
        <v>176</v>
      </c>
      <c r="M70" s="497"/>
      <c r="N70" s="497" t="s">
        <v>107</v>
      </c>
      <c r="O70" s="497"/>
      <c r="P70" s="497" t="s">
        <v>110</v>
      </c>
      <c r="Q70" s="497"/>
      <c r="R70" s="497" t="s">
        <v>115</v>
      </c>
      <c r="S70" s="497"/>
      <c r="T70" s="497" t="s">
        <v>116</v>
      </c>
      <c r="U70" s="497"/>
      <c r="V70" s="497" t="s">
        <v>115</v>
      </c>
      <c r="W70" s="497"/>
      <c r="X70" s="497" t="s">
        <v>201</v>
      </c>
      <c r="Y70" s="497"/>
      <c r="Z70" s="497" t="s">
        <v>202</v>
      </c>
      <c r="AA70" s="497"/>
      <c r="AB70" s="497" t="s">
        <v>203</v>
      </c>
      <c r="AC70" s="497"/>
      <c r="AD70" s="497" t="b">
        <v>1</v>
      </c>
      <c r="AE70" s="497"/>
      <c r="AF70" s="497" t="s">
        <v>156</v>
      </c>
      <c r="AG70" s="497"/>
      <c r="AH70" s="497" t="s">
        <v>161</v>
      </c>
      <c r="AI70" s="497"/>
      <c r="AJ70" s="497" t="s">
        <v>87</v>
      </c>
      <c r="AK70" s="497"/>
      <c r="AL70" s="497" t="s">
        <v>87</v>
      </c>
      <c r="AM70" s="497"/>
      <c r="AN70" s="497" t="s">
        <v>87</v>
      </c>
      <c r="AO70" s="497"/>
      <c r="AP70" s="497" t="s">
        <v>87</v>
      </c>
      <c r="AQ70" s="497"/>
      <c r="AR70" s="497" t="s">
        <v>87</v>
      </c>
      <c r="AS70" s="497"/>
      <c r="AT70" s="497" t="s">
        <v>87</v>
      </c>
      <c r="AU70" s="497"/>
      <c r="AV70" s="497" t="s">
        <v>87</v>
      </c>
      <c r="AW70" s="497"/>
      <c r="AX70" s="497" t="s">
        <v>87</v>
      </c>
      <c r="AY70" s="497"/>
      <c r="AZ70" s="497" t="s">
        <v>87</v>
      </c>
      <c r="BA70" s="497"/>
      <c r="BB70" s="497" t="s">
        <v>87</v>
      </c>
      <c r="BC70" s="497"/>
      <c r="BD70" s="497" t="s">
        <v>97</v>
      </c>
      <c r="BE70" s="498"/>
      <c r="BF70" s="499" t="s">
        <v>87</v>
      </c>
      <c r="BG70" s="497"/>
      <c r="BH70" s="497" t="s">
        <v>87</v>
      </c>
      <c r="BI70" s="497"/>
      <c r="BJ70" s="497" t="s">
        <v>87</v>
      </c>
      <c r="BK70" s="497"/>
      <c r="BL70" s="497" t="s">
        <v>87</v>
      </c>
      <c r="BM70" s="497"/>
      <c r="BN70" s="497" t="s">
        <v>87</v>
      </c>
      <c r="BO70" s="497"/>
      <c r="BP70" s="497" t="s">
        <v>87</v>
      </c>
      <c r="BQ70" s="497"/>
      <c r="BR70" s="497" t="s">
        <v>87</v>
      </c>
      <c r="BS70" s="497"/>
      <c r="BT70" s="497" t="s">
        <v>87</v>
      </c>
      <c r="BU70" s="497"/>
      <c r="BV70" s="497" t="s">
        <v>87</v>
      </c>
      <c r="BW70" s="497"/>
      <c r="BX70" s="497" t="s">
        <v>87</v>
      </c>
      <c r="BY70" s="497"/>
      <c r="BZ70" s="497" t="b">
        <v>1</v>
      </c>
      <c r="CA70" s="497"/>
      <c r="CB70" s="497" t="s">
        <v>156</v>
      </c>
      <c r="CC70" s="497"/>
      <c r="CD70" s="497" t="s">
        <v>161</v>
      </c>
      <c r="CE70" s="497"/>
      <c r="CF70" s="497" t="s">
        <v>87</v>
      </c>
      <c r="CG70" s="497"/>
      <c r="CH70" s="497" t="s">
        <v>87</v>
      </c>
      <c r="CI70" s="497"/>
      <c r="CJ70" s="497" t="s">
        <v>87</v>
      </c>
      <c r="CK70" s="497"/>
      <c r="CL70" s="497" t="s">
        <v>87</v>
      </c>
      <c r="CM70" s="497"/>
      <c r="CN70" s="497" t="s">
        <v>87</v>
      </c>
      <c r="CO70" s="497"/>
      <c r="CP70" s="497" t="s">
        <v>87</v>
      </c>
      <c r="CQ70" s="497"/>
      <c r="CR70" s="497" t="s">
        <v>87</v>
      </c>
      <c r="CS70" s="497"/>
      <c r="CT70" s="497" t="s">
        <v>87</v>
      </c>
      <c r="CU70" s="497"/>
      <c r="CV70" s="497" t="s">
        <v>87</v>
      </c>
      <c r="CW70" s="497"/>
      <c r="CX70" s="497" t="s">
        <v>87</v>
      </c>
      <c r="CY70" s="497"/>
      <c r="CZ70" s="497" t="s">
        <v>87</v>
      </c>
      <c r="DA70" s="498"/>
      <c r="DB70" s="499"/>
      <c r="DC70" s="502"/>
      <c r="DD70" s="502"/>
      <c r="DE70" s="502"/>
      <c r="DF70" s="502"/>
      <c r="DG70" s="502"/>
      <c r="DH70" s="502"/>
      <c r="DI70" s="506"/>
      <c r="DJ70" s="494"/>
      <c r="DK70" s="495"/>
      <c r="DL70" s="495"/>
      <c r="DM70" s="495"/>
      <c r="DN70" s="495"/>
      <c r="DO70" s="496"/>
    </row>
    <row r="72" spans="2:119" ht="16.5" thickBot="1">
      <c r="E72" s="57" t="s">
        <v>160</v>
      </c>
      <c r="F72" s="57" t="s">
        <v>159</v>
      </c>
    </row>
    <row r="73" spans="2:119" ht="15" customHeight="1">
      <c r="E73" s="510" t="s">
        <v>20</v>
      </c>
      <c r="F73" s="518" t="s">
        <v>22</v>
      </c>
      <c r="G73" s="519"/>
      <c r="H73" s="510" t="s">
        <v>21</v>
      </c>
      <c r="I73" s="519"/>
      <c r="J73" s="522" t="s">
        <v>120</v>
      </c>
      <c r="K73" s="523"/>
      <c r="L73" s="523"/>
      <c r="M73" s="523"/>
      <c r="N73" s="523"/>
      <c r="O73" s="523"/>
      <c r="P73" s="523"/>
      <c r="Q73" s="523"/>
      <c r="R73" s="523"/>
      <c r="S73" s="523"/>
      <c r="T73" s="523"/>
      <c r="U73" s="523"/>
      <c r="V73" s="523"/>
      <c r="W73" s="523"/>
      <c r="X73" s="523"/>
      <c r="Y73" s="523"/>
      <c r="Z73" s="523"/>
      <c r="AA73" s="523"/>
      <c r="AB73" s="523"/>
      <c r="AC73" s="523"/>
      <c r="AD73" s="523"/>
      <c r="AE73" s="523"/>
      <c r="AF73" s="523"/>
      <c r="AG73" s="523"/>
      <c r="AH73" s="524" t="s">
        <v>127</v>
      </c>
      <c r="AI73" s="524"/>
      <c r="AJ73" s="525" t="s">
        <v>167</v>
      </c>
      <c r="AK73" s="525"/>
      <c r="AL73" s="525"/>
      <c r="AM73" s="525"/>
      <c r="AN73" s="525"/>
      <c r="AO73" s="525"/>
      <c r="AP73" s="525"/>
      <c r="AQ73" s="525"/>
      <c r="AR73" s="525"/>
      <c r="AS73" s="525"/>
      <c r="AT73" s="525"/>
      <c r="AU73" s="525"/>
      <c r="AV73" s="525"/>
      <c r="AW73" s="525"/>
      <c r="AX73" s="525"/>
      <c r="AY73" s="525"/>
      <c r="AZ73" s="525"/>
      <c r="BA73" s="525"/>
      <c r="BB73" s="525"/>
      <c r="BC73" s="525"/>
      <c r="BD73" s="525"/>
      <c r="BE73" s="526"/>
      <c r="BF73" s="527" t="s">
        <v>140</v>
      </c>
      <c r="BG73" s="528"/>
      <c r="BH73" s="528"/>
      <c r="BI73" s="528"/>
      <c r="BJ73" s="528"/>
      <c r="BK73" s="528"/>
      <c r="BL73" s="528"/>
      <c r="BM73" s="528"/>
      <c r="BN73" s="528"/>
      <c r="BO73" s="528"/>
      <c r="BP73" s="528"/>
      <c r="BQ73" s="528"/>
      <c r="BR73" s="528"/>
      <c r="BS73" s="528"/>
      <c r="BT73" s="528"/>
      <c r="BU73" s="528"/>
      <c r="BV73" s="528"/>
      <c r="BW73" s="528"/>
      <c r="BX73" s="528"/>
      <c r="BY73" s="528"/>
      <c r="BZ73" s="528"/>
      <c r="CA73" s="528"/>
      <c r="CB73" s="528"/>
      <c r="CC73" s="528"/>
      <c r="CD73" s="529" t="s">
        <v>141</v>
      </c>
      <c r="CE73" s="529"/>
      <c r="CF73" s="483" t="s">
        <v>170</v>
      </c>
      <c r="CG73" s="483"/>
      <c r="CH73" s="483"/>
      <c r="CI73" s="483"/>
      <c r="CJ73" s="483"/>
      <c r="CK73" s="483"/>
      <c r="CL73" s="483"/>
      <c r="CM73" s="483"/>
      <c r="CN73" s="483"/>
      <c r="CO73" s="483"/>
      <c r="CP73" s="483"/>
      <c r="CQ73" s="483"/>
      <c r="CR73" s="483"/>
      <c r="CS73" s="483"/>
      <c r="CT73" s="483"/>
      <c r="CU73" s="483"/>
      <c r="CV73" s="483"/>
      <c r="CW73" s="483"/>
      <c r="CX73" s="483"/>
      <c r="CY73" s="483"/>
      <c r="CZ73" s="483"/>
      <c r="DA73" s="484"/>
      <c r="DB73" s="487" t="s">
        <v>16</v>
      </c>
      <c r="DC73" s="489" t="s">
        <v>53</v>
      </c>
      <c r="DD73" s="489" t="s">
        <v>54</v>
      </c>
      <c r="DE73" s="489" t="s">
        <v>55</v>
      </c>
      <c r="DF73" s="489" t="s">
        <v>56</v>
      </c>
      <c r="DG73" s="489" t="s">
        <v>29</v>
      </c>
      <c r="DH73" s="489" t="s">
        <v>62</v>
      </c>
      <c r="DI73" s="512" t="s">
        <v>69</v>
      </c>
      <c r="DJ73" s="477" t="s">
        <v>23</v>
      </c>
      <c r="DK73" s="478"/>
      <c r="DL73" s="478"/>
      <c r="DM73" s="478"/>
      <c r="DN73" s="478"/>
      <c r="DO73" s="479"/>
    </row>
    <row r="74" spans="2:119" ht="15.75" customHeight="1">
      <c r="E74" s="511"/>
      <c r="F74" s="520"/>
      <c r="G74" s="521"/>
      <c r="H74" s="530" t="s">
        <v>161</v>
      </c>
      <c r="I74" s="532"/>
      <c r="J74" s="533" t="s">
        <v>215</v>
      </c>
      <c r="K74" s="597"/>
      <c r="L74" s="534" t="s">
        <v>216</v>
      </c>
      <c r="M74" s="597"/>
      <c r="N74" s="534" t="s">
        <v>217</v>
      </c>
      <c r="O74" s="597"/>
      <c r="P74" s="534" t="s">
        <v>218</v>
      </c>
      <c r="Q74" s="597"/>
      <c r="R74" s="534" t="s">
        <v>219</v>
      </c>
      <c r="S74" s="597"/>
      <c r="T74" s="534" t="s">
        <v>220</v>
      </c>
      <c r="U74" s="597"/>
      <c r="V74" s="534" t="s">
        <v>199</v>
      </c>
      <c r="W74" s="597"/>
      <c r="X74" s="534" t="s">
        <v>198</v>
      </c>
      <c r="Y74" s="597"/>
      <c r="Z74" s="534" t="s">
        <v>197</v>
      </c>
      <c r="AA74" s="597"/>
      <c r="AB74" s="534" t="s">
        <v>196</v>
      </c>
      <c r="AC74" s="597"/>
      <c r="AD74" s="534" t="s">
        <v>221</v>
      </c>
      <c r="AE74" s="597"/>
      <c r="AF74" s="534" t="s">
        <v>222</v>
      </c>
      <c r="AG74" s="534"/>
      <c r="AH74" s="535" t="s">
        <v>161</v>
      </c>
      <c r="AI74" s="535"/>
      <c r="AJ74" s="486" t="s">
        <v>215</v>
      </c>
      <c r="AK74" s="486"/>
      <c r="AL74" s="486" t="s">
        <v>216</v>
      </c>
      <c r="AM74" s="486"/>
      <c r="AN74" s="486" t="s">
        <v>217</v>
      </c>
      <c r="AO74" s="486"/>
      <c r="AP74" s="486" t="s">
        <v>218</v>
      </c>
      <c r="AQ74" s="486"/>
      <c r="AR74" s="486" t="s">
        <v>219</v>
      </c>
      <c r="AS74" s="486"/>
      <c r="AT74" s="486" t="s">
        <v>220</v>
      </c>
      <c r="AU74" s="486"/>
      <c r="AV74" s="486" t="s">
        <v>199</v>
      </c>
      <c r="AW74" s="486"/>
      <c r="AX74" s="486" t="s">
        <v>198</v>
      </c>
      <c r="AY74" s="486"/>
      <c r="AZ74" s="486" t="s">
        <v>197</v>
      </c>
      <c r="BA74" s="486"/>
      <c r="BB74" s="486" t="s">
        <v>196</v>
      </c>
      <c r="BC74" s="486"/>
      <c r="BD74" s="486" t="s">
        <v>195</v>
      </c>
      <c r="BE74" s="515"/>
      <c r="BF74" s="516" t="s">
        <v>215</v>
      </c>
      <c r="BG74" s="517"/>
      <c r="BH74" s="517" t="s">
        <v>216</v>
      </c>
      <c r="BI74" s="517"/>
      <c r="BJ74" s="517" t="s">
        <v>217</v>
      </c>
      <c r="BK74" s="517"/>
      <c r="BL74" s="517" t="s">
        <v>218</v>
      </c>
      <c r="BM74" s="517"/>
      <c r="BN74" s="517" t="s">
        <v>219</v>
      </c>
      <c r="BO74" s="517"/>
      <c r="BP74" s="517" t="s">
        <v>220</v>
      </c>
      <c r="BQ74" s="517"/>
      <c r="BR74" s="517" t="s">
        <v>199</v>
      </c>
      <c r="BS74" s="517"/>
      <c r="BT74" s="517" t="s">
        <v>198</v>
      </c>
      <c r="BU74" s="517"/>
      <c r="BV74" s="517" t="s">
        <v>197</v>
      </c>
      <c r="BW74" s="517"/>
      <c r="BX74" s="517" t="s">
        <v>196</v>
      </c>
      <c r="BY74" s="517"/>
      <c r="BZ74" s="517" t="s">
        <v>221</v>
      </c>
      <c r="CA74" s="517"/>
      <c r="CB74" s="517" t="s">
        <v>222</v>
      </c>
      <c r="CC74" s="517"/>
      <c r="CD74" s="514" t="s">
        <v>161</v>
      </c>
      <c r="CE74" s="514"/>
      <c r="CF74" s="507" t="s">
        <v>215</v>
      </c>
      <c r="CG74" s="507"/>
      <c r="CH74" s="507" t="s">
        <v>216</v>
      </c>
      <c r="CI74" s="507"/>
      <c r="CJ74" s="507" t="s">
        <v>217</v>
      </c>
      <c r="CK74" s="507"/>
      <c r="CL74" s="507" t="s">
        <v>218</v>
      </c>
      <c r="CM74" s="507"/>
      <c r="CN74" s="507" t="s">
        <v>219</v>
      </c>
      <c r="CO74" s="507"/>
      <c r="CP74" s="507" t="s">
        <v>220</v>
      </c>
      <c r="CQ74" s="507"/>
      <c r="CR74" s="507" t="s">
        <v>199</v>
      </c>
      <c r="CS74" s="507"/>
      <c r="CT74" s="507" t="s">
        <v>198</v>
      </c>
      <c r="CU74" s="507"/>
      <c r="CV74" s="507" t="s">
        <v>197</v>
      </c>
      <c r="CW74" s="507"/>
      <c r="CX74" s="507" t="s">
        <v>196</v>
      </c>
      <c r="CY74" s="507"/>
      <c r="CZ74" s="507" t="s">
        <v>195</v>
      </c>
      <c r="DA74" s="508"/>
      <c r="DB74" s="488"/>
      <c r="DC74" s="490"/>
      <c r="DD74" s="490"/>
      <c r="DE74" s="490"/>
      <c r="DF74" s="490"/>
      <c r="DG74" s="490"/>
      <c r="DH74" s="490"/>
      <c r="DI74" s="513"/>
      <c r="DJ74" s="480"/>
      <c r="DK74" s="481"/>
      <c r="DL74" s="481"/>
      <c r="DM74" s="481"/>
      <c r="DN74" s="481"/>
      <c r="DO74" s="482"/>
    </row>
    <row r="75" spans="2:119">
      <c r="E75" s="511"/>
      <c r="F75" s="520"/>
      <c r="G75" s="521"/>
      <c r="H75" s="530"/>
      <c r="I75" s="532"/>
      <c r="J75" s="533"/>
      <c r="K75" s="534"/>
      <c r="L75" s="534"/>
      <c r="M75" s="534"/>
      <c r="N75" s="534"/>
      <c r="O75" s="534"/>
      <c r="P75" s="534"/>
      <c r="Q75" s="534"/>
      <c r="R75" s="534"/>
      <c r="S75" s="534"/>
      <c r="T75" s="534"/>
      <c r="U75" s="534"/>
      <c r="V75" s="534"/>
      <c r="W75" s="534"/>
      <c r="X75" s="534"/>
      <c r="Y75" s="534"/>
      <c r="Z75" s="534"/>
      <c r="AA75" s="534"/>
      <c r="AB75" s="534"/>
      <c r="AC75" s="534"/>
      <c r="AD75" s="534"/>
      <c r="AE75" s="534"/>
      <c r="AF75" s="534"/>
      <c r="AG75" s="534"/>
      <c r="AH75" s="535"/>
      <c r="AI75" s="535"/>
      <c r="AJ75" s="486"/>
      <c r="AK75" s="486"/>
      <c r="AL75" s="486"/>
      <c r="AM75" s="486"/>
      <c r="AN75" s="486"/>
      <c r="AO75" s="486"/>
      <c r="AP75" s="486"/>
      <c r="AQ75" s="486"/>
      <c r="AR75" s="486"/>
      <c r="AS75" s="486"/>
      <c r="AT75" s="486"/>
      <c r="AU75" s="486"/>
      <c r="AV75" s="486"/>
      <c r="AW75" s="486"/>
      <c r="AX75" s="486"/>
      <c r="AY75" s="486"/>
      <c r="AZ75" s="486"/>
      <c r="BA75" s="486"/>
      <c r="BB75" s="486"/>
      <c r="BC75" s="486"/>
      <c r="BD75" s="486"/>
      <c r="BE75" s="515"/>
      <c r="BF75" s="516"/>
      <c r="BG75" s="517"/>
      <c r="BH75" s="517"/>
      <c r="BI75" s="517"/>
      <c r="BJ75" s="517"/>
      <c r="BK75" s="517"/>
      <c r="BL75" s="517"/>
      <c r="BM75" s="517"/>
      <c r="BN75" s="517"/>
      <c r="BO75" s="517"/>
      <c r="BP75" s="517"/>
      <c r="BQ75" s="517"/>
      <c r="BR75" s="517"/>
      <c r="BS75" s="517"/>
      <c r="BT75" s="517"/>
      <c r="BU75" s="517"/>
      <c r="BV75" s="517"/>
      <c r="BW75" s="517"/>
      <c r="BX75" s="517"/>
      <c r="BY75" s="517"/>
      <c r="BZ75" s="517"/>
      <c r="CA75" s="517"/>
      <c r="CB75" s="517"/>
      <c r="CC75" s="517"/>
      <c r="CD75" s="514"/>
      <c r="CE75" s="514"/>
      <c r="CF75" s="507"/>
      <c r="CG75" s="507"/>
      <c r="CH75" s="507"/>
      <c r="CI75" s="507"/>
      <c r="CJ75" s="507"/>
      <c r="CK75" s="507"/>
      <c r="CL75" s="507"/>
      <c r="CM75" s="507"/>
      <c r="CN75" s="507"/>
      <c r="CO75" s="507"/>
      <c r="CP75" s="507"/>
      <c r="CQ75" s="507"/>
      <c r="CR75" s="507"/>
      <c r="CS75" s="507"/>
      <c r="CT75" s="507"/>
      <c r="CU75" s="507"/>
      <c r="CV75" s="507"/>
      <c r="CW75" s="507"/>
      <c r="CX75" s="507"/>
      <c r="CY75" s="507"/>
      <c r="CZ75" s="507"/>
      <c r="DA75" s="508"/>
      <c r="DB75" s="488"/>
      <c r="DC75" s="490"/>
      <c r="DD75" s="490"/>
      <c r="DE75" s="490"/>
      <c r="DF75" s="490"/>
      <c r="DG75" s="490"/>
      <c r="DH75" s="490"/>
      <c r="DI75" s="513"/>
      <c r="DJ75" s="480"/>
      <c r="DK75" s="481"/>
      <c r="DL75" s="481"/>
      <c r="DM75" s="481"/>
      <c r="DN75" s="481"/>
      <c r="DO75" s="482"/>
    </row>
    <row r="76" spans="2:119" s="198" customFormat="1" ht="72" customHeight="1">
      <c r="E76" s="290">
        <v>3</v>
      </c>
      <c r="F76" s="541" t="s">
        <v>236</v>
      </c>
      <c r="G76" s="542"/>
      <c r="H76" s="500" t="s">
        <v>161</v>
      </c>
      <c r="I76" s="509"/>
      <c r="J76" s="500" t="s">
        <v>156</v>
      </c>
      <c r="K76" s="485"/>
      <c r="L76" s="485" t="s">
        <v>156</v>
      </c>
      <c r="M76" s="485"/>
      <c r="N76" s="485" t="s">
        <v>156</v>
      </c>
      <c r="O76" s="485"/>
      <c r="P76" s="485" t="s">
        <v>156</v>
      </c>
      <c r="Q76" s="485"/>
      <c r="R76" s="485" t="s">
        <v>156</v>
      </c>
      <c r="S76" s="485"/>
      <c r="T76" s="485" t="s">
        <v>156</v>
      </c>
      <c r="U76" s="485"/>
      <c r="V76" s="485" t="s">
        <v>156</v>
      </c>
      <c r="W76" s="485"/>
      <c r="X76" s="485" t="s">
        <v>156</v>
      </c>
      <c r="Y76" s="485"/>
      <c r="Z76" s="485" t="s">
        <v>156</v>
      </c>
      <c r="AA76" s="485"/>
      <c r="AB76" s="485" t="s">
        <v>156</v>
      </c>
      <c r="AC76" s="485"/>
      <c r="AD76" s="485" t="b">
        <v>0</v>
      </c>
      <c r="AE76" s="485"/>
      <c r="AF76" s="485" t="s">
        <v>184</v>
      </c>
      <c r="AG76" s="485"/>
      <c r="AH76" s="485" t="s">
        <v>161</v>
      </c>
      <c r="AI76" s="485"/>
      <c r="AJ76" s="485" t="s">
        <v>161</v>
      </c>
      <c r="AK76" s="485"/>
      <c r="AL76" s="485" t="s">
        <v>161</v>
      </c>
      <c r="AM76" s="485"/>
      <c r="AN76" s="485" t="s">
        <v>161</v>
      </c>
      <c r="AO76" s="485"/>
      <c r="AP76" s="485" t="s">
        <v>161</v>
      </c>
      <c r="AQ76" s="485"/>
      <c r="AR76" s="485" t="s">
        <v>161</v>
      </c>
      <c r="AS76" s="485"/>
      <c r="AT76" s="485" t="s">
        <v>161</v>
      </c>
      <c r="AU76" s="485"/>
      <c r="AV76" s="485" t="s">
        <v>161</v>
      </c>
      <c r="AW76" s="485"/>
      <c r="AX76" s="485" t="s">
        <v>161</v>
      </c>
      <c r="AY76" s="485"/>
      <c r="AZ76" s="485" t="s">
        <v>161</v>
      </c>
      <c r="BA76" s="485"/>
      <c r="BB76" s="485" t="s">
        <v>161</v>
      </c>
      <c r="BC76" s="485"/>
      <c r="BD76" s="485" t="s">
        <v>161</v>
      </c>
      <c r="BE76" s="509"/>
      <c r="BF76" s="500" t="s">
        <v>156</v>
      </c>
      <c r="BG76" s="485"/>
      <c r="BH76" s="485" t="s">
        <v>156</v>
      </c>
      <c r="BI76" s="485"/>
      <c r="BJ76" s="485" t="s">
        <v>156</v>
      </c>
      <c r="BK76" s="485"/>
      <c r="BL76" s="485" t="s">
        <v>156</v>
      </c>
      <c r="BM76" s="485"/>
      <c r="BN76" s="485" t="s">
        <v>156</v>
      </c>
      <c r="BO76" s="485"/>
      <c r="BP76" s="485" t="s">
        <v>156</v>
      </c>
      <c r="BQ76" s="485"/>
      <c r="BR76" s="485" t="s">
        <v>156</v>
      </c>
      <c r="BS76" s="485"/>
      <c r="BT76" s="485" t="s">
        <v>156</v>
      </c>
      <c r="BU76" s="485"/>
      <c r="BV76" s="485" t="s">
        <v>156</v>
      </c>
      <c r="BW76" s="485"/>
      <c r="BX76" s="485" t="s">
        <v>156</v>
      </c>
      <c r="BY76" s="485"/>
      <c r="BZ76" s="485" t="b">
        <v>0</v>
      </c>
      <c r="CA76" s="485"/>
      <c r="CB76" s="485" t="s">
        <v>184</v>
      </c>
      <c r="CC76" s="485"/>
      <c r="CD76" s="485" t="s">
        <v>161</v>
      </c>
      <c r="CE76" s="485"/>
      <c r="CF76" s="485" t="s">
        <v>161</v>
      </c>
      <c r="CG76" s="485"/>
      <c r="CH76" s="485" t="s">
        <v>161</v>
      </c>
      <c r="CI76" s="485"/>
      <c r="CJ76" s="485" t="s">
        <v>161</v>
      </c>
      <c r="CK76" s="485"/>
      <c r="CL76" s="485" t="s">
        <v>161</v>
      </c>
      <c r="CM76" s="485"/>
      <c r="CN76" s="485" t="s">
        <v>161</v>
      </c>
      <c r="CO76" s="485"/>
      <c r="CP76" s="485" t="s">
        <v>161</v>
      </c>
      <c r="CQ76" s="485"/>
      <c r="CR76" s="485" t="s">
        <v>161</v>
      </c>
      <c r="CS76" s="485"/>
      <c r="CT76" s="485" t="s">
        <v>161</v>
      </c>
      <c r="CU76" s="485"/>
      <c r="CV76" s="485" t="s">
        <v>161</v>
      </c>
      <c r="CW76" s="485"/>
      <c r="CX76" s="485" t="s">
        <v>161</v>
      </c>
      <c r="CY76" s="485"/>
      <c r="CZ76" s="485" t="s">
        <v>161</v>
      </c>
      <c r="DA76" s="509"/>
      <c r="DB76" s="290" t="s">
        <v>875</v>
      </c>
      <c r="DC76" s="306" t="str">
        <f>DC62</f>
        <v>6/7</v>
      </c>
      <c r="DD76" s="306" t="str">
        <f t="shared" ref="DD76:DI76" si="1">DD62</f>
        <v>6/7</v>
      </c>
      <c r="DE76" s="306" t="str">
        <f t="shared" si="1"/>
        <v>6/7</v>
      </c>
      <c r="DF76" s="319" t="s">
        <v>1005</v>
      </c>
      <c r="DG76" s="306" t="str">
        <f t="shared" si="1"/>
        <v>-</v>
      </c>
      <c r="DH76" s="306" t="str">
        <f t="shared" si="1"/>
        <v>guosj</v>
      </c>
      <c r="DI76" s="353" t="str">
        <f t="shared" si="1"/>
        <v>-</v>
      </c>
      <c r="DJ76" s="491" t="s">
        <v>1021</v>
      </c>
      <c r="DK76" s="485"/>
      <c r="DL76" s="485"/>
      <c r="DM76" s="485"/>
      <c r="DN76" s="485"/>
      <c r="DO76" s="575"/>
    </row>
    <row r="77" spans="2:119" s="198" customFormat="1" ht="72" customHeight="1" thickBot="1">
      <c r="E77" s="294">
        <v>4</v>
      </c>
      <c r="F77" s="577" t="s">
        <v>237</v>
      </c>
      <c r="G77" s="578"/>
      <c r="H77" s="499" t="s">
        <v>161</v>
      </c>
      <c r="I77" s="498"/>
      <c r="J77" s="499" t="s">
        <v>156</v>
      </c>
      <c r="K77" s="497"/>
      <c r="L77" s="497" t="s">
        <v>156</v>
      </c>
      <c r="M77" s="497"/>
      <c r="N77" s="497" t="s">
        <v>156</v>
      </c>
      <c r="O77" s="497"/>
      <c r="P77" s="497" t="s">
        <v>156</v>
      </c>
      <c r="Q77" s="497"/>
      <c r="R77" s="497" t="s">
        <v>156</v>
      </c>
      <c r="S77" s="497"/>
      <c r="T77" s="497" t="s">
        <v>156</v>
      </c>
      <c r="U77" s="497"/>
      <c r="V77" s="497" t="s">
        <v>156</v>
      </c>
      <c r="W77" s="497"/>
      <c r="X77" s="497" t="s">
        <v>156</v>
      </c>
      <c r="Y77" s="497"/>
      <c r="Z77" s="497" t="s">
        <v>156</v>
      </c>
      <c r="AA77" s="497"/>
      <c r="AB77" s="497" t="s">
        <v>156</v>
      </c>
      <c r="AC77" s="497"/>
      <c r="AD77" s="497" t="b">
        <v>0</v>
      </c>
      <c r="AE77" s="497"/>
      <c r="AF77" s="497" t="s">
        <v>186</v>
      </c>
      <c r="AG77" s="497"/>
      <c r="AH77" s="497" t="s">
        <v>161</v>
      </c>
      <c r="AI77" s="497"/>
      <c r="AJ77" s="497" t="s">
        <v>161</v>
      </c>
      <c r="AK77" s="497"/>
      <c r="AL77" s="497" t="s">
        <v>161</v>
      </c>
      <c r="AM77" s="497"/>
      <c r="AN77" s="497" t="s">
        <v>161</v>
      </c>
      <c r="AO77" s="497"/>
      <c r="AP77" s="497" t="s">
        <v>161</v>
      </c>
      <c r="AQ77" s="497"/>
      <c r="AR77" s="497" t="s">
        <v>161</v>
      </c>
      <c r="AS77" s="497"/>
      <c r="AT77" s="497" t="s">
        <v>161</v>
      </c>
      <c r="AU77" s="497"/>
      <c r="AV77" s="497" t="s">
        <v>161</v>
      </c>
      <c r="AW77" s="497"/>
      <c r="AX77" s="497" t="s">
        <v>161</v>
      </c>
      <c r="AY77" s="497"/>
      <c r="AZ77" s="497" t="s">
        <v>161</v>
      </c>
      <c r="BA77" s="497"/>
      <c r="BB77" s="497" t="s">
        <v>161</v>
      </c>
      <c r="BC77" s="497"/>
      <c r="BD77" s="497" t="s">
        <v>161</v>
      </c>
      <c r="BE77" s="498"/>
      <c r="BF77" s="499" t="s">
        <v>87</v>
      </c>
      <c r="BG77" s="497"/>
      <c r="BH77" s="497" t="s">
        <v>87</v>
      </c>
      <c r="BI77" s="497"/>
      <c r="BJ77" s="497" t="s">
        <v>87</v>
      </c>
      <c r="BK77" s="497"/>
      <c r="BL77" s="497" t="s">
        <v>87</v>
      </c>
      <c r="BM77" s="497"/>
      <c r="BN77" s="497" t="s">
        <v>87</v>
      </c>
      <c r="BO77" s="497"/>
      <c r="BP77" s="497" t="s">
        <v>87</v>
      </c>
      <c r="BQ77" s="497"/>
      <c r="BR77" s="497" t="s">
        <v>87</v>
      </c>
      <c r="BS77" s="497"/>
      <c r="BT77" s="497" t="s">
        <v>87</v>
      </c>
      <c r="BU77" s="497"/>
      <c r="BV77" s="497" t="s">
        <v>87</v>
      </c>
      <c r="BW77" s="497"/>
      <c r="BX77" s="497" t="s">
        <v>87</v>
      </c>
      <c r="BY77" s="497"/>
      <c r="BZ77" s="497" t="b">
        <v>0</v>
      </c>
      <c r="CA77" s="497"/>
      <c r="CB77" s="497" t="s">
        <v>186</v>
      </c>
      <c r="CC77" s="497"/>
      <c r="CD77" s="497" t="s">
        <v>161</v>
      </c>
      <c r="CE77" s="497"/>
      <c r="CF77" s="497" t="s">
        <v>161</v>
      </c>
      <c r="CG77" s="497"/>
      <c r="CH77" s="497" t="s">
        <v>161</v>
      </c>
      <c r="CI77" s="497"/>
      <c r="CJ77" s="497" t="s">
        <v>161</v>
      </c>
      <c r="CK77" s="497"/>
      <c r="CL77" s="497" t="s">
        <v>161</v>
      </c>
      <c r="CM77" s="497"/>
      <c r="CN77" s="497" t="s">
        <v>161</v>
      </c>
      <c r="CO77" s="497"/>
      <c r="CP77" s="497" t="s">
        <v>161</v>
      </c>
      <c r="CQ77" s="497"/>
      <c r="CR77" s="497" t="s">
        <v>161</v>
      </c>
      <c r="CS77" s="497"/>
      <c r="CT77" s="497" t="s">
        <v>161</v>
      </c>
      <c r="CU77" s="497"/>
      <c r="CV77" s="497" t="s">
        <v>161</v>
      </c>
      <c r="CW77" s="497"/>
      <c r="CX77" s="497" t="s">
        <v>161</v>
      </c>
      <c r="CY77" s="497"/>
      <c r="CZ77" s="497" t="s">
        <v>161</v>
      </c>
      <c r="DA77" s="498"/>
      <c r="DB77" s="324" t="s">
        <v>875</v>
      </c>
      <c r="DC77" s="307" t="str">
        <f>DC62</f>
        <v>6/7</v>
      </c>
      <c r="DD77" s="307" t="str">
        <f t="shared" ref="DD77:DI77" si="2">DD62</f>
        <v>6/7</v>
      </c>
      <c r="DE77" s="307" t="str">
        <f t="shared" si="2"/>
        <v>6/7</v>
      </c>
      <c r="DF77" s="321" t="s">
        <v>1005</v>
      </c>
      <c r="DG77" s="307" t="str">
        <f t="shared" si="2"/>
        <v>-</v>
      </c>
      <c r="DH77" s="307" t="str">
        <f t="shared" si="2"/>
        <v>guosj</v>
      </c>
      <c r="DI77" s="354" t="str">
        <f t="shared" si="2"/>
        <v>-</v>
      </c>
      <c r="DJ77" s="494" t="s">
        <v>1021</v>
      </c>
      <c r="DK77" s="497"/>
      <c r="DL77" s="497"/>
      <c r="DM77" s="497"/>
      <c r="DN77" s="497"/>
      <c r="DO77" s="576"/>
    </row>
    <row r="78" spans="2:119" ht="16.5" customHeight="1">
      <c r="E78" s="57" t="s">
        <v>233</v>
      </c>
    </row>
    <row r="79" spans="2:119">
      <c r="E79" s="57" t="s">
        <v>234</v>
      </c>
    </row>
    <row r="82" spans="5:119" ht="15.75" customHeight="1" thickBot="1">
      <c r="E82" s="57" t="s">
        <v>1145</v>
      </c>
    </row>
    <row r="83" spans="5:119">
      <c r="E83" s="510" t="s">
        <v>20</v>
      </c>
      <c r="F83" s="518" t="s">
        <v>22</v>
      </c>
      <c r="G83" s="519"/>
      <c r="H83" s="510" t="s">
        <v>21</v>
      </c>
      <c r="I83" s="519"/>
      <c r="J83" s="522" t="s">
        <v>120</v>
      </c>
      <c r="K83" s="523"/>
      <c r="L83" s="523"/>
      <c r="M83" s="523"/>
      <c r="N83" s="523"/>
      <c r="O83" s="523"/>
      <c r="P83" s="523"/>
      <c r="Q83" s="523"/>
      <c r="R83" s="523"/>
      <c r="S83" s="523"/>
      <c r="T83" s="523"/>
      <c r="U83" s="523"/>
      <c r="V83" s="523"/>
      <c r="W83" s="523"/>
      <c r="X83" s="523"/>
      <c r="Y83" s="523"/>
      <c r="Z83" s="523"/>
      <c r="AA83" s="523"/>
      <c r="AB83" s="523"/>
      <c r="AC83" s="523"/>
      <c r="AD83" s="523"/>
      <c r="AE83" s="523"/>
      <c r="AF83" s="523"/>
      <c r="AG83" s="523"/>
      <c r="AH83" s="524" t="s">
        <v>127</v>
      </c>
      <c r="AI83" s="524"/>
      <c r="AJ83" s="525" t="s">
        <v>167</v>
      </c>
      <c r="AK83" s="525"/>
      <c r="AL83" s="525"/>
      <c r="AM83" s="525"/>
      <c r="AN83" s="525"/>
      <c r="AO83" s="525"/>
      <c r="AP83" s="525"/>
      <c r="AQ83" s="525"/>
      <c r="AR83" s="525"/>
      <c r="AS83" s="525"/>
      <c r="AT83" s="525"/>
      <c r="AU83" s="525"/>
      <c r="AV83" s="525"/>
      <c r="AW83" s="525"/>
      <c r="AX83" s="525"/>
      <c r="AY83" s="525"/>
      <c r="AZ83" s="525"/>
      <c r="BA83" s="525"/>
      <c r="BB83" s="525"/>
      <c r="BC83" s="525"/>
      <c r="BD83" s="525"/>
      <c r="BE83" s="526"/>
      <c r="BF83" s="527" t="s">
        <v>140</v>
      </c>
      <c r="BG83" s="528"/>
      <c r="BH83" s="528"/>
      <c r="BI83" s="528"/>
      <c r="BJ83" s="528"/>
      <c r="BK83" s="528"/>
      <c r="BL83" s="528"/>
      <c r="BM83" s="528"/>
      <c r="BN83" s="528"/>
      <c r="BO83" s="528"/>
      <c r="BP83" s="528"/>
      <c r="BQ83" s="528"/>
      <c r="BR83" s="528"/>
      <c r="BS83" s="528"/>
      <c r="BT83" s="528"/>
      <c r="BU83" s="528"/>
      <c r="BV83" s="528"/>
      <c r="BW83" s="528"/>
      <c r="BX83" s="528"/>
      <c r="BY83" s="528"/>
      <c r="BZ83" s="528"/>
      <c r="CA83" s="528"/>
      <c r="CB83" s="528"/>
      <c r="CC83" s="528"/>
      <c r="CD83" s="529" t="s">
        <v>141</v>
      </c>
      <c r="CE83" s="529"/>
      <c r="CF83" s="483" t="s">
        <v>170</v>
      </c>
      <c r="CG83" s="483"/>
      <c r="CH83" s="483"/>
      <c r="CI83" s="483"/>
      <c r="CJ83" s="483"/>
      <c r="CK83" s="483"/>
      <c r="CL83" s="483"/>
      <c r="CM83" s="483"/>
      <c r="CN83" s="483"/>
      <c r="CO83" s="483"/>
      <c r="CP83" s="483"/>
      <c r="CQ83" s="483"/>
      <c r="CR83" s="483"/>
      <c r="CS83" s="483"/>
      <c r="CT83" s="483"/>
      <c r="CU83" s="483"/>
      <c r="CV83" s="483"/>
      <c r="CW83" s="483"/>
      <c r="CX83" s="483"/>
      <c r="CY83" s="483"/>
      <c r="CZ83" s="483"/>
      <c r="DA83" s="484"/>
      <c r="DB83" s="487" t="s">
        <v>16</v>
      </c>
      <c r="DC83" s="489" t="s">
        <v>53</v>
      </c>
      <c r="DD83" s="489" t="s">
        <v>54</v>
      </c>
      <c r="DE83" s="489" t="s">
        <v>55</v>
      </c>
      <c r="DF83" s="489" t="s">
        <v>56</v>
      </c>
      <c r="DG83" s="489" t="s">
        <v>29</v>
      </c>
      <c r="DH83" s="489" t="s">
        <v>62</v>
      </c>
      <c r="DI83" s="512" t="s">
        <v>69</v>
      </c>
      <c r="DJ83" s="477" t="s">
        <v>23</v>
      </c>
      <c r="DK83" s="478"/>
      <c r="DL83" s="478"/>
      <c r="DM83" s="478"/>
      <c r="DN83" s="478"/>
      <c r="DO83" s="479"/>
    </row>
    <row r="84" spans="5:119">
      <c r="E84" s="511"/>
      <c r="F84" s="520"/>
      <c r="G84" s="521"/>
      <c r="H84" s="530" t="s">
        <v>161</v>
      </c>
      <c r="I84" s="532"/>
      <c r="J84" s="533" t="s">
        <v>215</v>
      </c>
      <c r="K84" s="597"/>
      <c r="L84" s="534" t="s">
        <v>216</v>
      </c>
      <c r="M84" s="597"/>
      <c r="N84" s="534" t="s">
        <v>217</v>
      </c>
      <c r="O84" s="597"/>
      <c r="P84" s="534" t="s">
        <v>218</v>
      </c>
      <c r="Q84" s="597"/>
      <c r="R84" s="534" t="s">
        <v>219</v>
      </c>
      <c r="S84" s="597"/>
      <c r="T84" s="534" t="s">
        <v>220</v>
      </c>
      <c r="U84" s="597"/>
      <c r="V84" s="534" t="s">
        <v>199</v>
      </c>
      <c r="W84" s="597"/>
      <c r="X84" s="534" t="s">
        <v>198</v>
      </c>
      <c r="Y84" s="597"/>
      <c r="Z84" s="534" t="s">
        <v>197</v>
      </c>
      <c r="AA84" s="597"/>
      <c r="AB84" s="534" t="s">
        <v>196</v>
      </c>
      <c r="AC84" s="597"/>
      <c r="AD84" s="534" t="s">
        <v>221</v>
      </c>
      <c r="AE84" s="597"/>
      <c r="AF84" s="534" t="s">
        <v>222</v>
      </c>
      <c r="AG84" s="534"/>
      <c r="AH84" s="535" t="s">
        <v>161</v>
      </c>
      <c r="AI84" s="535"/>
      <c r="AJ84" s="486" t="s">
        <v>215</v>
      </c>
      <c r="AK84" s="486"/>
      <c r="AL84" s="486" t="s">
        <v>216</v>
      </c>
      <c r="AM84" s="486"/>
      <c r="AN84" s="486" t="s">
        <v>217</v>
      </c>
      <c r="AO84" s="486"/>
      <c r="AP84" s="486" t="s">
        <v>218</v>
      </c>
      <c r="AQ84" s="486"/>
      <c r="AR84" s="486" t="s">
        <v>219</v>
      </c>
      <c r="AS84" s="486"/>
      <c r="AT84" s="486" t="s">
        <v>220</v>
      </c>
      <c r="AU84" s="486"/>
      <c r="AV84" s="486" t="s">
        <v>199</v>
      </c>
      <c r="AW84" s="486"/>
      <c r="AX84" s="486" t="s">
        <v>198</v>
      </c>
      <c r="AY84" s="486"/>
      <c r="AZ84" s="486" t="s">
        <v>197</v>
      </c>
      <c r="BA84" s="486"/>
      <c r="BB84" s="486" t="s">
        <v>196</v>
      </c>
      <c r="BC84" s="486"/>
      <c r="BD84" s="486" t="s">
        <v>195</v>
      </c>
      <c r="BE84" s="515"/>
      <c r="BF84" s="516" t="s">
        <v>215</v>
      </c>
      <c r="BG84" s="517"/>
      <c r="BH84" s="517" t="s">
        <v>216</v>
      </c>
      <c r="BI84" s="517"/>
      <c r="BJ84" s="517" t="s">
        <v>217</v>
      </c>
      <c r="BK84" s="517"/>
      <c r="BL84" s="517" t="s">
        <v>218</v>
      </c>
      <c r="BM84" s="517"/>
      <c r="BN84" s="517" t="s">
        <v>219</v>
      </c>
      <c r="BO84" s="517"/>
      <c r="BP84" s="517" t="s">
        <v>220</v>
      </c>
      <c r="BQ84" s="517"/>
      <c r="BR84" s="517" t="s">
        <v>199</v>
      </c>
      <c r="BS84" s="517"/>
      <c r="BT84" s="517" t="s">
        <v>198</v>
      </c>
      <c r="BU84" s="517"/>
      <c r="BV84" s="517" t="s">
        <v>197</v>
      </c>
      <c r="BW84" s="517"/>
      <c r="BX84" s="517" t="s">
        <v>196</v>
      </c>
      <c r="BY84" s="517"/>
      <c r="BZ84" s="517" t="s">
        <v>221</v>
      </c>
      <c r="CA84" s="517"/>
      <c r="CB84" s="517" t="s">
        <v>222</v>
      </c>
      <c r="CC84" s="517"/>
      <c r="CD84" s="514" t="s">
        <v>161</v>
      </c>
      <c r="CE84" s="514"/>
      <c r="CF84" s="507" t="s">
        <v>215</v>
      </c>
      <c r="CG84" s="507"/>
      <c r="CH84" s="507" t="s">
        <v>216</v>
      </c>
      <c r="CI84" s="507"/>
      <c r="CJ84" s="507" t="s">
        <v>217</v>
      </c>
      <c r="CK84" s="507"/>
      <c r="CL84" s="507" t="s">
        <v>218</v>
      </c>
      <c r="CM84" s="507"/>
      <c r="CN84" s="507" t="s">
        <v>219</v>
      </c>
      <c r="CO84" s="507"/>
      <c r="CP84" s="507" t="s">
        <v>220</v>
      </c>
      <c r="CQ84" s="507"/>
      <c r="CR84" s="507" t="s">
        <v>199</v>
      </c>
      <c r="CS84" s="507"/>
      <c r="CT84" s="507" t="s">
        <v>198</v>
      </c>
      <c r="CU84" s="507"/>
      <c r="CV84" s="507" t="s">
        <v>197</v>
      </c>
      <c r="CW84" s="507"/>
      <c r="CX84" s="507" t="s">
        <v>196</v>
      </c>
      <c r="CY84" s="507"/>
      <c r="CZ84" s="507" t="s">
        <v>195</v>
      </c>
      <c r="DA84" s="508"/>
      <c r="DB84" s="488"/>
      <c r="DC84" s="490"/>
      <c r="DD84" s="490"/>
      <c r="DE84" s="490"/>
      <c r="DF84" s="490"/>
      <c r="DG84" s="490"/>
      <c r="DH84" s="490"/>
      <c r="DI84" s="513"/>
      <c r="DJ84" s="480"/>
      <c r="DK84" s="481"/>
      <c r="DL84" s="481"/>
      <c r="DM84" s="481"/>
      <c r="DN84" s="481"/>
      <c r="DO84" s="482"/>
    </row>
    <row r="85" spans="5:119">
      <c r="E85" s="511"/>
      <c r="F85" s="520"/>
      <c r="G85" s="521"/>
      <c r="H85" s="530"/>
      <c r="I85" s="532"/>
      <c r="J85" s="533"/>
      <c r="K85" s="534"/>
      <c r="L85" s="534"/>
      <c r="M85" s="534"/>
      <c r="N85" s="534"/>
      <c r="O85" s="534"/>
      <c r="P85" s="534"/>
      <c r="Q85" s="534"/>
      <c r="R85" s="534"/>
      <c r="S85" s="534"/>
      <c r="T85" s="534"/>
      <c r="U85" s="534"/>
      <c r="V85" s="534"/>
      <c r="W85" s="534"/>
      <c r="X85" s="534"/>
      <c r="Y85" s="534"/>
      <c r="Z85" s="534"/>
      <c r="AA85" s="534"/>
      <c r="AB85" s="534"/>
      <c r="AC85" s="534"/>
      <c r="AD85" s="534"/>
      <c r="AE85" s="534"/>
      <c r="AF85" s="534"/>
      <c r="AG85" s="534"/>
      <c r="AH85" s="535"/>
      <c r="AI85" s="535"/>
      <c r="AJ85" s="486"/>
      <c r="AK85" s="486"/>
      <c r="AL85" s="486"/>
      <c r="AM85" s="486"/>
      <c r="AN85" s="486"/>
      <c r="AO85" s="486"/>
      <c r="AP85" s="486"/>
      <c r="AQ85" s="486"/>
      <c r="AR85" s="486"/>
      <c r="AS85" s="486"/>
      <c r="AT85" s="486"/>
      <c r="AU85" s="486"/>
      <c r="AV85" s="486"/>
      <c r="AW85" s="486"/>
      <c r="AX85" s="486"/>
      <c r="AY85" s="486"/>
      <c r="AZ85" s="486"/>
      <c r="BA85" s="486"/>
      <c r="BB85" s="486"/>
      <c r="BC85" s="486"/>
      <c r="BD85" s="486"/>
      <c r="BE85" s="515"/>
      <c r="BF85" s="516"/>
      <c r="BG85" s="517"/>
      <c r="BH85" s="517"/>
      <c r="BI85" s="517"/>
      <c r="BJ85" s="517"/>
      <c r="BK85" s="517"/>
      <c r="BL85" s="517"/>
      <c r="BM85" s="517"/>
      <c r="BN85" s="517"/>
      <c r="BO85" s="517"/>
      <c r="BP85" s="517"/>
      <c r="BQ85" s="517"/>
      <c r="BR85" s="517"/>
      <c r="BS85" s="517"/>
      <c r="BT85" s="517"/>
      <c r="BU85" s="517"/>
      <c r="BV85" s="517"/>
      <c r="BW85" s="517"/>
      <c r="BX85" s="517"/>
      <c r="BY85" s="517"/>
      <c r="BZ85" s="517"/>
      <c r="CA85" s="517"/>
      <c r="CB85" s="517"/>
      <c r="CC85" s="517"/>
      <c r="CD85" s="514"/>
      <c r="CE85" s="514"/>
      <c r="CF85" s="507"/>
      <c r="CG85" s="507"/>
      <c r="CH85" s="507"/>
      <c r="CI85" s="507"/>
      <c r="CJ85" s="507"/>
      <c r="CK85" s="507"/>
      <c r="CL85" s="507"/>
      <c r="CM85" s="507"/>
      <c r="CN85" s="507"/>
      <c r="CO85" s="507"/>
      <c r="CP85" s="507"/>
      <c r="CQ85" s="507"/>
      <c r="CR85" s="507"/>
      <c r="CS85" s="507"/>
      <c r="CT85" s="507"/>
      <c r="CU85" s="507"/>
      <c r="CV85" s="507"/>
      <c r="CW85" s="507"/>
      <c r="CX85" s="507"/>
      <c r="CY85" s="507"/>
      <c r="CZ85" s="507"/>
      <c r="DA85" s="508"/>
      <c r="DB85" s="488"/>
      <c r="DC85" s="490"/>
      <c r="DD85" s="490"/>
      <c r="DE85" s="490"/>
      <c r="DF85" s="490"/>
      <c r="DG85" s="490"/>
      <c r="DH85" s="490"/>
      <c r="DI85" s="513"/>
      <c r="DJ85" s="480"/>
      <c r="DK85" s="481"/>
      <c r="DL85" s="481"/>
      <c r="DM85" s="481"/>
      <c r="DN85" s="481"/>
      <c r="DO85" s="482"/>
    </row>
    <row r="86" spans="5:119" ht="72" customHeight="1">
      <c r="E86" s="500">
        <f>E77+1</f>
        <v>5</v>
      </c>
      <c r="F86" s="485" t="s">
        <v>72</v>
      </c>
      <c r="G86" s="509"/>
      <c r="H86" s="500" t="s">
        <v>161</v>
      </c>
      <c r="I86" s="509"/>
      <c r="J86" s="500" t="s">
        <v>161</v>
      </c>
      <c r="K86" s="485"/>
      <c r="L86" s="485" t="s">
        <v>161</v>
      </c>
      <c r="M86" s="485"/>
      <c r="N86" s="485" t="s">
        <v>161</v>
      </c>
      <c r="O86" s="485"/>
      <c r="P86" s="485" t="s">
        <v>161</v>
      </c>
      <c r="Q86" s="485"/>
      <c r="R86" s="485" t="s">
        <v>161</v>
      </c>
      <c r="S86" s="485"/>
      <c r="T86" s="485" t="s">
        <v>161</v>
      </c>
      <c r="U86" s="485"/>
      <c r="V86" s="485" t="s">
        <v>161</v>
      </c>
      <c r="W86" s="485"/>
      <c r="X86" s="485" t="s">
        <v>161</v>
      </c>
      <c r="Y86" s="485"/>
      <c r="Z86" s="485" t="s">
        <v>161</v>
      </c>
      <c r="AA86" s="485"/>
      <c r="AB86" s="485" t="s">
        <v>161</v>
      </c>
      <c r="AC86" s="485"/>
      <c r="AD86" s="485" t="s">
        <v>161</v>
      </c>
      <c r="AE86" s="485"/>
      <c r="AF86" s="485" t="s">
        <v>161</v>
      </c>
      <c r="AG86" s="485"/>
      <c r="AH86" s="485" t="s">
        <v>161</v>
      </c>
      <c r="AI86" s="485"/>
      <c r="AJ86" s="485" t="s">
        <v>161</v>
      </c>
      <c r="AK86" s="485"/>
      <c r="AL86" s="485" t="s">
        <v>161</v>
      </c>
      <c r="AM86" s="485"/>
      <c r="AN86" s="485" t="s">
        <v>161</v>
      </c>
      <c r="AO86" s="485"/>
      <c r="AP86" s="485" t="s">
        <v>161</v>
      </c>
      <c r="AQ86" s="485"/>
      <c r="AR86" s="485" t="s">
        <v>161</v>
      </c>
      <c r="AS86" s="485"/>
      <c r="AT86" s="485" t="s">
        <v>161</v>
      </c>
      <c r="AU86" s="485"/>
      <c r="AV86" s="485" t="s">
        <v>161</v>
      </c>
      <c r="AW86" s="485"/>
      <c r="AX86" s="485" t="s">
        <v>161</v>
      </c>
      <c r="AY86" s="485"/>
      <c r="AZ86" s="485" t="s">
        <v>161</v>
      </c>
      <c r="BA86" s="485"/>
      <c r="BB86" s="485" t="s">
        <v>161</v>
      </c>
      <c r="BC86" s="485"/>
      <c r="BD86" s="485" t="s">
        <v>161</v>
      </c>
      <c r="BE86" s="509"/>
      <c r="BF86" s="500"/>
      <c r="BG86" s="485"/>
      <c r="BH86" s="485"/>
      <c r="BI86" s="485"/>
      <c r="BJ86" s="485"/>
      <c r="BK86" s="485"/>
      <c r="BL86" s="485"/>
      <c r="BM86" s="485"/>
      <c r="BN86" s="485"/>
      <c r="BO86" s="485"/>
      <c r="BP86" s="485"/>
      <c r="BQ86" s="485"/>
      <c r="BR86" s="485"/>
      <c r="BS86" s="485"/>
      <c r="BT86" s="485"/>
      <c r="BU86" s="485"/>
      <c r="BV86" s="485"/>
      <c r="BW86" s="485"/>
      <c r="BX86" s="485"/>
      <c r="BY86" s="485"/>
      <c r="BZ86" s="485"/>
      <c r="CA86" s="485"/>
      <c r="CB86" s="485"/>
      <c r="CC86" s="485"/>
      <c r="CD86" s="485"/>
      <c r="CE86" s="485"/>
      <c r="CF86" s="485"/>
      <c r="CG86" s="485"/>
      <c r="CH86" s="485"/>
      <c r="CI86" s="485"/>
      <c r="CJ86" s="485"/>
      <c r="CK86" s="485"/>
      <c r="CL86" s="485"/>
      <c r="CM86" s="485"/>
      <c r="CN86" s="485"/>
      <c r="CO86" s="485"/>
      <c r="CP86" s="485"/>
      <c r="CQ86" s="485"/>
      <c r="CR86" s="485"/>
      <c r="CS86" s="485"/>
      <c r="CT86" s="485"/>
      <c r="CU86" s="485"/>
      <c r="CV86" s="485"/>
      <c r="CW86" s="485"/>
      <c r="CX86" s="485"/>
      <c r="CY86" s="485"/>
      <c r="CZ86" s="485"/>
      <c r="DA86" s="509"/>
      <c r="DB86" s="500"/>
      <c r="DC86" s="501"/>
      <c r="DD86" s="501"/>
      <c r="DE86" s="501"/>
      <c r="DF86" s="596"/>
      <c r="DG86" s="501"/>
      <c r="DH86" s="501"/>
      <c r="DI86" s="505"/>
      <c r="DJ86" s="491"/>
      <c r="DK86" s="492"/>
      <c r="DL86" s="492"/>
      <c r="DM86" s="492"/>
      <c r="DN86" s="492"/>
      <c r="DO86" s="493"/>
    </row>
    <row r="87" spans="5:119" ht="72" customHeight="1" thickBot="1">
      <c r="E87" s="499"/>
      <c r="F87" s="497"/>
      <c r="G87" s="498"/>
      <c r="H87" s="499" t="s">
        <v>161</v>
      </c>
      <c r="I87" s="498"/>
      <c r="J87" s="499" t="s">
        <v>200</v>
      </c>
      <c r="K87" s="497"/>
      <c r="L87" s="497" t="s">
        <v>176</v>
      </c>
      <c r="M87" s="497"/>
      <c r="N87" s="497" t="s">
        <v>107</v>
      </c>
      <c r="O87" s="497"/>
      <c r="P87" s="497" t="s">
        <v>110</v>
      </c>
      <c r="Q87" s="497"/>
      <c r="R87" s="497" t="s">
        <v>115</v>
      </c>
      <c r="S87" s="497"/>
      <c r="T87" s="497" t="s">
        <v>116</v>
      </c>
      <c r="U87" s="497"/>
      <c r="V87" s="497" t="s">
        <v>115</v>
      </c>
      <c r="W87" s="497"/>
      <c r="X87" s="497" t="s">
        <v>201</v>
      </c>
      <c r="Y87" s="497"/>
      <c r="Z87" s="497" t="s">
        <v>202</v>
      </c>
      <c r="AA87" s="497"/>
      <c r="AB87" s="497" t="s">
        <v>203</v>
      </c>
      <c r="AC87" s="497"/>
      <c r="AD87" s="497" t="b">
        <v>1</v>
      </c>
      <c r="AE87" s="497"/>
      <c r="AF87" s="497" t="s">
        <v>156</v>
      </c>
      <c r="AG87" s="497"/>
      <c r="AH87" s="497" t="s">
        <v>161</v>
      </c>
      <c r="AI87" s="497"/>
      <c r="AJ87" s="497" t="s">
        <v>200</v>
      </c>
      <c r="AK87" s="497"/>
      <c r="AL87" s="497" t="s">
        <v>176</v>
      </c>
      <c r="AM87" s="497"/>
      <c r="AN87" s="497" t="s">
        <v>107</v>
      </c>
      <c r="AO87" s="497"/>
      <c r="AP87" s="497" t="s">
        <v>110</v>
      </c>
      <c r="AQ87" s="497"/>
      <c r="AR87" s="497" t="s">
        <v>115</v>
      </c>
      <c r="AS87" s="497"/>
      <c r="AT87" s="497" t="s">
        <v>116</v>
      </c>
      <c r="AU87" s="497"/>
      <c r="AV87" s="497" t="s">
        <v>239</v>
      </c>
      <c r="AW87" s="497"/>
      <c r="AX87" s="497" t="s">
        <v>201</v>
      </c>
      <c r="AY87" s="497"/>
      <c r="AZ87" s="497" t="s">
        <v>202</v>
      </c>
      <c r="BA87" s="497"/>
      <c r="BB87" s="497" t="s">
        <v>203</v>
      </c>
      <c r="BC87" s="497"/>
      <c r="BD87" s="497" t="s">
        <v>97</v>
      </c>
      <c r="BE87" s="498"/>
      <c r="BF87" s="499"/>
      <c r="BG87" s="497"/>
      <c r="BH87" s="497"/>
      <c r="BI87" s="497"/>
      <c r="BJ87" s="497"/>
      <c r="BK87" s="497"/>
      <c r="BL87" s="497"/>
      <c r="BM87" s="497"/>
      <c r="BN87" s="497"/>
      <c r="BO87" s="497"/>
      <c r="BP87" s="497"/>
      <c r="BQ87" s="497"/>
      <c r="BR87" s="497"/>
      <c r="BS87" s="497"/>
      <c r="BT87" s="497"/>
      <c r="BU87" s="497"/>
      <c r="BV87" s="497"/>
      <c r="BW87" s="497"/>
      <c r="BX87" s="497"/>
      <c r="BY87" s="497"/>
      <c r="BZ87" s="497"/>
      <c r="CA87" s="497"/>
      <c r="CB87" s="497"/>
      <c r="CC87" s="497"/>
      <c r="CD87" s="497"/>
      <c r="CE87" s="497"/>
      <c r="CF87" s="497"/>
      <c r="CG87" s="497"/>
      <c r="CH87" s="497"/>
      <c r="CI87" s="497"/>
      <c r="CJ87" s="497"/>
      <c r="CK87" s="497"/>
      <c r="CL87" s="497"/>
      <c r="CM87" s="497"/>
      <c r="CN87" s="497"/>
      <c r="CO87" s="497"/>
      <c r="CP87" s="497"/>
      <c r="CQ87" s="497"/>
      <c r="CR87" s="497"/>
      <c r="CS87" s="497"/>
      <c r="CT87" s="497"/>
      <c r="CU87" s="497"/>
      <c r="CV87" s="497"/>
      <c r="CW87" s="497"/>
      <c r="CX87" s="497"/>
      <c r="CY87" s="497"/>
      <c r="CZ87" s="497"/>
      <c r="DA87" s="498"/>
      <c r="DB87" s="499"/>
      <c r="DC87" s="502"/>
      <c r="DD87" s="502"/>
      <c r="DE87" s="502"/>
      <c r="DF87" s="502"/>
      <c r="DG87" s="502"/>
      <c r="DH87" s="502"/>
      <c r="DI87" s="506"/>
      <c r="DJ87" s="494"/>
      <c r="DK87" s="495"/>
      <c r="DL87" s="495"/>
      <c r="DM87" s="495"/>
      <c r="DN87" s="495"/>
      <c r="DO87" s="496"/>
    </row>
    <row r="94" spans="5:119" ht="15.75" customHeight="1"/>
    <row r="98" ht="15.75" customHeight="1"/>
  </sheetData>
  <mergeCells count="673">
    <mergeCell ref="CP67:CQ68"/>
    <mergeCell ref="CR67:CS68"/>
    <mergeCell ref="CT67:CU68"/>
    <mergeCell ref="CV67:CW68"/>
    <mergeCell ref="CX67:CY68"/>
    <mergeCell ref="CX70:CY70"/>
    <mergeCell ref="CZ70:DA70"/>
    <mergeCell ref="CF73:DA73"/>
    <mergeCell ref="CJ69:CK69"/>
    <mergeCell ref="CL69:CM69"/>
    <mergeCell ref="CN69:CO69"/>
    <mergeCell ref="CP69:CQ69"/>
    <mergeCell ref="CR69:CS69"/>
    <mergeCell ref="CT69:CU69"/>
    <mergeCell ref="CV69:CW69"/>
    <mergeCell ref="CX69:CY69"/>
    <mergeCell ref="CZ69:DA69"/>
    <mergeCell ref="CF70:CG70"/>
    <mergeCell ref="CH70:CI70"/>
    <mergeCell ref="CJ70:CK70"/>
    <mergeCell ref="CL70:CM70"/>
    <mergeCell ref="CN70:CO70"/>
    <mergeCell ref="CP70:CQ70"/>
    <mergeCell ref="CR70:CS70"/>
    <mergeCell ref="BZ74:CA75"/>
    <mergeCell ref="CB74:CC75"/>
    <mergeCell ref="CF60:CG61"/>
    <mergeCell ref="CH60:CI61"/>
    <mergeCell ref="BR67:BS68"/>
    <mergeCell ref="CB67:CC68"/>
    <mergeCell ref="BX67:BY68"/>
    <mergeCell ref="BZ67:CA68"/>
    <mergeCell ref="CD67:CE68"/>
    <mergeCell ref="CF67:CG68"/>
    <mergeCell ref="CH67:CI68"/>
    <mergeCell ref="BX70:BY70"/>
    <mergeCell ref="BZ70:CA70"/>
    <mergeCell ref="CB70:CC70"/>
    <mergeCell ref="CD73:CE73"/>
    <mergeCell ref="CD62:CE62"/>
    <mergeCell ref="CD69:CE69"/>
    <mergeCell ref="CD70:CE70"/>
    <mergeCell ref="BF73:CC73"/>
    <mergeCell ref="CF62:CG62"/>
    <mergeCell ref="CH62:CI62"/>
    <mergeCell ref="CF69:CG69"/>
    <mergeCell ref="CH69:CI69"/>
    <mergeCell ref="BN74:BO75"/>
    <mergeCell ref="DJ77:DO77"/>
    <mergeCell ref="BF60:BG61"/>
    <mergeCell ref="BH60:BI61"/>
    <mergeCell ref="BJ60:BK61"/>
    <mergeCell ref="BL60:BM61"/>
    <mergeCell ref="BN60:BO61"/>
    <mergeCell ref="BP60:BQ61"/>
    <mergeCell ref="BR60:BS61"/>
    <mergeCell ref="BT60:BU61"/>
    <mergeCell ref="CL74:CM75"/>
    <mergeCell ref="CN74:CO75"/>
    <mergeCell ref="CP74:CQ75"/>
    <mergeCell ref="CR74:CS75"/>
    <mergeCell ref="DJ76:DO76"/>
    <mergeCell ref="CJ74:CK75"/>
    <mergeCell ref="CF74:CG75"/>
    <mergeCell ref="CH74:CI75"/>
    <mergeCell ref="CD74:CE75"/>
    <mergeCell ref="BF74:BG75"/>
    <mergeCell ref="BH74:BI75"/>
    <mergeCell ref="BJ74:BK75"/>
    <mergeCell ref="BL74:BM75"/>
    <mergeCell ref="DE73:DE75"/>
    <mergeCell ref="BX74:BY75"/>
    <mergeCell ref="P74:Q75"/>
    <mergeCell ref="R74:S75"/>
    <mergeCell ref="T74:U75"/>
    <mergeCell ref="V74:W75"/>
    <mergeCell ref="X74:Y75"/>
    <mergeCell ref="Z74:AA75"/>
    <mergeCell ref="AL60:AM61"/>
    <mergeCell ref="AN60:AO61"/>
    <mergeCell ref="AJ60:AK61"/>
    <mergeCell ref="AB60:AC61"/>
    <mergeCell ref="X60:Y61"/>
    <mergeCell ref="Z60:AA61"/>
    <mergeCell ref="T60:U61"/>
    <mergeCell ref="AB74:AC75"/>
    <mergeCell ref="AD74:AE75"/>
    <mergeCell ref="AF74:AG75"/>
    <mergeCell ref="AJ69:AK69"/>
    <mergeCell ref="AL69:AM69"/>
    <mergeCell ref="AN69:AO69"/>
    <mergeCell ref="AJ73:BE73"/>
    <mergeCell ref="AR69:AS69"/>
    <mergeCell ref="AT69:AU69"/>
    <mergeCell ref="AV69:AW69"/>
    <mergeCell ref="AX69:AY69"/>
    <mergeCell ref="T1:U2"/>
    <mergeCell ref="V1:W2"/>
    <mergeCell ref="F77:G77"/>
    <mergeCell ref="G52:I52"/>
    <mergeCell ref="J52:N52"/>
    <mergeCell ref="G53:I53"/>
    <mergeCell ref="J53:N53"/>
    <mergeCell ref="G54:I54"/>
    <mergeCell ref="J54:N54"/>
    <mergeCell ref="F76:G76"/>
    <mergeCell ref="J74:K75"/>
    <mergeCell ref="H74:I75"/>
    <mergeCell ref="F62:G62"/>
    <mergeCell ref="H60:I61"/>
    <mergeCell ref="J60:K61"/>
    <mergeCell ref="L60:M61"/>
    <mergeCell ref="N60:O61"/>
    <mergeCell ref="P60:Q61"/>
    <mergeCell ref="R60:S61"/>
    <mergeCell ref="G51:I51"/>
    <mergeCell ref="J51:N51"/>
    <mergeCell ref="G44:I44"/>
    <mergeCell ref="J44:N44"/>
    <mergeCell ref="G46:I46"/>
    <mergeCell ref="DF73:DF75"/>
    <mergeCell ref="DG73:DG75"/>
    <mergeCell ref="DH73:DH75"/>
    <mergeCell ref="DI73:DI75"/>
    <mergeCell ref="DJ73:DO75"/>
    <mergeCell ref="E69:E70"/>
    <mergeCell ref="F69:G70"/>
    <mergeCell ref="E73:E75"/>
    <mergeCell ref="F73:G75"/>
    <mergeCell ref="DB73:DB75"/>
    <mergeCell ref="DC73:DC75"/>
    <mergeCell ref="DD73:DD75"/>
    <mergeCell ref="BB74:BC75"/>
    <mergeCell ref="AJ74:AK75"/>
    <mergeCell ref="AL74:AM75"/>
    <mergeCell ref="AN74:AO75"/>
    <mergeCell ref="AP74:AQ75"/>
    <mergeCell ref="AR74:AS75"/>
    <mergeCell ref="BD74:BE75"/>
    <mergeCell ref="AH74:AI75"/>
    <mergeCell ref="AX74:AY75"/>
    <mergeCell ref="AZ74:BA75"/>
    <mergeCell ref="L74:M75"/>
    <mergeCell ref="N74:O75"/>
    <mergeCell ref="DJ66:DO68"/>
    <mergeCell ref="H67:I68"/>
    <mergeCell ref="J67:K68"/>
    <mergeCell ref="L67:M68"/>
    <mergeCell ref="N67:O68"/>
    <mergeCell ref="AL67:AM68"/>
    <mergeCell ref="AJ67:AK68"/>
    <mergeCell ref="P67:Q68"/>
    <mergeCell ref="R67:S68"/>
    <mergeCell ref="T67:U68"/>
    <mergeCell ref="V67:W68"/>
    <mergeCell ref="AH67:AI68"/>
    <mergeCell ref="X67:Y68"/>
    <mergeCell ref="Z67:AA68"/>
    <mergeCell ref="AB67:AC68"/>
    <mergeCell ref="AD67:AE68"/>
    <mergeCell ref="BH67:BI68"/>
    <mergeCell ref="BJ67:BK68"/>
    <mergeCell ref="BL67:BM68"/>
    <mergeCell ref="BN67:BO68"/>
    <mergeCell ref="CZ67:DA68"/>
    <mergeCell ref="BF66:CC66"/>
    <mergeCell ref="CF66:DA66"/>
    <mergeCell ref="CN67:CO68"/>
    <mergeCell ref="BP74:BQ75"/>
    <mergeCell ref="BR74:BS75"/>
    <mergeCell ref="BT74:BU75"/>
    <mergeCell ref="AF67:AG68"/>
    <mergeCell ref="BV67:BW68"/>
    <mergeCell ref="BP67:BQ68"/>
    <mergeCell ref="BT67:BU68"/>
    <mergeCell ref="AN67:AO68"/>
    <mergeCell ref="AP67:AQ68"/>
    <mergeCell ref="AR67:AS68"/>
    <mergeCell ref="AT67:AU68"/>
    <mergeCell ref="AV67:AW68"/>
    <mergeCell ref="BF67:BG68"/>
    <mergeCell ref="AX67:AY68"/>
    <mergeCell ref="AZ67:BA68"/>
    <mergeCell ref="BB67:BC68"/>
    <mergeCell ref="BD67:BE68"/>
    <mergeCell ref="AT74:AU75"/>
    <mergeCell ref="AV74:AW75"/>
    <mergeCell ref="BV74:BW75"/>
    <mergeCell ref="BR70:BS70"/>
    <mergeCell ref="BT70:BU70"/>
    <mergeCell ref="BV70:BW70"/>
    <mergeCell ref="AP69:AQ69"/>
    <mergeCell ref="DJ62:DO62"/>
    <mergeCell ref="V60:W61"/>
    <mergeCell ref="CD60:CE61"/>
    <mergeCell ref="BV60:BW61"/>
    <mergeCell ref="BX60:BY61"/>
    <mergeCell ref="BZ60:CA61"/>
    <mergeCell ref="CB60:CC61"/>
    <mergeCell ref="AV60:AW61"/>
    <mergeCell ref="AX60:AY61"/>
    <mergeCell ref="AZ60:BA61"/>
    <mergeCell ref="BB60:BC61"/>
    <mergeCell ref="AH60:AI61"/>
    <mergeCell ref="DJ59:DO61"/>
    <mergeCell ref="DD59:DD61"/>
    <mergeCell ref="DE59:DE61"/>
    <mergeCell ref="DF59:DF61"/>
    <mergeCell ref="DG59:DG61"/>
    <mergeCell ref="DH59:DH61"/>
    <mergeCell ref="DI59:DI61"/>
    <mergeCell ref="BD60:BE61"/>
    <mergeCell ref="AP60:AQ61"/>
    <mergeCell ref="AR60:AS61"/>
    <mergeCell ref="AT60:AU61"/>
    <mergeCell ref="CR60:CS61"/>
    <mergeCell ref="G48:I48"/>
    <mergeCell ref="J48:N48"/>
    <mergeCell ref="G49:I49"/>
    <mergeCell ref="J49:N49"/>
    <mergeCell ref="G50:I50"/>
    <mergeCell ref="J50:N50"/>
    <mergeCell ref="CT60:CU61"/>
    <mergeCell ref="CV60:CW61"/>
    <mergeCell ref="CX60:CY61"/>
    <mergeCell ref="CJ60:CK61"/>
    <mergeCell ref="CL60:CM61"/>
    <mergeCell ref="CN60:CO61"/>
    <mergeCell ref="CP60:CQ61"/>
    <mergeCell ref="AH59:AI59"/>
    <mergeCell ref="H59:I59"/>
    <mergeCell ref="AJ59:BE59"/>
    <mergeCell ref="BF59:CC59"/>
    <mergeCell ref="CF59:DA59"/>
    <mergeCell ref="E59:E61"/>
    <mergeCell ref="F59:G61"/>
    <mergeCell ref="DB59:DB61"/>
    <mergeCell ref="E66:E68"/>
    <mergeCell ref="F66:G68"/>
    <mergeCell ref="DB66:DB68"/>
    <mergeCell ref="CJ67:CK68"/>
    <mergeCell ref="CL67:CM68"/>
    <mergeCell ref="DC59:DC61"/>
    <mergeCell ref="AD60:AE61"/>
    <mergeCell ref="AF60:AG61"/>
    <mergeCell ref="CZ60:DA61"/>
    <mergeCell ref="DC66:DC68"/>
    <mergeCell ref="BL62:BM62"/>
    <mergeCell ref="BN62:BO62"/>
    <mergeCell ref="BP62:BQ62"/>
    <mergeCell ref="BR62:BS62"/>
    <mergeCell ref="BT62:BU62"/>
    <mergeCell ref="BV62:BW62"/>
    <mergeCell ref="BX62:BY62"/>
    <mergeCell ref="BZ62:CA62"/>
    <mergeCell ref="CB62:CC62"/>
    <mergeCell ref="CD59:CE59"/>
    <mergeCell ref="CD66:CE66"/>
    <mergeCell ref="G47:I47"/>
    <mergeCell ref="J47:N47"/>
    <mergeCell ref="G45:I45"/>
    <mergeCell ref="J45:N45"/>
    <mergeCell ref="D12:L15"/>
    <mergeCell ref="B3:E3"/>
    <mergeCell ref="H3:I3"/>
    <mergeCell ref="L3:M9"/>
    <mergeCell ref="N3:N9"/>
    <mergeCell ref="B4:E4"/>
    <mergeCell ref="H4:I4"/>
    <mergeCell ref="B5:E5"/>
    <mergeCell ref="H5:I6"/>
    <mergeCell ref="J5:J6"/>
    <mergeCell ref="DC69:DC70"/>
    <mergeCell ref="DD69:DD70"/>
    <mergeCell ref="DE69:DE70"/>
    <mergeCell ref="DF69:DF70"/>
    <mergeCell ref="DG69:DG70"/>
    <mergeCell ref="DH69:DH70"/>
    <mergeCell ref="DI69:DI70"/>
    <mergeCell ref="DB69:DB70"/>
    <mergeCell ref="J46:N46"/>
    <mergeCell ref="DD66:DD68"/>
    <mergeCell ref="DE66:DE68"/>
    <mergeCell ref="DF66:DF68"/>
    <mergeCell ref="DG66:DG68"/>
    <mergeCell ref="DH66:DH68"/>
    <mergeCell ref="DI66:DI68"/>
    <mergeCell ref="AB70:AC70"/>
    <mergeCell ref="AD70:AE70"/>
    <mergeCell ref="AF70:AG70"/>
    <mergeCell ref="BR69:BS69"/>
    <mergeCell ref="BT69:BU69"/>
    <mergeCell ref="BV69:BW69"/>
    <mergeCell ref="BX69:BY69"/>
    <mergeCell ref="BZ69:CA69"/>
    <mergeCell ref="CB69:CC69"/>
    <mergeCell ref="L76:M76"/>
    <mergeCell ref="N76:O76"/>
    <mergeCell ref="P76:Q76"/>
    <mergeCell ref="R76:S76"/>
    <mergeCell ref="T76:U76"/>
    <mergeCell ref="V76:W76"/>
    <mergeCell ref="X76:Y76"/>
    <mergeCell ref="Z76:AA76"/>
    <mergeCell ref="AB76:AC76"/>
    <mergeCell ref="AD76:AE76"/>
    <mergeCell ref="J76:K76"/>
    <mergeCell ref="DJ69:DO70"/>
    <mergeCell ref="J69:K69"/>
    <mergeCell ref="L69:M69"/>
    <mergeCell ref="N69:O69"/>
    <mergeCell ref="P69:Q69"/>
    <mergeCell ref="R69:S69"/>
    <mergeCell ref="T69:U69"/>
    <mergeCell ref="V69:W69"/>
    <mergeCell ref="X69:Y69"/>
    <mergeCell ref="Z69:AA69"/>
    <mergeCell ref="AB69:AC69"/>
    <mergeCell ref="AD69:AE69"/>
    <mergeCell ref="AF69:AG69"/>
    <mergeCell ref="J70:K70"/>
    <mergeCell ref="L70:M70"/>
    <mergeCell ref="N70:O70"/>
    <mergeCell ref="P70:Q70"/>
    <mergeCell ref="R70:S70"/>
    <mergeCell ref="T70:U70"/>
    <mergeCell ref="V70:W70"/>
    <mergeCell ref="X70:Y70"/>
    <mergeCell ref="Z70:AA70"/>
    <mergeCell ref="J77:K77"/>
    <mergeCell ref="L77:M77"/>
    <mergeCell ref="N77:O77"/>
    <mergeCell ref="P77:Q77"/>
    <mergeCell ref="R77:S77"/>
    <mergeCell ref="T77:U77"/>
    <mergeCell ref="V77:W77"/>
    <mergeCell ref="X77:Y77"/>
    <mergeCell ref="Z77:AA77"/>
    <mergeCell ref="AB77:AC77"/>
    <mergeCell ref="AD77:AE77"/>
    <mergeCell ref="AH62:AI62"/>
    <mergeCell ref="BF76:BG76"/>
    <mergeCell ref="BH76:BI76"/>
    <mergeCell ref="BJ76:BK76"/>
    <mergeCell ref="BL76:BM76"/>
    <mergeCell ref="BN76:BO76"/>
    <mergeCell ref="BP76:BQ76"/>
    <mergeCell ref="BF69:BG69"/>
    <mergeCell ref="BH69:BI69"/>
    <mergeCell ref="BJ69:BK69"/>
    <mergeCell ref="BL69:BM69"/>
    <mergeCell ref="BN69:BO69"/>
    <mergeCell ref="BP69:BQ69"/>
    <mergeCell ref="BF70:BG70"/>
    <mergeCell ref="BH70:BI70"/>
    <mergeCell ref="BJ70:BK70"/>
    <mergeCell ref="BL70:BM70"/>
    <mergeCell ref="BN70:BO70"/>
    <mergeCell ref="BP70:BQ70"/>
    <mergeCell ref="BF62:BG62"/>
    <mergeCell ref="BH62:BI62"/>
    <mergeCell ref="BJ62:BK62"/>
    <mergeCell ref="BR76:BS76"/>
    <mergeCell ref="BT76:BU76"/>
    <mergeCell ref="BV76:BW76"/>
    <mergeCell ref="BX76:BY76"/>
    <mergeCell ref="BZ76:CA76"/>
    <mergeCell ref="CB76:CC76"/>
    <mergeCell ref="BF77:BG77"/>
    <mergeCell ref="BH77:BI77"/>
    <mergeCell ref="BJ77:BK77"/>
    <mergeCell ref="BL77:BM77"/>
    <mergeCell ref="BN77:BO77"/>
    <mergeCell ref="BP77:BQ77"/>
    <mergeCell ref="BR77:BS77"/>
    <mergeCell ref="BT77:BU77"/>
    <mergeCell ref="BV77:BW77"/>
    <mergeCell ref="BX77:BY77"/>
    <mergeCell ref="BZ77:CA77"/>
    <mergeCell ref="CB77:CC77"/>
    <mergeCell ref="CD76:CE76"/>
    <mergeCell ref="CD77:CE77"/>
    <mergeCell ref="BD62:BE62"/>
    <mergeCell ref="BD69:BE69"/>
    <mergeCell ref="BD70:BE70"/>
    <mergeCell ref="BD76:BE76"/>
    <mergeCell ref="BD77:BE77"/>
    <mergeCell ref="AH69:AI69"/>
    <mergeCell ref="AH70:AI70"/>
    <mergeCell ref="AH76:AI76"/>
    <mergeCell ref="AH77:AI77"/>
    <mergeCell ref="AH66:AI66"/>
    <mergeCell ref="AH73:AI73"/>
    <mergeCell ref="AJ62:AK62"/>
    <mergeCell ref="AL62:AM62"/>
    <mergeCell ref="AN62:AO62"/>
    <mergeCell ref="AP62:AQ62"/>
    <mergeCell ref="AR62:AS62"/>
    <mergeCell ref="AT62:AU62"/>
    <mergeCell ref="AV62:AW62"/>
    <mergeCell ref="AX62:AY62"/>
    <mergeCell ref="AZ62:BA62"/>
    <mergeCell ref="BB62:BC62"/>
    <mergeCell ref="AJ66:BE66"/>
    <mergeCell ref="H62:I62"/>
    <mergeCell ref="H66:I66"/>
    <mergeCell ref="H69:I69"/>
    <mergeCell ref="H70:I70"/>
    <mergeCell ref="H73:I73"/>
    <mergeCell ref="H76:I76"/>
    <mergeCell ref="H77:I77"/>
    <mergeCell ref="J59:AG59"/>
    <mergeCell ref="J62:K62"/>
    <mergeCell ref="L62:M62"/>
    <mergeCell ref="N62:O62"/>
    <mergeCell ref="P62:Q62"/>
    <mergeCell ref="R62:S62"/>
    <mergeCell ref="T62:U62"/>
    <mergeCell ref="V62:W62"/>
    <mergeCell ref="X62:Y62"/>
    <mergeCell ref="Z62:AA62"/>
    <mergeCell ref="AB62:AC62"/>
    <mergeCell ref="AD62:AE62"/>
    <mergeCell ref="AF62:AG62"/>
    <mergeCell ref="J66:AG66"/>
    <mergeCell ref="J73:AG73"/>
    <mergeCell ref="AF76:AG76"/>
    <mergeCell ref="AF77:AG77"/>
    <mergeCell ref="AZ69:BA69"/>
    <mergeCell ref="BB69:BC69"/>
    <mergeCell ref="AJ70:AK70"/>
    <mergeCell ref="AL70:AM70"/>
    <mergeCell ref="AN70:AO70"/>
    <mergeCell ref="AP70:AQ70"/>
    <mergeCell ref="AR70:AS70"/>
    <mergeCell ref="AT70:AU70"/>
    <mergeCell ref="AV70:AW70"/>
    <mergeCell ref="AX70:AY70"/>
    <mergeCell ref="AZ70:BA70"/>
    <mergeCell ref="BB70:BC70"/>
    <mergeCell ref="BB76:BC76"/>
    <mergeCell ref="AJ77:AK77"/>
    <mergeCell ref="AL77:AM77"/>
    <mergeCell ref="AN77:AO77"/>
    <mergeCell ref="AP77:AQ77"/>
    <mergeCell ref="AR77:AS77"/>
    <mergeCell ref="AT77:AU77"/>
    <mergeCell ref="AV77:AW77"/>
    <mergeCell ref="AX77:AY77"/>
    <mergeCell ref="AZ77:BA77"/>
    <mergeCell ref="BB77:BC77"/>
    <mergeCell ref="AJ76:AK76"/>
    <mergeCell ref="AL76:AM76"/>
    <mergeCell ref="AN76:AO76"/>
    <mergeCell ref="AP76:AQ76"/>
    <mergeCell ref="AR76:AS76"/>
    <mergeCell ref="AT76:AU76"/>
    <mergeCell ref="AV76:AW76"/>
    <mergeCell ref="AX76:AY76"/>
    <mergeCell ref="AZ76:BA76"/>
    <mergeCell ref="CJ62:CK62"/>
    <mergeCell ref="CL62:CM62"/>
    <mergeCell ref="CN62:CO62"/>
    <mergeCell ref="CP62:CQ62"/>
    <mergeCell ref="CR62:CS62"/>
    <mergeCell ref="CT62:CU62"/>
    <mergeCell ref="CV62:CW62"/>
    <mergeCell ref="CX62:CY62"/>
    <mergeCell ref="CZ62:DA62"/>
    <mergeCell ref="CT70:CU70"/>
    <mergeCell ref="CV70:CW70"/>
    <mergeCell ref="CX76:CY76"/>
    <mergeCell ref="CZ76:DA76"/>
    <mergeCell ref="CT74:CU75"/>
    <mergeCell ref="CV74:CW75"/>
    <mergeCell ref="CX74:CY75"/>
    <mergeCell ref="CZ74:DA75"/>
    <mergeCell ref="CX77:CY77"/>
    <mergeCell ref="CZ77:DA77"/>
    <mergeCell ref="CF76:CG76"/>
    <mergeCell ref="CH76:CI76"/>
    <mergeCell ref="CJ76:CK76"/>
    <mergeCell ref="CL76:CM76"/>
    <mergeCell ref="CN76:CO76"/>
    <mergeCell ref="CP76:CQ76"/>
    <mergeCell ref="CR76:CS76"/>
    <mergeCell ref="CT76:CU76"/>
    <mergeCell ref="CV76:CW76"/>
    <mergeCell ref="CF77:CG77"/>
    <mergeCell ref="CH77:CI77"/>
    <mergeCell ref="CJ77:CK77"/>
    <mergeCell ref="CL77:CM77"/>
    <mergeCell ref="CN77:CO77"/>
    <mergeCell ref="CP77:CQ77"/>
    <mergeCell ref="CR77:CS77"/>
    <mergeCell ref="CT77:CU77"/>
    <mergeCell ref="CV77:CW77"/>
    <mergeCell ref="E83:E85"/>
    <mergeCell ref="F83:G85"/>
    <mergeCell ref="H83:I83"/>
    <mergeCell ref="J83:AG83"/>
    <mergeCell ref="AH83:AI83"/>
    <mergeCell ref="AJ83:BE83"/>
    <mergeCell ref="BF83:CC83"/>
    <mergeCell ref="CD83:CE83"/>
    <mergeCell ref="CF83:DA83"/>
    <mergeCell ref="H84:I85"/>
    <mergeCell ref="J84:K85"/>
    <mergeCell ref="L84:M85"/>
    <mergeCell ref="N84:O85"/>
    <mergeCell ref="P84:Q85"/>
    <mergeCell ref="R84:S85"/>
    <mergeCell ref="T84:U85"/>
    <mergeCell ref="V84:W85"/>
    <mergeCell ref="X84:Y85"/>
    <mergeCell ref="Z84:AA85"/>
    <mergeCell ref="AB84:AC85"/>
    <mergeCell ref="AD84:AE85"/>
    <mergeCell ref="AF84:AG85"/>
    <mergeCell ref="AH84:AI85"/>
    <mergeCell ref="AJ84:AK85"/>
    <mergeCell ref="DB83:DB85"/>
    <mergeCell ref="DC83:DC85"/>
    <mergeCell ref="DD83:DD85"/>
    <mergeCell ref="DE83:DE85"/>
    <mergeCell ref="DF83:DF85"/>
    <mergeCell ref="DG83:DG85"/>
    <mergeCell ref="DH83:DH85"/>
    <mergeCell ref="DI83:DI85"/>
    <mergeCell ref="DJ83:DO85"/>
    <mergeCell ref="AL84:AM85"/>
    <mergeCell ref="AN84:AO85"/>
    <mergeCell ref="AP84:AQ85"/>
    <mergeCell ref="AR84:AS85"/>
    <mergeCell ref="AT84:AU85"/>
    <mergeCell ref="AV84:AW85"/>
    <mergeCell ref="AX84:AY85"/>
    <mergeCell ref="AZ84:BA85"/>
    <mergeCell ref="BB84:BC85"/>
    <mergeCell ref="BD84:BE85"/>
    <mergeCell ref="BF84:BG85"/>
    <mergeCell ref="BH84:BI85"/>
    <mergeCell ref="BJ84:BK85"/>
    <mergeCell ref="BL84:BM85"/>
    <mergeCell ref="BN84:BO85"/>
    <mergeCell ref="BP84:BQ85"/>
    <mergeCell ref="BR84:BS85"/>
    <mergeCell ref="BT84:BU85"/>
    <mergeCell ref="BV84:BW85"/>
    <mergeCell ref="BX84:BY85"/>
    <mergeCell ref="BZ84:CA85"/>
    <mergeCell ref="CB84:CC85"/>
    <mergeCell ref="CD84:CE85"/>
    <mergeCell ref="CF84:CG85"/>
    <mergeCell ref="CH84:CI85"/>
    <mergeCell ref="CJ84:CK85"/>
    <mergeCell ref="CL84:CM85"/>
    <mergeCell ref="CN84:CO85"/>
    <mergeCell ref="CP84:CQ85"/>
    <mergeCell ref="CR84:CS85"/>
    <mergeCell ref="CT84:CU85"/>
    <mergeCell ref="CV84:CW85"/>
    <mergeCell ref="CX84:CY85"/>
    <mergeCell ref="CZ84:DA85"/>
    <mergeCell ref="E86:E87"/>
    <mergeCell ref="F86:G87"/>
    <mergeCell ref="H86:I86"/>
    <mergeCell ref="J86:K86"/>
    <mergeCell ref="L86:M86"/>
    <mergeCell ref="N86:O86"/>
    <mergeCell ref="P86:Q86"/>
    <mergeCell ref="R86:S86"/>
    <mergeCell ref="T86:U86"/>
    <mergeCell ref="V86:W86"/>
    <mergeCell ref="X86:Y86"/>
    <mergeCell ref="Z86:AA86"/>
    <mergeCell ref="AB86:AC86"/>
    <mergeCell ref="AD86:AE86"/>
    <mergeCell ref="AF86:AG86"/>
    <mergeCell ref="AH86:AI86"/>
    <mergeCell ref="AJ86:AK86"/>
    <mergeCell ref="AL86:AM86"/>
    <mergeCell ref="AN86:AO86"/>
    <mergeCell ref="AP86:AQ86"/>
    <mergeCell ref="AR86:AS86"/>
    <mergeCell ref="AT86:AU86"/>
    <mergeCell ref="AV86:AW86"/>
    <mergeCell ref="AX86:AY86"/>
    <mergeCell ref="AZ86:BA86"/>
    <mergeCell ref="BB86:BC86"/>
    <mergeCell ref="BD86:BE86"/>
    <mergeCell ref="BF86:BG86"/>
    <mergeCell ref="BH86:BI86"/>
    <mergeCell ref="BJ86:BK86"/>
    <mergeCell ref="BL86:BM86"/>
    <mergeCell ref="BN86:BO86"/>
    <mergeCell ref="BP86:BQ86"/>
    <mergeCell ref="BR86:BS86"/>
    <mergeCell ref="BT86:BU86"/>
    <mergeCell ref="BV86:BW86"/>
    <mergeCell ref="BX86:BY86"/>
    <mergeCell ref="BZ86:CA86"/>
    <mergeCell ref="CB86:CC86"/>
    <mergeCell ref="CD86:CE86"/>
    <mergeCell ref="CF86:CG86"/>
    <mergeCell ref="CH86:CI86"/>
    <mergeCell ref="CJ86:CK86"/>
    <mergeCell ref="CL86:CM86"/>
    <mergeCell ref="CN86:CO86"/>
    <mergeCell ref="CP86:CQ86"/>
    <mergeCell ref="CR86:CS86"/>
    <mergeCell ref="CT86:CU86"/>
    <mergeCell ref="CV86:CW86"/>
    <mergeCell ref="CX86:CY86"/>
    <mergeCell ref="CZ86:DA86"/>
    <mergeCell ref="DB86:DB87"/>
    <mergeCell ref="DC86:DC87"/>
    <mergeCell ref="CR87:CS87"/>
    <mergeCell ref="CT87:CU87"/>
    <mergeCell ref="CV87:CW87"/>
    <mergeCell ref="CX87:CY87"/>
    <mergeCell ref="CZ87:DA87"/>
    <mergeCell ref="DD86:DD87"/>
    <mergeCell ref="DE86:DE87"/>
    <mergeCell ref="DF86:DF87"/>
    <mergeCell ref="DG86:DG87"/>
    <mergeCell ref="DH86:DH87"/>
    <mergeCell ref="DI86:DI87"/>
    <mergeCell ref="DJ86:DO87"/>
    <mergeCell ref="H87:I87"/>
    <mergeCell ref="J87:K87"/>
    <mergeCell ref="L87:M87"/>
    <mergeCell ref="N87:O87"/>
    <mergeCell ref="P87:Q87"/>
    <mergeCell ref="R87:S87"/>
    <mergeCell ref="T87:U87"/>
    <mergeCell ref="V87:W87"/>
    <mergeCell ref="X87:Y87"/>
    <mergeCell ref="Z87:AA87"/>
    <mergeCell ref="AB87:AC87"/>
    <mergeCell ref="AD87:AE87"/>
    <mergeCell ref="AF87:AG87"/>
    <mergeCell ref="AH87:AI87"/>
    <mergeCell ref="AJ87:AK87"/>
    <mergeCell ref="AL87:AM87"/>
    <mergeCell ref="AN87:AO87"/>
    <mergeCell ref="AP87:AQ87"/>
    <mergeCell ref="AR87:AS87"/>
    <mergeCell ref="AT87:AU87"/>
    <mergeCell ref="AV87:AW87"/>
    <mergeCell ref="AX87:AY87"/>
    <mergeCell ref="AZ87:BA87"/>
    <mergeCell ref="BB87:BC87"/>
    <mergeCell ref="BD87:BE87"/>
    <mergeCell ref="BF87:BG87"/>
    <mergeCell ref="BH87:BI87"/>
    <mergeCell ref="BJ87:BK87"/>
    <mergeCell ref="BL87:BM87"/>
    <mergeCell ref="BN87:BO87"/>
    <mergeCell ref="BP87:BQ87"/>
    <mergeCell ref="BR87:BS87"/>
    <mergeCell ref="BT87:BU87"/>
    <mergeCell ref="BV87:BW87"/>
    <mergeCell ref="BX87:BY87"/>
    <mergeCell ref="BZ87:CA87"/>
    <mergeCell ref="CB87:CC87"/>
    <mergeCell ref="CD87:CE87"/>
    <mergeCell ref="CF87:CG87"/>
    <mergeCell ref="CH87:CI87"/>
    <mergeCell ref="CJ87:CK87"/>
    <mergeCell ref="CL87:CM87"/>
    <mergeCell ref="CN87:CO87"/>
    <mergeCell ref="CP87:CQ87"/>
  </mergeCells>
  <phoneticPr fontId="2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245B212-E5A8-440F-8E84-A9E33B4D8068}">
          <x14:formula1>
            <xm:f>入力用リスト!$C$4:$C$6</xm:f>
          </x14:formula1>
          <xm:sqref>F62 F69 F86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AE4A8-77A8-4784-B8C0-DCE3AFBE3066}">
  <sheetPr codeName="Sheet9">
    <tabColor theme="4"/>
  </sheetPr>
  <dimension ref="A1:DI120"/>
  <sheetViews>
    <sheetView workbookViewId="0"/>
  </sheetViews>
  <sheetFormatPr defaultColWidth="9" defaultRowHeight="15.75"/>
  <cols>
    <col min="1" max="4" width="2.625" style="57" customWidth="1"/>
    <col min="5" max="7" width="9.875" style="57" customWidth="1"/>
    <col min="8" max="8" width="7.5" style="57" bestFit="1" customWidth="1"/>
    <col min="9" max="9" width="9.375" style="57" customWidth="1"/>
    <col min="10" max="16" width="9.875" style="57" customWidth="1"/>
    <col min="17" max="17" width="7.5" style="57" customWidth="1"/>
    <col min="18" max="19" width="7.5" style="57" bestFit="1" customWidth="1"/>
    <col min="20" max="21" width="8.125" style="57" bestFit="1" customWidth="1"/>
    <col min="22" max="22" width="7.75" style="57" bestFit="1" customWidth="1"/>
    <col min="23" max="28" width="9" style="57"/>
    <col min="29" max="29" width="9" style="57" customWidth="1"/>
    <col min="30" max="31" width="9" style="57"/>
    <col min="32" max="32" width="10.5" style="57" bestFit="1" customWidth="1"/>
    <col min="33" max="33" width="9" style="57"/>
    <col min="34" max="34" width="9.5" style="57" bestFit="1" customWidth="1"/>
    <col min="35" max="35" width="9" style="57"/>
    <col min="36" max="36" width="10" style="57" bestFit="1" customWidth="1"/>
    <col min="37" max="49" width="9" style="57"/>
    <col min="50" max="50" width="9.5" style="57" bestFit="1" customWidth="1"/>
    <col min="51" max="111" width="9" style="57"/>
    <col min="112" max="112" width="4.5" style="57" customWidth="1"/>
    <col min="113" max="113" width="9.375" style="57" customWidth="1"/>
    <col min="114" max="16384" width="9" style="57"/>
  </cols>
  <sheetData>
    <row r="1" spans="1:14" ht="19.5">
      <c r="A1" s="56" t="str">
        <f ca="1">RIGHT(CELL("filename",A1),LEN(CELL("filename",A1))-FIND("]",CELL("filename",A1)))</f>
        <v>5) ユーザ情報更新</v>
      </c>
      <c r="B1" s="56"/>
      <c r="C1" s="56"/>
      <c r="D1" s="56"/>
    </row>
    <row r="2" spans="1:14" ht="19.5">
      <c r="A2" s="56"/>
      <c r="B2" s="56"/>
      <c r="C2" s="56"/>
      <c r="D2" s="56"/>
      <c r="F2" s="85">
        <v>54</v>
      </c>
    </row>
    <row r="3" spans="1:14">
      <c r="B3" s="559" t="s">
        <v>6</v>
      </c>
      <c r="C3" s="559"/>
      <c r="D3" s="559"/>
      <c r="E3" s="560"/>
      <c r="F3" s="59">
        <f ca="1">MAX(INDIRECT("E"&amp;$F$2):INDIRECT("E"&amp;($F$2+1000)))</f>
        <v>15</v>
      </c>
      <c r="H3" s="548" t="s">
        <v>59</v>
      </c>
      <c r="I3" s="548"/>
      <c r="J3" s="60"/>
      <c r="K3" s="61"/>
      <c r="L3" s="543" t="s">
        <v>58</v>
      </c>
      <c r="M3" s="550"/>
      <c r="N3" s="554"/>
    </row>
    <row r="4" spans="1:14">
      <c r="B4" s="561" t="s">
        <v>7</v>
      </c>
      <c r="C4" s="561"/>
      <c r="D4" s="561"/>
      <c r="E4" s="562"/>
      <c r="F4" s="59">
        <f ca="1">COUNTA(INDIRECT(G4&amp;$F$2):INDIRECT(G4&amp;($F$2+1000)))</f>
        <v>22</v>
      </c>
      <c r="G4" s="85" t="s">
        <v>82</v>
      </c>
      <c r="H4" s="548" t="s">
        <v>57</v>
      </c>
      <c r="I4" s="548"/>
      <c r="J4" s="66"/>
      <c r="K4" s="67"/>
      <c r="L4" s="551"/>
      <c r="M4" s="552"/>
      <c r="N4" s="555"/>
    </row>
    <row r="5" spans="1:14" ht="15.75" customHeight="1">
      <c r="B5" s="548" t="s">
        <v>8</v>
      </c>
      <c r="C5" s="548"/>
      <c r="D5" s="548"/>
      <c r="E5" s="549"/>
      <c r="F5" s="59">
        <f ca="1">SUM(INDIRECT(G5&amp;$F$2):INDIRECT(G5&amp;($F$2+1000)))</f>
        <v>0</v>
      </c>
      <c r="G5" s="85" t="s">
        <v>83</v>
      </c>
      <c r="H5" s="548" t="s">
        <v>60</v>
      </c>
      <c r="I5" s="548"/>
      <c r="J5" s="547"/>
      <c r="K5" s="61"/>
      <c r="L5" s="551"/>
      <c r="M5" s="552"/>
      <c r="N5" s="555"/>
    </row>
    <row r="6" spans="1:14">
      <c r="H6" s="548"/>
      <c r="I6" s="548"/>
      <c r="J6" s="547"/>
      <c r="K6" s="61"/>
      <c r="L6" s="551"/>
      <c r="M6" s="552"/>
      <c r="N6" s="555"/>
    </row>
    <row r="7" spans="1:14" ht="15.75" customHeight="1">
      <c r="L7" s="551"/>
      <c r="M7" s="552"/>
      <c r="N7" s="555"/>
    </row>
    <row r="8" spans="1:14">
      <c r="L8" s="551"/>
      <c r="M8" s="552"/>
      <c r="N8" s="555"/>
    </row>
    <row r="9" spans="1:14" ht="15" customHeight="1">
      <c r="G9" s="69"/>
      <c r="L9" s="545"/>
      <c r="M9" s="553"/>
      <c r="N9" s="556"/>
    </row>
    <row r="10" spans="1:14">
      <c r="G10" s="70"/>
    </row>
    <row r="11" spans="1:14" ht="16.5" thickBot="1">
      <c r="B11" s="71" t="s">
        <v>9</v>
      </c>
      <c r="C11" s="71"/>
      <c r="G11" s="72"/>
      <c r="H11" s="72"/>
      <c r="I11" s="72"/>
      <c r="J11" s="72"/>
      <c r="K11" s="72"/>
      <c r="L11" s="69"/>
      <c r="M11" s="69"/>
      <c r="N11" s="69"/>
    </row>
    <row r="12" spans="1:14" ht="15.75" customHeight="1">
      <c r="B12" s="71"/>
      <c r="C12" s="71"/>
      <c r="D12" s="566" t="s">
        <v>204</v>
      </c>
      <c r="E12" s="567"/>
      <c r="F12" s="567"/>
      <c r="G12" s="567"/>
      <c r="H12" s="567"/>
      <c r="I12" s="567"/>
      <c r="J12" s="567"/>
      <c r="K12" s="567"/>
      <c r="L12" s="568"/>
      <c r="M12" s="73"/>
      <c r="N12" s="73"/>
    </row>
    <row r="13" spans="1:14" ht="15.75" customHeight="1">
      <c r="B13" s="71"/>
      <c r="C13" s="71"/>
      <c r="D13" s="569"/>
      <c r="E13" s="570"/>
      <c r="F13" s="570"/>
      <c r="G13" s="570"/>
      <c r="H13" s="570"/>
      <c r="I13" s="570"/>
      <c r="J13" s="570"/>
      <c r="K13" s="570"/>
      <c r="L13" s="571"/>
      <c r="M13" s="73"/>
      <c r="N13" s="73"/>
    </row>
    <row r="14" spans="1:14">
      <c r="B14" s="71"/>
      <c r="C14" s="71"/>
      <c r="D14" s="569"/>
      <c r="E14" s="570"/>
      <c r="F14" s="570"/>
      <c r="G14" s="570"/>
      <c r="H14" s="570"/>
      <c r="I14" s="570"/>
      <c r="J14" s="570"/>
      <c r="K14" s="570"/>
      <c r="L14" s="571"/>
      <c r="M14" s="73"/>
      <c r="N14" s="73"/>
    </row>
    <row r="15" spans="1:14" ht="16.5" thickBot="1">
      <c r="B15" s="71"/>
      <c r="C15" s="71"/>
      <c r="D15" s="572"/>
      <c r="E15" s="573"/>
      <c r="F15" s="573"/>
      <c r="G15" s="573"/>
      <c r="H15" s="573"/>
      <c r="I15" s="573"/>
      <c r="J15" s="573"/>
      <c r="K15" s="573"/>
      <c r="L15" s="574"/>
      <c r="M15" s="73"/>
      <c r="N15" s="73"/>
    </row>
    <row r="16" spans="1:14">
      <c r="B16" s="71"/>
      <c r="C16" s="71"/>
      <c r="D16" s="75"/>
      <c r="E16" s="75"/>
      <c r="F16" s="76"/>
    </row>
    <row r="17" spans="2:12">
      <c r="B17" s="71" t="s">
        <v>35</v>
      </c>
      <c r="C17" s="71"/>
    </row>
    <row r="18" spans="2:12" ht="13.5" customHeight="1">
      <c r="B18" s="71"/>
      <c r="C18" s="71"/>
      <c r="E18" s="543" t="s">
        <v>93</v>
      </c>
      <c r="F18" s="550"/>
      <c r="G18" s="543" t="s">
        <v>94</v>
      </c>
      <c r="H18" s="550"/>
      <c r="I18" s="531" t="s">
        <v>95</v>
      </c>
      <c r="J18" s="531"/>
      <c r="K18" s="531" t="s">
        <v>194</v>
      </c>
      <c r="L18" s="531"/>
    </row>
    <row r="19" spans="2:12">
      <c r="B19" s="71"/>
      <c r="C19" s="71"/>
      <c r="E19" s="545"/>
      <c r="F19" s="553"/>
      <c r="G19" s="545"/>
      <c r="H19" s="553"/>
      <c r="I19" s="531"/>
      <c r="J19" s="531"/>
      <c r="K19" s="531"/>
      <c r="L19" s="531"/>
    </row>
    <row r="20" spans="2:12">
      <c r="B20" s="71"/>
      <c r="C20" s="71"/>
      <c r="D20" s="86"/>
      <c r="E20" s="87" t="s">
        <v>107</v>
      </c>
      <c r="F20" s="88"/>
      <c r="G20" s="87" t="s">
        <v>110</v>
      </c>
      <c r="H20" s="84"/>
      <c r="I20" s="87" t="s">
        <v>115</v>
      </c>
      <c r="J20" s="89"/>
      <c r="K20" s="87" t="s">
        <v>201</v>
      </c>
      <c r="L20" s="89"/>
    </row>
    <row r="21" spans="2:12">
      <c r="B21" s="71"/>
      <c r="C21" s="71"/>
      <c r="D21" s="86"/>
      <c r="E21" s="90" t="s">
        <v>108</v>
      </c>
      <c r="F21" s="84"/>
      <c r="G21" s="87" t="s">
        <v>112</v>
      </c>
      <c r="H21" s="84"/>
      <c r="I21" s="87" t="s">
        <v>97</v>
      </c>
      <c r="J21" s="89"/>
      <c r="K21" s="87" t="s">
        <v>97</v>
      </c>
      <c r="L21" s="89"/>
    </row>
    <row r="22" spans="2:12">
      <c r="B22" s="71"/>
      <c r="C22" s="71"/>
      <c r="D22" s="86"/>
      <c r="E22" s="90" t="s">
        <v>109</v>
      </c>
      <c r="F22" s="84"/>
      <c r="G22" s="87" t="s">
        <v>113</v>
      </c>
      <c r="H22" s="89"/>
      <c r="I22" s="87"/>
      <c r="J22" s="89"/>
      <c r="K22" s="87"/>
      <c r="L22" s="89"/>
    </row>
    <row r="23" spans="2:12">
      <c r="B23" s="71"/>
      <c r="C23" s="71"/>
      <c r="D23" s="86"/>
      <c r="E23" s="87" t="s">
        <v>111</v>
      </c>
      <c r="F23" s="84"/>
      <c r="G23" s="91" t="s">
        <v>114</v>
      </c>
      <c r="H23" s="84"/>
      <c r="I23" s="87"/>
      <c r="J23" s="89"/>
      <c r="K23" s="87"/>
      <c r="L23" s="89"/>
    </row>
    <row r="24" spans="2:12">
      <c r="B24" s="71"/>
      <c r="C24" s="71"/>
      <c r="D24" s="86"/>
      <c r="E24" s="87" t="s">
        <v>97</v>
      </c>
      <c r="F24" s="89"/>
      <c r="G24" s="88" t="s">
        <v>97</v>
      </c>
      <c r="H24" s="84"/>
      <c r="I24" s="92"/>
      <c r="J24" s="89"/>
      <c r="K24" s="92"/>
      <c r="L24" s="89"/>
    </row>
    <row r="25" spans="2:12">
      <c r="B25" s="71"/>
      <c r="C25" s="71"/>
      <c r="D25" s="86"/>
      <c r="E25" s="93"/>
      <c r="F25" s="94"/>
      <c r="G25" s="84"/>
      <c r="H25" s="89"/>
      <c r="I25" s="84"/>
      <c r="J25" s="84"/>
      <c r="K25" s="92"/>
      <c r="L25" s="89"/>
    </row>
    <row r="26" spans="2:12">
      <c r="B26" s="71"/>
      <c r="C26" s="71"/>
      <c r="G26" s="77"/>
      <c r="H26" s="77"/>
    </row>
    <row r="27" spans="2:12">
      <c r="B27" s="71" t="s">
        <v>17</v>
      </c>
      <c r="C27" s="71"/>
    </row>
    <row r="28" spans="2:12">
      <c r="B28" s="71"/>
      <c r="C28" s="71" t="s">
        <v>142</v>
      </c>
    </row>
    <row r="29" spans="2:12">
      <c r="B29" s="71"/>
      <c r="C29" s="71" t="s">
        <v>143</v>
      </c>
      <c r="D29" s="71"/>
    </row>
    <row r="30" spans="2:12">
      <c r="B30" s="71"/>
      <c r="C30" s="78" t="s">
        <v>205</v>
      </c>
      <c r="D30" s="71"/>
    </row>
    <row r="31" spans="2:12">
      <c r="B31" s="71"/>
      <c r="C31" s="71"/>
    </row>
    <row r="32" spans="2:12">
      <c r="B32" s="71" t="s">
        <v>18</v>
      </c>
      <c r="C32" s="71"/>
    </row>
    <row r="33" spans="2:14">
      <c r="B33" s="71"/>
      <c r="C33" s="79" t="s">
        <v>25</v>
      </c>
    </row>
    <row r="34" spans="2:14" ht="15" customHeight="1">
      <c r="B34" s="71"/>
      <c r="C34" s="79"/>
    </row>
    <row r="35" spans="2:14">
      <c r="B35" s="71"/>
      <c r="C35" s="79"/>
    </row>
    <row r="36" spans="2:14">
      <c r="B36" s="71"/>
      <c r="C36" s="79"/>
    </row>
    <row r="37" spans="2:14">
      <c r="B37" s="71"/>
      <c r="C37" s="79"/>
    </row>
    <row r="38" spans="2:14">
      <c r="B38" s="71"/>
      <c r="C38" s="79"/>
    </row>
    <row r="39" spans="2:14">
      <c r="B39" s="71"/>
      <c r="C39" s="79"/>
    </row>
    <row r="40" spans="2:14">
      <c r="B40" s="71"/>
      <c r="C40" s="71"/>
    </row>
    <row r="41" spans="2:14">
      <c r="B41" s="71"/>
      <c r="C41" s="71"/>
    </row>
    <row r="42" spans="2:14">
      <c r="B42" s="71" t="s">
        <v>51</v>
      </c>
      <c r="C42" s="71"/>
    </row>
    <row r="43" spans="2:14">
      <c r="B43" s="71"/>
      <c r="C43" s="71"/>
    </row>
    <row r="44" spans="2:14">
      <c r="B44" s="71"/>
      <c r="C44" s="71"/>
      <c r="G44" s="563" t="s">
        <v>52</v>
      </c>
      <c r="H44" s="564"/>
      <c r="I44" s="565"/>
      <c r="J44" s="558" t="s">
        <v>50</v>
      </c>
      <c r="K44" s="558"/>
      <c r="L44" s="558"/>
      <c r="M44" s="558"/>
      <c r="N44" s="558"/>
    </row>
    <row r="45" spans="2:14">
      <c r="B45" s="71"/>
      <c r="C45" s="71"/>
      <c r="D45" s="72"/>
      <c r="E45" s="72"/>
      <c r="F45" s="72"/>
      <c r="G45" s="95" t="str">
        <f>H61</f>
        <v>1：ファーストネーム</v>
      </c>
      <c r="H45" s="96"/>
      <c r="I45" s="97"/>
      <c r="J45" s="630" t="s">
        <v>147</v>
      </c>
      <c r="K45" s="631"/>
      <c r="L45" s="631"/>
      <c r="M45" s="631"/>
      <c r="N45" s="632"/>
    </row>
    <row r="46" spans="2:14">
      <c r="B46" s="71"/>
      <c r="C46" s="71"/>
      <c r="D46" s="72"/>
      <c r="E46" s="72"/>
      <c r="F46" s="72"/>
      <c r="G46" s="95" t="str">
        <f>J61</f>
        <v>2：ラストネーム</v>
      </c>
      <c r="H46" s="96"/>
      <c r="I46" s="97"/>
      <c r="J46" s="630" t="s">
        <v>148</v>
      </c>
      <c r="K46" s="631"/>
      <c r="L46" s="631"/>
      <c r="M46" s="631"/>
      <c r="N46" s="632"/>
    </row>
    <row r="47" spans="2:14">
      <c r="B47" s="71"/>
      <c r="C47" s="71"/>
      <c r="D47" s="72"/>
      <c r="E47" s="72"/>
      <c r="F47" s="72"/>
      <c r="G47" s="563" t="str">
        <f>L61</f>
        <v>3：国</v>
      </c>
      <c r="H47" s="564"/>
      <c r="I47" s="565"/>
      <c r="J47" s="557" t="s">
        <v>149</v>
      </c>
      <c r="K47" s="557"/>
      <c r="L47" s="557"/>
      <c r="M47" s="557"/>
      <c r="N47" s="557"/>
    </row>
    <row r="48" spans="2:14">
      <c r="B48" s="71"/>
      <c r="C48" s="71"/>
      <c r="D48" s="72"/>
      <c r="E48" s="72"/>
      <c r="F48" s="72"/>
      <c r="G48" s="563" t="str">
        <f>N61</f>
        <v>4：温度単位</v>
      </c>
      <c r="H48" s="564"/>
      <c r="I48" s="565"/>
      <c r="J48" s="557" t="s">
        <v>206</v>
      </c>
      <c r="K48" s="557"/>
      <c r="L48" s="557"/>
      <c r="M48" s="557"/>
      <c r="N48" s="557"/>
    </row>
    <row r="49" spans="2:113">
      <c r="B49" s="71"/>
      <c r="C49" s="71"/>
      <c r="D49" s="72"/>
      <c r="E49" s="72"/>
      <c r="F49" s="72"/>
      <c r="G49" s="563" t="s">
        <v>243</v>
      </c>
      <c r="H49" s="564"/>
      <c r="I49" s="565"/>
      <c r="J49" s="557" t="s">
        <v>189</v>
      </c>
      <c r="K49" s="557"/>
      <c r="L49" s="557"/>
      <c r="M49" s="557"/>
      <c r="N49" s="557"/>
    </row>
    <row r="50" spans="2:113">
      <c r="B50" s="71"/>
      <c r="C50" s="71"/>
      <c r="D50" s="72"/>
      <c r="E50" s="72"/>
      <c r="F50" s="72"/>
      <c r="G50" s="563" t="s">
        <v>244</v>
      </c>
      <c r="H50" s="564"/>
      <c r="I50" s="565"/>
      <c r="J50" s="557" t="s">
        <v>145</v>
      </c>
      <c r="K50" s="557"/>
      <c r="L50" s="557"/>
      <c r="M50" s="557"/>
      <c r="N50" s="557"/>
    </row>
    <row r="51" spans="2:113">
      <c r="B51" s="71"/>
      <c r="C51" s="71"/>
      <c r="D51" s="72"/>
      <c r="E51" s="72"/>
      <c r="F51" s="72"/>
      <c r="G51" s="563" t="s">
        <v>253</v>
      </c>
      <c r="H51" s="564"/>
      <c r="I51" s="565"/>
      <c r="J51" s="557" t="s">
        <v>150</v>
      </c>
      <c r="K51" s="557"/>
      <c r="L51" s="557"/>
      <c r="M51" s="557"/>
      <c r="N51" s="557"/>
    </row>
    <row r="52" spans="2:113">
      <c r="B52" s="71"/>
      <c r="C52" s="71"/>
      <c r="D52" s="72"/>
      <c r="E52" s="72"/>
      <c r="F52" s="72"/>
      <c r="G52" s="563" t="s">
        <v>246</v>
      </c>
      <c r="H52" s="564"/>
      <c r="I52" s="565"/>
      <c r="J52" s="557" t="s">
        <v>190</v>
      </c>
      <c r="K52" s="557"/>
      <c r="L52" s="557"/>
      <c r="M52" s="557"/>
      <c r="N52" s="557"/>
    </row>
    <row r="53" spans="2:113">
      <c r="B53" s="71"/>
      <c r="C53" s="71"/>
      <c r="D53" s="72"/>
      <c r="E53" s="72"/>
      <c r="F53" s="72"/>
      <c r="G53" s="563" t="s">
        <v>197</v>
      </c>
      <c r="H53" s="564"/>
      <c r="I53" s="565"/>
      <c r="J53" s="557" t="s">
        <v>192</v>
      </c>
      <c r="K53" s="557"/>
      <c r="L53" s="557"/>
      <c r="M53" s="557"/>
      <c r="N53" s="557"/>
    </row>
    <row r="54" spans="2:113">
      <c r="B54" s="71"/>
      <c r="C54" s="71"/>
      <c r="D54" s="72"/>
      <c r="E54" s="72"/>
      <c r="F54" s="72"/>
      <c r="G54" s="563" t="s">
        <v>196</v>
      </c>
      <c r="H54" s="564"/>
      <c r="I54" s="565"/>
      <c r="J54" s="557" t="s">
        <v>193</v>
      </c>
      <c r="K54" s="557"/>
      <c r="L54" s="557"/>
      <c r="M54" s="557"/>
      <c r="N54" s="557"/>
    </row>
    <row r="55" spans="2:113">
      <c r="B55" s="71"/>
      <c r="C55" s="71"/>
      <c r="D55" s="72"/>
      <c r="E55" s="72"/>
      <c r="F55" s="72"/>
      <c r="G55" s="72"/>
      <c r="H55" s="72"/>
      <c r="I55" s="72"/>
      <c r="J55" s="104"/>
      <c r="K55" s="104"/>
      <c r="L55" s="104"/>
      <c r="M55" s="104"/>
      <c r="N55" s="104"/>
    </row>
    <row r="56" spans="2:113">
      <c r="B56" s="71"/>
      <c r="C56" s="71"/>
      <c r="G56" s="72"/>
      <c r="H56" s="72"/>
      <c r="I56" s="72"/>
    </row>
    <row r="57" spans="2:113">
      <c r="B57" s="71" t="s">
        <v>19</v>
      </c>
      <c r="C57" s="71"/>
    </row>
    <row r="58" spans="2:113">
      <c r="B58" s="71"/>
      <c r="C58" s="80"/>
      <c r="V58" s="81"/>
    </row>
    <row r="59" spans="2:113" ht="16.5" thickBot="1">
      <c r="B59" s="71"/>
      <c r="C59" s="80"/>
      <c r="E59" s="57" t="s">
        <v>152</v>
      </c>
      <c r="H59" s="82"/>
      <c r="I59" s="82"/>
      <c r="J59" s="82"/>
      <c r="K59" s="82"/>
      <c r="L59" s="82"/>
      <c r="M59" s="82"/>
      <c r="N59" s="82"/>
      <c r="O59" s="82"/>
      <c r="P59" s="82"/>
      <c r="Q59" s="82"/>
      <c r="R59" s="82"/>
      <c r="S59" s="82"/>
    </row>
    <row r="60" spans="2:113" ht="13.5" customHeight="1">
      <c r="B60" s="71"/>
      <c r="C60" s="71"/>
      <c r="E60" s="510" t="s">
        <v>20</v>
      </c>
      <c r="F60" s="518" t="s">
        <v>22</v>
      </c>
      <c r="G60" s="615"/>
      <c r="H60" s="510" t="s">
        <v>21</v>
      </c>
      <c r="I60" s="518"/>
      <c r="J60" s="518"/>
      <c r="K60" s="518"/>
      <c r="L60" s="518"/>
      <c r="M60" s="518"/>
      <c r="N60" s="518"/>
      <c r="O60" s="615"/>
      <c r="P60" s="522" t="s">
        <v>120</v>
      </c>
      <c r="Q60" s="523"/>
      <c r="R60" s="523"/>
      <c r="S60" s="523"/>
      <c r="T60" s="523"/>
      <c r="U60" s="523"/>
      <c r="V60" s="523"/>
      <c r="W60" s="523"/>
      <c r="X60" s="523"/>
      <c r="Y60" s="523"/>
      <c r="Z60" s="523"/>
      <c r="AA60" s="523"/>
      <c r="AB60" s="524" t="s">
        <v>127</v>
      </c>
      <c r="AC60" s="524"/>
      <c r="AD60" s="524"/>
      <c r="AE60" s="524"/>
      <c r="AF60" s="524"/>
      <c r="AG60" s="524"/>
      <c r="AH60" s="524"/>
      <c r="AI60" s="524"/>
      <c r="AJ60" s="525" t="s">
        <v>167</v>
      </c>
      <c r="AK60" s="525"/>
      <c r="AL60" s="525"/>
      <c r="AM60" s="525"/>
      <c r="AN60" s="525"/>
      <c r="AO60" s="525"/>
      <c r="AP60" s="525"/>
      <c r="AQ60" s="525"/>
      <c r="AR60" s="525"/>
      <c r="AS60" s="525"/>
      <c r="AT60" s="525"/>
      <c r="AU60" s="525"/>
      <c r="AV60" s="525"/>
      <c r="AW60" s="525"/>
      <c r="AX60" s="525"/>
      <c r="AY60" s="525"/>
      <c r="AZ60" s="525"/>
      <c r="BA60" s="525"/>
      <c r="BB60" s="525"/>
      <c r="BC60" s="525"/>
      <c r="BD60" s="525"/>
      <c r="BE60" s="619"/>
      <c r="BF60" s="527" t="s">
        <v>140</v>
      </c>
      <c r="BG60" s="528"/>
      <c r="BH60" s="528"/>
      <c r="BI60" s="528"/>
      <c r="BJ60" s="528"/>
      <c r="BK60" s="528"/>
      <c r="BL60" s="528"/>
      <c r="BM60" s="528"/>
      <c r="BN60" s="528"/>
      <c r="BO60" s="528"/>
      <c r="BP60" s="528"/>
      <c r="BQ60" s="528"/>
      <c r="BR60" s="529" t="s">
        <v>141</v>
      </c>
      <c r="BS60" s="529"/>
      <c r="BT60" s="529"/>
      <c r="BU60" s="529"/>
      <c r="BV60" s="529"/>
      <c r="BW60" s="529"/>
      <c r="BX60" s="529"/>
      <c r="BY60" s="529"/>
      <c r="BZ60" s="483" t="s">
        <v>170</v>
      </c>
      <c r="CA60" s="483"/>
      <c r="CB60" s="483"/>
      <c r="CC60" s="483"/>
      <c r="CD60" s="483"/>
      <c r="CE60" s="483"/>
      <c r="CF60" s="483"/>
      <c r="CG60" s="483"/>
      <c r="CH60" s="483"/>
      <c r="CI60" s="483"/>
      <c r="CJ60" s="483"/>
      <c r="CK60" s="483"/>
      <c r="CL60" s="483"/>
      <c r="CM60" s="483"/>
      <c r="CN60" s="483"/>
      <c r="CO60" s="483"/>
      <c r="CP60" s="483"/>
      <c r="CQ60" s="483"/>
      <c r="CR60" s="483"/>
      <c r="CS60" s="483"/>
      <c r="CT60" s="483"/>
      <c r="CU60" s="614"/>
      <c r="CV60" s="487" t="s">
        <v>16</v>
      </c>
      <c r="CW60" s="489" t="s">
        <v>53</v>
      </c>
      <c r="CX60" s="489" t="s">
        <v>54</v>
      </c>
      <c r="CY60" s="489" t="s">
        <v>55</v>
      </c>
      <c r="CZ60" s="489" t="s">
        <v>56</v>
      </c>
      <c r="DA60" s="489" t="s">
        <v>29</v>
      </c>
      <c r="DB60" s="489" t="s">
        <v>62</v>
      </c>
      <c r="DC60" s="611" t="s">
        <v>69</v>
      </c>
      <c r="DD60" s="477" t="s">
        <v>23</v>
      </c>
      <c r="DE60" s="478"/>
      <c r="DF60" s="478"/>
      <c r="DG60" s="478"/>
      <c r="DH60" s="478"/>
      <c r="DI60" s="479"/>
    </row>
    <row r="61" spans="2:113" ht="13.5" customHeight="1">
      <c r="B61" s="71"/>
      <c r="C61" s="71"/>
      <c r="E61" s="511"/>
      <c r="F61" s="520"/>
      <c r="G61" s="616"/>
      <c r="H61" s="530" t="str">
        <f>"1："&amp;E$18</f>
        <v>1：ファーストネーム</v>
      </c>
      <c r="I61" s="531"/>
      <c r="J61" s="531" t="str">
        <f>"2："&amp;G$18</f>
        <v>2：ラストネーム</v>
      </c>
      <c r="K61" s="531"/>
      <c r="L61" s="531" t="str">
        <f>"3："&amp;I$18</f>
        <v>3：国</v>
      </c>
      <c r="M61" s="531"/>
      <c r="N61" s="531" t="str">
        <f>"4："&amp;K$18</f>
        <v>4：温度単位</v>
      </c>
      <c r="O61" s="633"/>
      <c r="P61" s="533" t="str">
        <f>H61</f>
        <v>1：ファーストネーム</v>
      </c>
      <c r="Q61" s="534"/>
      <c r="R61" s="534" t="str">
        <f>J61</f>
        <v>2：ラストネーム</v>
      </c>
      <c r="S61" s="534"/>
      <c r="T61" s="534" t="str">
        <f>L61</f>
        <v>3：国</v>
      </c>
      <c r="U61" s="534"/>
      <c r="V61" s="534" t="str">
        <f>N61</f>
        <v>4：温度単位</v>
      </c>
      <c r="W61" s="534"/>
      <c r="X61" s="534" t="s">
        <v>226</v>
      </c>
      <c r="Y61" s="534"/>
      <c r="Z61" s="534" t="s">
        <v>227</v>
      </c>
      <c r="AA61" s="534"/>
      <c r="AB61" s="535" t="s">
        <v>228</v>
      </c>
      <c r="AC61" s="535"/>
      <c r="AD61" s="535" t="s">
        <v>207</v>
      </c>
      <c r="AE61" s="535"/>
      <c r="AF61" s="535" t="s">
        <v>208</v>
      </c>
      <c r="AG61" s="535"/>
      <c r="AH61" s="535" t="s">
        <v>242</v>
      </c>
      <c r="AI61" s="535"/>
      <c r="AJ61" s="486" t="str">
        <f>AB61</f>
        <v>1：ファーストネーム</v>
      </c>
      <c r="AK61" s="486"/>
      <c r="AL61" s="486" t="str">
        <f>AD61</f>
        <v>2：ラストネーム</v>
      </c>
      <c r="AM61" s="486"/>
      <c r="AN61" s="486" t="str">
        <f>AF61</f>
        <v>3：国</v>
      </c>
      <c r="AO61" s="486"/>
      <c r="AP61" s="486" t="s">
        <v>238</v>
      </c>
      <c r="AQ61" s="486"/>
      <c r="AR61" s="486" t="s">
        <v>243</v>
      </c>
      <c r="AS61" s="486"/>
      <c r="AT61" s="486" t="s">
        <v>244</v>
      </c>
      <c r="AU61" s="486"/>
      <c r="AV61" s="486" t="s">
        <v>245</v>
      </c>
      <c r="AW61" s="486"/>
      <c r="AX61" s="486" t="s">
        <v>246</v>
      </c>
      <c r="AY61" s="486"/>
      <c r="AZ61" s="486" t="s">
        <v>197</v>
      </c>
      <c r="BA61" s="486"/>
      <c r="BB61" s="486" t="s">
        <v>196</v>
      </c>
      <c r="BC61" s="486"/>
      <c r="BD61" s="486" t="s">
        <v>195</v>
      </c>
      <c r="BE61" s="610"/>
      <c r="BF61" s="516" t="str">
        <f>AB61</f>
        <v>1：ファーストネーム</v>
      </c>
      <c r="BG61" s="517"/>
      <c r="BH61" s="517" t="str">
        <f>AD61</f>
        <v>2：ラストネーム</v>
      </c>
      <c r="BI61" s="517"/>
      <c r="BJ61" s="517" t="str">
        <f>AF61</f>
        <v>3：国</v>
      </c>
      <c r="BK61" s="517"/>
      <c r="BL61" s="517" t="str">
        <f>AH61</f>
        <v>4：温度単位</v>
      </c>
      <c r="BM61" s="517"/>
      <c r="BN61" s="517" t="s">
        <v>229</v>
      </c>
      <c r="BO61" s="517"/>
      <c r="BP61" s="517" t="s">
        <v>227</v>
      </c>
      <c r="BQ61" s="517"/>
      <c r="BR61" s="514" t="s">
        <v>228</v>
      </c>
      <c r="BS61" s="514"/>
      <c r="BT61" s="514" t="s">
        <v>207</v>
      </c>
      <c r="BU61" s="514"/>
      <c r="BV61" s="514" t="s">
        <v>208</v>
      </c>
      <c r="BW61" s="514"/>
      <c r="BX61" s="514" t="s">
        <v>242</v>
      </c>
      <c r="BY61" s="514"/>
      <c r="BZ61" s="507" t="str">
        <f>BR61</f>
        <v>1：ファーストネーム</v>
      </c>
      <c r="CA61" s="507"/>
      <c r="CB61" s="507" t="str">
        <f>BT61</f>
        <v>2：ラストネーム</v>
      </c>
      <c r="CC61" s="507"/>
      <c r="CD61" s="507" t="str">
        <f>BV61</f>
        <v>3：国</v>
      </c>
      <c r="CE61" s="507"/>
      <c r="CF61" s="507" t="s">
        <v>238</v>
      </c>
      <c r="CG61" s="507"/>
      <c r="CH61" s="507" t="s">
        <v>243</v>
      </c>
      <c r="CI61" s="507"/>
      <c r="CJ61" s="507" t="s">
        <v>244</v>
      </c>
      <c r="CK61" s="507"/>
      <c r="CL61" s="507" t="s">
        <v>245</v>
      </c>
      <c r="CM61" s="507"/>
      <c r="CN61" s="507" t="s">
        <v>246</v>
      </c>
      <c r="CO61" s="507"/>
      <c r="CP61" s="507" t="s">
        <v>197</v>
      </c>
      <c r="CQ61" s="507"/>
      <c r="CR61" s="507" t="s">
        <v>196</v>
      </c>
      <c r="CS61" s="507"/>
      <c r="CT61" s="507" t="s">
        <v>195</v>
      </c>
      <c r="CU61" s="613"/>
      <c r="CV61" s="488"/>
      <c r="CW61" s="490"/>
      <c r="CX61" s="490"/>
      <c r="CY61" s="490"/>
      <c r="CZ61" s="490"/>
      <c r="DA61" s="490"/>
      <c r="DB61" s="490"/>
      <c r="DC61" s="612"/>
      <c r="DD61" s="480"/>
      <c r="DE61" s="481"/>
      <c r="DF61" s="481"/>
      <c r="DG61" s="481"/>
      <c r="DH61" s="481"/>
      <c r="DI61" s="482"/>
    </row>
    <row r="62" spans="2:113" ht="15" customHeight="1">
      <c r="B62" s="71"/>
      <c r="C62" s="71"/>
      <c r="E62" s="511"/>
      <c r="F62" s="520"/>
      <c r="G62" s="616"/>
      <c r="H62" s="530"/>
      <c r="I62" s="531"/>
      <c r="J62" s="531"/>
      <c r="K62" s="531"/>
      <c r="L62" s="531"/>
      <c r="M62" s="531"/>
      <c r="N62" s="531"/>
      <c r="O62" s="633"/>
      <c r="P62" s="533"/>
      <c r="Q62" s="534"/>
      <c r="R62" s="534"/>
      <c r="S62" s="534"/>
      <c r="T62" s="534"/>
      <c r="U62" s="534"/>
      <c r="V62" s="534"/>
      <c r="W62" s="534"/>
      <c r="X62" s="534"/>
      <c r="Y62" s="534"/>
      <c r="Z62" s="534"/>
      <c r="AA62" s="534"/>
      <c r="AB62" s="535"/>
      <c r="AC62" s="535"/>
      <c r="AD62" s="535"/>
      <c r="AE62" s="535"/>
      <c r="AF62" s="535"/>
      <c r="AG62" s="535"/>
      <c r="AH62" s="535"/>
      <c r="AI62" s="535"/>
      <c r="AJ62" s="486"/>
      <c r="AK62" s="486"/>
      <c r="AL62" s="486"/>
      <c r="AM62" s="486"/>
      <c r="AN62" s="486"/>
      <c r="AO62" s="486"/>
      <c r="AP62" s="486"/>
      <c r="AQ62" s="486"/>
      <c r="AR62" s="486"/>
      <c r="AS62" s="486"/>
      <c r="AT62" s="486"/>
      <c r="AU62" s="486"/>
      <c r="AV62" s="486"/>
      <c r="AW62" s="486"/>
      <c r="AX62" s="486"/>
      <c r="AY62" s="486"/>
      <c r="AZ62" s="486"/>
      <c r="BA62" s="486"/>
      <c r="BB62" s="486"/>
      <c r="BC62" s="486"/>
      <c r="BD62" s="486"/>
      <c r="BE62" s="610"/>
      <c r="BF62" s="516"/>
      <c r="BG62" s="517"/>
      <c r="BH62" s="517"/>
      <c r="BI62" s="517"/>
      <c r="BJ62" s="517"/>
      <c r="BK62" s="517"/>
      <c r="BL62" s="517"/>
      <c r="BM62" s="517"/>
      <c r="BN62" s="517"/>
      <c r="BO62" s="517"/>
      <c r="BP62" s="517"/>
      <c r="BQ62" s="517"/>
      <c r="BR62" s="514"/>
      <c r="BS62" s="514"/>
      <c r="BT62" s="514"/>
      <c r="BU62" s="514"/>
      <c r="BV62" s="514"/>
      <c r="BW62" s="514"/>
      <c r="BX62" s="514"/>
      <c r="BY62" s="514"/>
      <c r="BZ62" s="507"/>
      <c r="CA62" s="507"/>
      <c r="CB62" s="507"/>
      <c r="CC62" s="507"/>
      <c r="CD62" s="507"/>
      <c r="CE62" s="507"/>
      <c r="CF62" s="507"/>
      <c r="CG62" s="507"/>
      <c r="CH62" s="507"/>
      <c r="CI62" s="507"/>
      <c r="CJ62" s="507"/>
      <c r="CK62" s="507"/>
      <c r="CL62" s="507"/>
      <c r="CM62" s="507"/>
      <c r="CN62" s="507"/>
      <c r="CO62" s="507"/>
      <c r="CP62" s="507"/>
      <c r="CQ62" s="507"/>
      <c r="CR62" s="507"/>
      <c r="CS62" s="507"/>
      <c r="CT62" s="507"/>
      <c r="CU62" s="613"/>
      <c r="CV62" s="488"/>
      <c r="CW62" s="490"/>
      <c r="CX62" s="490"/>
      <c r="CY62" s="490"/>
      <c r="CZ62" s="490"/>
      <c r="DA62" s="490"/>
      <c r="DB62" s="490"/>
      <c r="DC62" s="612"/>
      <c r="DD62" s="480"/>
      <c r="DE62" s="481"/>
      <c r="DF62" s="481"/>
      <c r="DG62" s="481"/>
      <c r="DH62" s="481"/>
      <c r="DI62" s="482"/>
    </row>
    <row r="63" spans="2:113" s="198" customFormat="1" ht="72" customHeight="1">
      <c r="B63" s="197"/>
      <c r="C63" s="197"/>
      <c r="E63" s="500">
        <f>IF(ISBLANK(F63),"",COUNTA(F$63:F63))</f>
        <v>1</v>
      </c>
      <c r="F63" s="485" t="s">
        <v>70</v>
      </c>
      <c r="G63" s="575"/>
      <c r="H63" s="500" t="s">
        <v>107</v>
      </c>
      <c r="I63" s="485"/>
      <c r="J63" s="485" t="s">
        <v>110</v>
      </c>
      <c r="K63" s="485"/>
      <c r="L63" s="485" t="s">
        <v>115</v>
      </c>
      <c r="M63" s="485"/>
      <c r="N63" s="485" t="s">
        <v>201</v>
      </c>
      <c r="O63" s="575"/>
      <c r="P63" s="500" t="s">
        <v>107</v>
      </c>
      <c r="Q63" s="485"/>
      <c r="R63" s="485" t="s">
        <v>110</v>
      </c>
      <c r="S63" s="485"/>
      <c r="T63" s="485" t="s">
        <v>115</v>
      </c>
      <c r="U63" s="485"/>
      <c r="V63" s="485" t="s">
        <v>201</v>
      </c>
      <c r="W63" s="485"/>
      <c r="X63" s="485" t="str">
        <f t="shared" ref="X63:X85" si="0">IF(OR($F63="異常",$F63="準正常"),"false","true")</f>
        <v>true</v>
      </c>
      <c r="Y63" s="485"/>
      <c r="Z63" s="485" t="str">
        <f>IF($F63="正常","(NULL)")</f>
        <v>(NULL)</v>
      </c>
      <c r="AA63" s="485"/>
      <c r="AB63" s="485" t="s">
        <v>107</v>
      </c>
      <c r="AC63" s="485"/>
      <c r="AD63" s="485" t="s">
        <v>110</v>
      </c>
      <c r="AE63" s="485"/>
      <c r="AF63" s="485" t="s">
        <v>115</v>
      </c>
      <c r="AG63" s="485"/>
      <c r="AH63" s="485" t="s">
        <v>201</v>
      </c>
      <c r="AI63" s="485"/>
      <c r="AJ63" s="485" t="s">
        <v>161</v>
      </c>
      <c r="AK63" s="485"/>
      <c r="AL63" s="485" t="s">
        <v>161</v>
      </c>
      <c r="AM63" s="485"/>
      <c r="AN63" s="485" t="s">
        <v>161</v>
      </c>
      <c r="AO63" s="485"/>
      <c r="AP63" s="485" t="s">
        <v>161</v>
      </c>
      <c r="AQ63" s="485"/>
      <c r="AR63" s="485" t="s">
        <v>161</v>
      </c>
      <c r="AS63" s="485"/>
      <c r="AT63" s="485" t="s">
        <v>161</v>
      </c>
      <c r="AU63" s="485"/>
      <c r="AV63" s="485" t="s">
        <v>161</v>
      </c>
      <c r="AW63" s="485"/>
      <c r="AX63" s="485" t="s">
        <v>161</v>
      </c>
      <c r="AY63" s="485"/>
      <c r="AZ63" s="485" t="s">
        <v>161</v>
      </c>
      <c r="BA63" s="485"/>
      <c r="BB63" s="485" t="s">
        <v>161</v>
      </c>
      <c r="BC63" s="485"/>
      <c r="BD63" s="485" t="s">
        <v>241</v>
      </c>
      <c r="BE63" s="575"/>
      <c r="BF63" s="500" t="s">
        <v>107</v>
      </c>
      <c r="BG63" s="485"/>
      <c r="BH63" s="485" t="s">
        <v>110</v>
      </c>
      <c r="BI63" s="485"/>
      <c r="BJ63" s="485" t="s">
        <v>115</v>
      </c>
      <c r="BK63" s="485"/>
      <c r="BL63" s="485" t="s">
        <v>201</v>
      </c>
      <c r="BM63" s="485"/>
      <c r="BN63" s="485" t="str">
        <f t="shared" ref="BN63:BN85" si="1">IF(OR($F63="異常",$F63="準正常"),"false","true")</f>
        <v>true</v>
      </c>
      <c r="BO63" s="485"/>
      <c r="BP63" s="485" t="str">
        <f>IF($F63="正常","(NULL)")</f>
        <v>(NULL)</v>
      </c>
      <c r="BQ63" s="485"/>
      <c r="BR63" s="485" t="s">
        <v>107</v>
      </c>
      <c r="BS63" s="485"/>
      <c r="BT63" s="485" t="s">
        <v>110</v>
      </c>
      <c r="BU63" s="485"/>
      <c r="BV63" s="485" t="s">
        <v>115</v>
      </c>
      <c r="BW63" s="485"/>
      <c r="BX63" s="485" t="s">
        <v>201</v>
      </c>
      <c r="BY63" s="485"/>
      <c r="BZ63" s="485" t="s">
        <v>161</v>
      </c>
      <c r="CA63" s="485"/>
      <c r="CB63" s="485" t="s">
        <v>161</v>
      </c>
      <c r="CC63" s="485"/>
      <c r="CD63" s="485" t="s">
        <v>161</v>
      </c>
      <c r="CE63" s="485"/>
      <c r="CF63" s="485" t="s">
        <v>161</v>
      </c>
      <c r="CG63" s="485"/>
      <c r="CH63" s="485" t="s">
        <v>161</v>
      </c>
      <c r="CI63" s="485"/>
      <c r="CJ63" s="485" t="s">
        <v>161</v>
      </c>
      <c r="CK63" s="485"/>
      <c r="CL63" s="485" t="s">
        <v>161</v>
      </c>
      <c r="CM63" s="485"/>
      <c r="CN63" s="485" t="s">
        <v>161</v>
      </c>
      <c r="CO63" s="485"/>
      <c r="CP63" s="485" t="s">
        <v>161</v>
      </c>
      <c r="CQ63" s="485"/>
      <c r="CR63" s="485" t="s">
        <v>161</v>
      </c>
      <c r="CS63" s="485"/>
      <c r="CT63" s="485" t="s">
        <v>241</v>
      </c>
      <c r="CU63" s="575"/>
      <c r="CV63" s="592" t="s">
        <v>875</v>
      </c>
      <c r="CW63" s="596" t="s">
        <v>1132</v>
      </c>
      <c r="CX63" s="596" t="s">
        <v>1132</v>
      </c>
      <c r="CY63" s="596" t="s">
        <v>1132</v>
      </c>
      <c r="CZ63" s="596" t="s">
        <v>1005</v>
      </c>
      <c r="DA63" s="501" t="s">
        <v>161</v>
      </c>
      <c r="DB63" s="501" t="s">
        <v>1004</v>
      </c>
      <c r="DC63" s="623" t="s">
        <v>161</v>
      </c>
      <c r="DD63" s="491" t="s">
        <v>1021</v>
      </c>
      <c r="DE63" s="580"/>
      <c r="DF63" s="580"/>
      <c r="DG63" s="580"/>
      <c r="DH63" s="580"/>
      <c r="DI63" s="581"/>
    </row>
    <row r="64" spans="2:113" s="198" customFormat="1" ht="72" customHeight="1">
      <c r="B64" s="197"/>
      <c r="C64" s="197"/>
      <c r="E64" s="500"/>
      <c r="F64" s="485"/>
      <c r="G64" s="575"/>
      <c r="H64" s="500"/>
      <c r="I64" s="485"/>
      <c r="J64" s="485"/>
      <c r="K64" s="485"/>
      <c r="L64" s="485"/>
      <c r="M64" s="485"/>
      <c r="N64" s="485"/>
      <c r="O64" s="575"/>
      <c r="P64" s="500"/>
      <c r="Q64" s="485"/>
      <c r="R64" s="485"/>
      <c r="S64" s="485"/>
      <c r="T64" s="485"/>
      <c r="U64" s="485"/>
      <c r="V64" s="485"/>
      <c r="W64" s="485"/>
      <c r="X64" s="485"/>
      <c r="Y64" s="485"/>
      <c r="Z64" s="485"/>
      <c r="AA64" s="485"/>
      <c r="AB64" s="485" t="s">
        <v>161</v>
      </c>
      <c r="AC64" s="485"/>
      <c r="AD64" s="485" t="s">
        <v>161</v>
      </c>
      <c r="AE64" s="485"/>
      <c r="AF64" s="485" t="s">
        <v>161</v>
      </c>
      <c r="AG64" s="485"/>
      <c r="AH64" s="485" t="s">
        <v>161</v>
      </c>
      <c r="AI64" s="485"/>
      <c r="AJ64" s="485" t="s">
        <v>107</v>
      </c>
      <c r="AK64" s="485"/>
      <c r="AL64" s="485" t="s">
        <v>110</v>
      </c>
      <c r="AM64" s="485"/>
      <c r="AN64" s="485" t="s">
        <v>115</v>
      </c>
      <c r="AO64" s="485"/>
      <c r="AP64" s="485" t="s">
        <v>201</v>
      </c>
      <c r="AQ64" s="485"/>
      <c r="AR64" s="485" t="s">
        <v>200</v>
      </c>
      <c r="AS64" s="485"/>
      <c r="AT64" s="485" t="s">
        <v>176</v>
      </c>
      <c r="AU64" s="485"/>
      <c r="AV64" s="485" t="s">
        <v>116</v>
      </c>
      <c r="AW64" s="485"/>
      <c r="AX64" s="485" t="s">
        <v>240</v>
      </c>
      <c r="AY64" s="485"/>
      <c r="AZ64" s="485" t="s">
        <v>202</v>
      </c>
      <c r="BA64" s="485"/>
      <c r="BB64" s="485" t="s">
        <v>203</v>
      </c>
      <c r="BC64" s="485"/>
      <c r="BD64" s="485" t="s">
        <v>241</v>
      </c>
      <c r="BE64" s="575"/>
      <c r="BF64" s="500"/>
      <c r="BG64" s="485"/>
      <c r="BH64" s="485"/>
      <c r="BI64" s="485"/>
      <c r="BJ64" s="485"/>
      <c r="BK64" s="485"/>
      <c r="BL64" s="485"/>
      <c r="BM64" s="485"/>
      <c r="BN64" s="485"/>
      <c r="BO64" s="485"/>
      <c r="BP64" s="485"/>
      <c r="BQ64" s="485"/>
      <c r="BR64" s="485" t="s">
        <v>161</v>
      </c>
      <c r="BS64" s="485"/>
      <c r="BT64" s="485" t="s">
        <v>161</v>
      </c>
      <c r="BU64" s="485"/>
      <c r="BV64" s="485" t="s">
        <v>161</v>
      </c>
      <c r="BW64" s="485"/>
      <c r="BX64" s="485" t="s">
        <v>161</v>
      </c>
      <c r="BY64" s="485"/>
      <c r="BZ64" s="485" t="s">
        <v>107</v>
      </c>
      <c r="CA64" s="485"/>
      <c r="CB64" s="485" t="s">
        <v>110</v>
      </c>
      <c r="CC64" s="485"/>
      <c r="CD64" s="485" t="s">
        <v>115</v>
      </c>
      <c r="CE64" s="485"/>
      <c r="CF64" s="485" t="s">
        <v>201</v>
      </c>
      <c r="CG64" s="485"/>
      <c r="CH64" s="485" t="s">
        <v>200</v>
      </c>
      <c r="CI64" s="485"/>
      <c r="CJ64" s="485" t="s">
        <v>176</v>
      </c>
      <c r="CK64" s="485"/>
      <c r="CL64" s="485" t="s">
        <v>116</v>
      </c>
      <c r="CM64" s="485"/>
      <c r="CN64" s="485" t="s">
        <v>240</v>
      </c>
      <c r="CO64" s="485"/>
      <c r="CP64" s="485" t="s">
        <v>202</v>
      </c>
      <c r="CQ64" s="485"/>
      <c r="CR64" s="485" t="s">
        <v>203</v>
      </c>
      <c r="CS64" s="485"/>
      <c r="CT64" s="485" t="s">
        <v>241</v>
      </c>
      <c r="CU64" s="575"/>
      <c r="CV64" s="500"/>
      <c r="CW64" s="501"/>
      <c r="CX64" s="501"/>
      <c r="CY64" s="501"/>
      <c r="CZ64" s="501"/>
      <c r="DA64" s="501"/>
      <c r="DB64" s="501"/>
      <c r="DC64" s="623"/>
      <c r="DD64" s="592"/>
      <c r="DE64" s="580"/>
      <c r="DF64" s="580"/>
      <c r="DG64" s="580"/>
      <c r="DH64" s="580"/>
      <c r="DI64" s="581"/>
    </row>
    <row r="65" spans="2:113" s="198" customFormat="1" ht="72" customHeight="1">
      <c r="B65" s="197"/>
      <c r="C65" s="197"/>
      <c r="E65" s="500">
        <f>IF(ISBLANK(F65),"",COUNTA(F$63:F65))</f>
        <v>2</v>
      </c>
      <c r="F65" s="485" t="s">
        <v>70</v>
      </c>
      <c r="G65" s="575"/>
      <c r="H65" s="500" t="s">
        <v>108</v>
      </c>
      <c r="I65" s="485"/>
      <c r="J65" s="485" t="s">
        <v>87</v>
      </c>
      <c r="K65" s="485"/>
      <c r="L65" s="485" t="s">
        <v>87</v>
      </c>
      <c r="M65" s="485"/>
      <c r="N65" s="485" t="s">
        <v>87</v>
      </c>
      <c r="O65" s="575"/>
      <c r="P65" s="500" t="s">
        <v>108</v>
      </c>
      <c r="Q65" s="485"/>
      <c r="R65" s="485" t="s">
        <v>87</v>
      </c>
      <c r="S65" s="485"/>
      <c r="T65" s="485" t="s">
        <v>87</v>
      </c>
      <c r="U65" s="485"/>
      <c r="V65" s="485" t="s">
        <v>87</v>
      </c>
      <c r="W65" s="485"/>
      <c r="X65" s="485" t="str">
        <f>IF(OR($F65="異常",$F65="準正常"),"false","true")</f>
        <v>true</v>
      </c>
      <c r="Y65" s="485"/>
      <c r="Z65" s="485" t="str">
        <f>IF($F65="正常","(NULL)")</f>
        <v>(NULL)</v>
      </c>
      <c r="AA65" s="485"/>
      <c r="AB65" s="624" t="s">
        <v>108</v>
      </c>
      <c r="AC65" s="624"/>
      <c r="AD65" s="624" t="s">
        <v>110</v>
      </c>
      <c r="AE65" s="624"/>
      <c r="AF65" s="624" t="s">
        <v>115</v>
      </c>
      <c r="AG65" s="624"/>
      <c r="AH65" s="624" t="s">
        <v>201</v>
      </c>
      <c r="AI65" s="624"/>
      <c r="AJ65" s="624" t="s">
        <v>161</v>
      </c>
      <c r="AK65" s="624"/>
      <c r="AL65" s="624" t="s">
        <v>161</v>
      </c>
      <c r="AM65" s="624"/>
      <c r="AN65" s="624" t="s">
        <v>161</v>
      </c>
      <c r="AO65" s="624"/>
      <c r="AP65" s="624" t="s">
        <v>161</v>
      </c>
      <c r="AQ65" s="624"/>
      <c r="AR65" s="624" t="s">
        <v>161</v>
      </c>
      <c r="AS65" s="624"/>
      <c r="AT65" s="624" t="s">
        <v>161</v>
      </c>
      <c r="AU65" s="624"/>
      <c r="AV65" s="624" t="s">
        <v>161</v>
      </c>
      <c r="AW65" s="624"/>
      <c r="AX65" s="624" t="s">
        <v>161</v>
      </c>
      <c r="AY65" s="624"/>
      <c r="AZ65" s="624" t="s">
        <v>161</v>
      </c>
      <c r="BA65" s="624"/>
      <c r="BB65" s="624" t="s">
        <v>161</v>
      </c>
      <c r="BC65" s="624"/>
      <c r="BD65" s="624" t="s">
        <v>241</v>
      </c>
      <c r="BE65" s="625"/>
      <c r="BF65" s="500" t="s">
        <v>108</v>
      </c>
      <c r="BG65" s="485"/>
      <c r="BH65" s="485" t="s">
        <v>87</v>
      </c>
      <c r="BI65" s="485"/>
      <c r="BJ65" s="485" t="s">
        <v>87</v>
      </c>
      <c r="BK65" s="485"/>
      <c r="BL65" s="485" t="s">
        <v>87</v>
      </c>
      <c r="BM65" s="485"/>
      <c r="BN65" s="485" t="str">
        <f>IF(OR($F65="異常",$F65="準正常"),"false","true")</f>
        <v>true</v>
      </c>
      <c r="BO65" s="485"/>
      <c r="BP65" s="485" t="str">
        <f>IF($F65="正常","(NULL)")</f>
        <v>(NULL)</v>
      </c>
      <c r="BQ65" s="485"/>
      <c r="BR65" s="624" t="s">
        <v>108</v>
      </c>
      <c r="BS65" s="624"/>
      <c r="BT65" s="624" t="s">
        <v>110</v>
      </c>
      <c r="BU65" s="624"/>
      <c r="BV65" s="624" t="s">
        <v>115</v>
      </c>
      <c r="BW65" s="624"/>
      <c r="BX65" s="624" t="s">
        <v>201</v>
      </c>
      <c r="BY65" s="624"/>
      <c r="BZ65" s="624" t="s">
        <v>161</v>
      </c>
      <c r="CA65" s="624"/>
      <c r="CB65" s="624" t="s">
        <v>161</v>
      </c>
      <c r="CC65" s="624"/>
      <c r="CD65" s="624" t="s">
        <v>161</v>
      </c>
      <c r="CE65" s="624"/>
      <c r="CF65" s="624" t="s">
        <v>161</v>
      </c>
      <c r="CG65" s="624"/>
      <c r="CH65" s="624" t="s">
        <v>161</v>
      </c>
      <c r="CI65" s="624"/>
      <c r="CJ65" s="624" t="s">
        <v>161</v>
      </c>
      <c r="CK65" s="624"/>
      <c r="CL65" s="624" t="s">
        <v>161</v>
      </c>
      <c r="CM65" s="624"/>
      <c r="CN65" s="624" t="s">
        <v>161</v>
      </c>
      <c r="CO65" s="624"/>
      <c r="CP65" s="624" t="s">
        <v>161</v>
      </c>
      <c r="CQ65" s="624"/>
      <c r="CR65" s="624" t="s">
        <v>161</v>
      </c>
      <c r="CS65" s="624"/>
      <c r="CT65" s="624" t="s">
        <v>241</v>
      </c>
      <c r="CU65" s="625"/>
      <c r="CV65" s="592" t="s">
        <v>875</v>
      </c>
      <c r="CW65" s="501" t="str">
        <f>CW63</f>
        <v>6/7</v>
      </c>
      <c r="CX65" s="501" t="str">
        <f t="shared" ref="CX65:CY65" si="2">CX63</f>
        <v>6/7</v>
      </c>
      <c r="CY65" s="501" t="str">
        <f t="shared" si="2"/>
        <v>6/7</v>
      </c>
      <c r="CZ65" s="596" t="s">
        <v>1005</v>
      </c>
      <c r="DA65" s="501" t="s">
        <v>161</v>
      </c>
      <c r="DB65" s="501" t="s">
        <v>1004</v>
      </c>
      <c r="DC65" s="623" t="s">
        <v>161</v>
      </c>
      <c r="DD65" s="491" t="s">
        <v>1021</v>
      </c>
      <c r="DE65" s="580"/>
      <c r="DF65" s="580"/>
      <c r="DG65" s="580"/>
      <c r="DH65" s="580"/>
      <c r="DI65" s="581"/>
    </row>
    <row r="66" spans="2:113" s="198" customFormat="1" ht="72" customHeight="1">
      <c r="E66" s="500"/>
      <c r="F66" s="485"/>
      <c r="G66" s="575"/>
      <c r="H66" s="500"/>
      <c r="I66" s="485"/>
      <c r="J66" s="485"/>
      <c r="K66" s="485"/>
      <c r="L66" s="485"/>
      <c r="M66" s="485"/>
      <c r="N66" s="485"/>
      <c r="O66" s="575"/>
      <c r="P66" s="500"/>
      <c r="Q66" s="485"/>
      <c r="R66" s="485"/>
      <c r="S66" s="485"/>
      <c r="T66" s="485"/>
      <c r="U66" s="485"/>
      <c r="V66" s="485"/>
      <c r="W66" s="485"/>
      <c r="X66" s="485"/>
      <c r="Y66" s="485"/>
      <c r="Z66" s="485"/>
      <c r="AA66" s="485"/>
      <c r="AB66" s="624" t="s">
        <v>161</v>
      </c>
      <c r="AC66" s="624"/>
      <c r="AD66" s="624" t="s">
        <v>161</v>
      </c>
      <c r="AE66" s="624"/>
      <c r="AF66" s="624" t="s">
        <v>161</v>
      </c>
      <c r="AG66" s="624"/>
      <c r="AH66" s="624" t="s">
        <v>161</v>
      </c>
      <c r="AI66" s="624"/>
      <c r="AJ66" s="624" t="s">
        <v>108</v>
      </c>
      <c r="AK66" s="624"/>
      <c r="AL66" s="624" t="s">
        <v>110</v>
      </c>
      <c r="AM66" s="624"/>
      <c r="AN66" s="624" t="s">
        <v>115</v>
      </c>
      <c r="AO66" s="624"/>
      <c r="AP66" s="624" t="s">
        <v>201</v>
      </c>
      <c r="AQ66" s="624"/>
      <c r="AR66" s="624" t="s">
        <v>200</v>
      </c>
      <c r="AS66" s="624"/>
      <c r="AT66" s="624" t="s">
        <v>176</v>
      </c>
      <c r="AU66" s="624"/>
      <c r="AV66" s="624" t="s">
        <v>116</v>
      </c>
      <c r="AW66" s="624"/>
      <c r="AX66" s="624" t="s">
        <v>240</v>
      </c>
      <c r="AY66" s="624"/>
      <c r="AZ66" s="624" t="s">
        <v>202</v>
      </c>
      <c r="BA66" s="624"/>
      <c r="BB66" s="624" t="s">
        <v>203</v>
      </c>
      <c r="BC66" s="624"/>
      <c r="BD66" s="624" t="s">
        <v>241</v>
      </c>
      <c r="BE66" s="625"/>
      <c r="BF66" s="500"/>
      <c r="BG66" s="485"/>
      <c r="BH66" s="485"/>
      <c r="BI66" s="485"/>
      <c r="BJ66" s="485"/>
      <c r="BK66" s="485"/>
      <c r="BL66" s="485"/>
      <c r="BM66" s="485"/>
      <c r="BN66" s="485"/>
      <c r="BO66" s="485"/>
      <c r="BP66" s="485"/>
      <c r="BQ66" s="485"/>
      <c r="BR66" s="624" t="s">
        <v>161</v>
      </c>
      <c r="BS66" s="624"/>
      <c r="BT66" s="624" t="s">
        <v>161</v>
      </c>
      <c r="BU66" s="624"/>
      <c r="BV66" s="624" t="s">
        <v>161</v>
      </c>
      <c r="BW66" s="624"/>
      <c r="BX66" s="624" t="s">
        <v>161</v>
      </c>
      <c r="BY66" s="624"/>
      <c r="BZ66" s="624" t="s">
        <v>108</v>
      </c>
      <c r="CA66" s="624"/>
      <c r="CB66" s="624" t="s">
        <v>110</v>
      </c>
      <c r="CC66" s="624"/>
      <c r="CD66" s="624" t="s">
        <v>115</v>
      </c>
      <c r="CE66" s="624"/>
      <c r="CF66" s="624" t="s">
        <v>201</v>
      </c>
      <c r="CG66" s="624"/>
      <c r="CH66" s="624" t="s">
        <v>200</v>
      </c>
      <c r="CI66" s="624"/>
      <c r="CJ66" s="624" t="s">
        <v>176</v>
      </c>
      <c r="CK66" s="624"/>
      <c r="CL66" s="624" t="s">
        <v>116</v>
      </c>
      <c r="CM66" s="624"/>
      <c r="CN66" s="624" t="s">
        <v>240</v>
      </c>
      <c r="CO66" s="624"/>
      <c r="CP66" s="624" t="s">
        <v>202</v>
      </c>
      <c r="CQ66" s="624"/>
      <c r="CR66" s="624" t="s">
        <v>203</v>
      </c>
      <c r="CS66" s="624"/>
      <c r="CT66" s="624" t="s">
        <v>241</v>
      </c>
      <c r="CU66" s="625"/>
      <c r="CV66" s="500"/>
      <c r="CW66" s="501"/>
      <c r="CX66" s="501"/>
      <c r="CY66" s="501"/>
      <c r="CZ66" s="501"/>
      <c r="DA66" s="501"/>
      <c r="DB66" s="501"/>
      <c r="DC66" s="623"/>
      <c r="DD66" s="592"/>
      <c r="DE66" s="580"/>
      <c r="DF66" s="580"/>
      <c r="DG66" s="580"/>
      <c r="DH66" s="580"/>
      <c r="DI66" s="581"/>
    </row>
    <row r="67" spans="2:113" s="198" customFormat="1" ht="72" customHeight="1">
      <c r="E67" s="500">
        <f>IF(ISBLANK(F67),"",COUNTA(F$63:F67))</f>
        <v>3</v>
      </c>
      <c r="F67" s="485" t="s">
        <v>71</v>
      </c>
      <c r="G67" s="575"/>
      <c r="H67" s="500" t="s">
        <v>109</v>
      </c>
      <c r="I67" s="485"/>
      <c r="J67" s="485" t="s">
        <v>87</v>
      </c>
      <c r="K67" s="485"/>
      <c r="L67" s="485" t="s">
        <v>87</v>
      </c>
      <c r="M67" s="485"/>
      <c r="N67" s="628" t="s">
        <v>87</v>
      </c>
      <c r="O67" s="629"/>
      <c r="P67" s="500" t="str">
        <f>IF(OR($F67="異常",$F67="準正常"),"(NULL)",$J$63)</f>
        <v>(NULL)</v>
      </c>
      <c r="Q67" s="485"/>
      <c r="R67" s="485" t="str">
        <f>IF(OR($F67="異常",$F67="準正常"),"(NULL)",$L$63)</f>
        <v>(NULL)</v>
      </c>
      <c r="S67" s="485"/>
      <c r="T67" s="485" t="str">
        <f>IF(OR($F67="異常",$F67="準正常"),"(NULL)",$N$63)</f>
        <v>(NULL)</v>
      </c>
      <c r="U67" s="485"/>
      <c r="V67" s="485" t="str">
        <f>IF(OR($F67="異常",$F67="準正常"),"(NULL)",$N$63)</f>
        <v>(NULL)</v>
      </c>
      <c r="W67" s="485"/>
      <c r="X67" s="485" t="str">
        <f t="shared" si="0"/>
        <v>false</v>
      </c>
      <c r="Y67" s="485"/>
      <c r="Z67" s="485" t="s">
        <v>879</v>
      </c>
      <c r="AA67" s="485"/>
      <c r="AB67" s="624" t="s">
        <v>109</v>
      </c>
      <c r="AC67" s="624"/>
      <c r="AD67" s="624" t="s">
        <v>110</v>
      </c>
      <c r="AE67" s="624"/>
      <c r="AF67" s="624" t="s">
        <v>115</v>
      </c>
      <c r="AG67" s="624"/>
      <c r="AH67" s="624" t="s">
        <v>201</v>
      </c>
      <c r="AI67" s="624"/>
      <c r="AJ67" s="624" t="s">
        <v>161</v>
      </c>
      <c r="AK67" s="624"/>
      <c r="AL67" s="624" t="s">
        <v>161</v>
      </c>
      <c r="AM67" s="624"/>
      <c r="AN67" s="624" t="s">
        <v>161</v>
      </c>
      <c r="AO67" s="624"/>
      <c r="AP67" s="624" t="s">
        <v>161</v>
      </c>
      <c r="AQ67" s="624"/>
      <c r="AR67" s="624" t="s">
        <v>161</v>
      </c>
      <c r="AS67" s="624"/>
      <c r="AT67" s="624" t="s">
        <v>161</v>
      </c>
      <c r="AU67" s="624"/>
      <c r="AV67" s="624" t="s">
        <v>161</v>
      </c>
      <c r="AW67" s="624"/>
      <c r="AX67" s="624" t="s">
        <v>161</v>
      </c>
      <c r="AY67" s="624"/>
      <c r="AZ67" s="624" t="s">
        <v>161</v>
      </c>
      <c r="BA67" s="624"/>
      <c r="BB67" s="624" t="s">
        <v>161</v>
      </c>
      <c r="BC67" s="624"/>
      <c r="BD67" s="624" t="s">
        <v>1133</v>
      </c>
      <c r="BE67" s="625"/>
      <c r="BF67" s="500" t="str">
        <f>IF(OR($F67="異常",$F67="準正常"),"(NULL)",$J$63)</f>
        <v>(NULL)</v>
      </c>
      <c r="BG67" s="485"/>
      <c r="BH67" s="485" t="str">
        <f>IF(OR($F67="異常",$F67="準正常"),"(NULL)",$L$63)</f>
        <v>(NULL)</v>
      </c>
      <c r="BI67" s="485"/>
      <c r="BJ67" s="485" t="str">
        <f>IF(OR($F67="異常",$F67="準正常"),"(NULL)",$N$63)</f>
        <v>(NULL)</v>
      </c>
      <c r="BK67" s="485"/>
      <c r="BL67" s="485" t="str">
        <f>IF(OR($F67="異常",$F67="準正常"),"(NULL)",$N$63)</f>
        <v>(NULL)</v>
      </c>
      <c r="BM67" s="485"/>
      <c r="BN67" s="485" t="str">
        <f t="shared" si="1"/>
        <v>false</v>
      </c>
      <c r="BO67" s="485"/>
      <c r="BP67" s="485" t="s">
        <v>879</v>
      </c>
      <c r="BQ67" s="485"/>
      <c r="BR67" s="624" t="s">
        <v>109</v>
      </c>
      <c r="BS67" s="624"/>
      <c r="BT67" s="624" t="s">
        <v>110</v>
      </c>
      <c r="BU67" s="624"/>
      <c r="BV67" s="624" t="s">
        <v>115</v>
      </c>
      <c r="BW67" s="624"/>
      <c r="BX67" s="624" t="s">
        <v>201</v>
      </c>
      <c r="BY67" s="624"/>
      <c r="BZ67" s="624" t="s">
        <v>161</v>
      </c>
      <c r="CA67" s="624"/>
      <c r="CB67" s="624" t="s">
        <v>161</v>
      </c>
      <c r="CC67" s="624"/>
      <c r="CD67" s="624" t="s">
        <v>161</v>
      </c>
      <c r="CE67" s="624"/>
      <c r="CF67" s="624" t="s">
        <v>161</v>
      </c>
      <c r="CG67" s="624"/>
      <c r="CH67" s="624" t="s">
        <v>161</v>
      </c>
      <c r="CI67" s="624"/>
      <c r="CJ67" s="624" t="s">
        <v>161</v>
      </c>
      <c r="CK67" s="624"/>
      <c r="CL67" s="624" t="s">
        <v>161</v>
      </c>
      <c r="CM67" s="624"/>
      <c r="CN67" s="624" t="s">
        <v>161</v>
      </c>
      <c r="CO67" s="624"/>
      <c r="CP67" s="624" t="s">
        <v>161</v>
      </c>
      <c r="CQ67" s="624"/>
      <c r="CR67" s="624" t="s">
        <v>161</v>
      </c>
      <c r="CS67" s="624"/>
      <c r="CT67" s="624" t="s">
        <v>1133</v>
      </c>
      <c r="CU67" s="625"/>
      <c r="CV67" s="592" t="s">
        <v>875</v>
      </c>
      <c r="CW67" s="501" t="str">
        <f t="shared" ref="CW67:CY67" si="3">CW65</f>
        <v>6/7</v>
      </c>
      <c r="CX67" s="501" t="str">
        <f t="shared" si="3"/>
        <v>6/7</v>
      </c>
      <c r="CY67" s="501" t="str">
        <f t="shared" si="3"/>
        <v>6/7</v>
      </c>
      <c r="CZ67" s="596" t="s">
        <v>1005</v>
      </c>
      <c r="DA67" s="501" t="s">
        <v>161</v>
      </c>
      <c r="DB67" s="501" t="s">
        <v>1004</v>
      </c>
      <c r="DC67" s="623" t="s">
        <v>161</v>
      </c>
      <c r="DD67" s="491" t="s">
        <v>1021</v>
      </c>
      <c r="DE67" s="580"/>
      <c r="DF67" s="580"/>
      <c r="DG67" s="580"/>
      <c r="DH67" s="580"/>
      <c r="DI67" s="581"/>
    </row>
    <row r="68" spans="2:113" s="198" customFormat="1" ht="72" customHeight="1">
      <c r="E68" s="500"/>
      <c r="F68" s="485"/>
      <c r="G68" s="575"/>
      <c r="H68" s="500"/>
      <c r="I68" s="485"/>
      <c r="J68" s="485"/>
      <c r="K68" s="485"/>
      <c r="L68" s="485"/>
      <c r="M68" s="485"/>
      <c r="N68" s="628"/>
      <c r="O68" s="629"/>
      <c r="P68" s="500"/>
      <c r="Q68" s="485"/>
      <c r="R68" s="485"/>
      <c r="S68" s="485"/>
      <c r="T68" s="485"/>
      <c r="U68" s="485"/>
      <c r="V68" s="485"/>
      <c r="W68" s="485"/>
      <c r="X68" s="485"/>
      <c r="Y68" s="485"/>
      <c r="Z68" s="485"/>
      <c r="AA68" s="485"/>
      <c r="AB68" s="624" t="s">
        <v>161</v>
      </c>
      <c r="AC68" s="624"/>
      <c r="AD68" s="624" t="s">
        <v>161</v>
      </c>
      <c r="AE68" s="624"/>
      <c r="AF68" s="624" t="s">
        <v>161</v>
      </c>
      <c r="AG68" s="624"/>
      <c r="AH68" s="624" t="s">
        <v>161</v>
      </c>
      <c r="AI68" s="624"/>
      <c r="AJ68" s="624" t="s">
        <v>161</v>
      </c>
      <c r="AK68" s="624"/>
      <c r="AL68" s="624" t="s">
        <v>161</v>
      </c>
      <c r="AM68" s="624"/>
      <c r="AN68" s="624" t="s">
        <v>161</v>
      </c>
      <c r="AO68" s="624"/>
      <c r="AP68" s="624" t="s">
        <v>161</v>
      </c>
      <c r="AQ68" s="624"/>
      <c r="AR68" s="624" t="s">
        <v>161</v>
      </c>
      <c r="AS68" s="624"/>
      <c r="AT68" s="624" t="s">
        <v>161</v>
      </c>
      <c r="AU68" s="624"/>
      <c r="AV68" s="624" t="s">
        <v>161</v>
      </c>
      <c r="AW68" s="624"/>
      <c r="AX68" s="624" t="s">
        <v>161</v>
      </c>
      <c r="AY68" s="624"/>
      <c r="AZ68" s="624" t="s">
        <v>161</v>
      </c>
      <c r="BA68" s="624"/>
      <c r="BB68" s="624" t="s">
        <v>161</v>
      </c>
      <c r="BC68" s="624"/>
      <c r="BD68" s="624" t="s">
        <v>161</v>
      </c>
      <c r="BE68" s="625"/>
      <c r="BF68" s="500"/>
      <c r="BG68" s="485"/>
      <c r="BH68" s="485"/>
      <c r="BI68" s="485"/>
      <c r="BJ68" s="485"/>
      <c r="BK68" s="485"/>
      <c r="BL68" s="485"/>
      <c r="BM68" s="485"/>
      <c r="BN68" s="485"/>
      <c r="BO68" s="485"/>
      <c r="BP68" s="485"/>
      <c r="BQ68" s="485"/>
      <c r="BR68" s="624" t="s">
        <v>161</v>
      </c>
      <c r="BS68" s="624"/>
      <c r="BT68" s="624" t="s">
        <v>161</v>
      </c>
      <c r="BU68" s="624"/>
      <c r="BV68" s="624" t="s">
        <v>161</v>
      </c>
      <c r="BW68" s="624"/>
      <c r="BX68" s="624" t="s">
        <v>161</v>
      </c>
      <c r="BY68" s="624"/>
      <c r="BZ68" s="624" t="s">
        <v>161</v>
      </c>
      <c r="CA68" s="624"/>
      <c r="CB68" s="624" t="s">
        <v>161</v>
      </c>
      <c r="CC68" s="624"/>
      <c r="CD68" s="624" t="s">
        <v>161</v>
      </c>
      <c r="CE68" s="624"/>
      <c r="CF68" s="624" t="s">
        <v>161</v>
      </c>
      <c r="CG68" s="624"/>
      <c r="CH68" s="624" t="s">
        <v>161</v>
      </c>
      <c r="CI68" s="624"/>
      <c r="CJ68" s="624" t="s">
        <v>161</v>
      </c>
      <c r="CK68" s="624"/>
      <c r="CL68" s="624" t="s">
        <v>161</v>
      </c>
      <c r="CM68" s="624"/>
      <c r="CN68" s="624" t="s">
        <v>161</v>
      </c>
      <c r="CO68" s="624"/>
      <c r="CP68" s="624" t="s">
        <v>161</v>
      </c>
      <c r="CQ68" s="624"/>
      <c r="CR68" s="624" t="s">
        <v>161</v>
      </c>
      <c r="CS68" s="624"/>
      <c r="CT68" s="624" t="s">
        <v>161</v>
      </c>
      <c r="CU68" s="625"/>
      <c r="CV68" s="500"/>
      <c r="CW68" s="501"/>
      <c r="CX68" s="501"/>
      <c r="CY68" s="501"/>
      <c r="CZ68" s="501"/>
      <c r="DA68" s="501"/>
      <c r="DB68" s="501"/>
      <c r="DC68" s="623"/>
      <c r="DD68" s="592"/>
      <c r="DE68" s="580"/>
      <c r="DF68" s="580"/>
      <c r="DG68" s="580"/>
      <c r="DH68" s="580"/>
      <c r="DI68" s="581"/>
    </row>
    <row r="69" spans="2:113" s="198" customFormat="1" ht="72" customHeight="1">
      <c r="E69" s="500">
        <f>IF(ISBLANK(F69),"",COUNTA(F$63:F69))</f>
        <v>4</v>
      </c>
      <c r="F69" s="485" t="s">
        <v>70</v>
      </c>
      <c r="G69" s="575"/>
      <c r="H69" s="500" t="s">
        <v>111</v>
      </c>
      <c r="I69" s="485"/>
      <c r="J69" s="485" t="s">
        <v>87</v>
      </c>
      <c r="K69" s="485"/>
      <c r="L69" s="485" t="s">
        <v>87</v>
      </c>
      <c r="M69" s="485"/>
      <c r="N69" s="628" t="s">
        <v>87</v>
      </c>
      <c r="O69" s="629"/>
      <c r="P69" s="500" t="s">
        <v>111</v>
      </c>
      <c r="Q69" s="485"/>
      <c r="R69" s="485" t="s">
        <v>110</v>
      </c>
      <c r="S69" s="485"/>
      <c r="T69" s="485" t="str">
        <f>IF(OR($F69="異常",$F69="準正常"),"(NULL)",$L$63)</f>
        <v>"JAPAN"</v>
      </c>
      <c r="U69" s="485"/>
      <c r="V69" s="485" t="str">
        <f>IF(OR($F69="異常",$F69="準正常"),"(NULL)",$N$63)</f>
        <v>"fahrenheit"</v>
      </c>
      <c r="W69" s="485"/>
      <c r="X69" s="485" t="str">
        <f t="shared" si="0"/>
        <v>true</v>
      </c>
      <c r="Y69" s="485"/>
      <c r="Z69" s="485" t="str">
        <f>IF($F69="正常","(NULL)")</f>
        <v>(NULL)</v>
      </c>
      <c r="AA69" s="485"/>
      <c r="AB69" s="624" t="s">
        <v>111</v>
      </c>
      <c r="AC69" s="624"/>
      <c r="AD69" s="624" t="s">
        <v>110</v>
      </c>
      <c r="AE69" s="624"/>
      <c r="AF69" s="624" t="s">
        <v>115</v>
      </c>
      <c r="AG69" s="624"/>
      <c r="AH69" s="624" t="s">
        <v>201</v>
      </c>
      <c r="AI69" s="624"/>
      <c r="AJ69" s="624" t="s">
        <v>161</v>
      </c>
      <c r="AK69" s="624"/>
      <c r="AL69" s="624" t="s">
        <v>161</v>
      </c>
      <c r="AM69" s="624"/>
      <c r="AN69" s="624" t="s">
        <v>161</v>
      </c>
      <c r="AO69" s="624"/>
      <c r="AP69" s="624" t="s">
        <v>161</v>
      </c>
      <c r="AQ69" s="624"/>
      <c r="AR69" s="624" t="s">
        <v>161</v>
      </c>
      <c r="AS69" s="624"/>
      <c r="AT69" s="624" t="s">
        <v>161</v>
      </c>
      <c r="AU69" s="624"/>
      <c r="AV69" s="624" t="s">
        <v>161</v>
      </c>
      <c r="AW69" s="624"/>
      <c r="AX69" s="624" t="s">
        <v>161</v>
      </c>
      <c r="AY69" s="624"/>
      <c r="AZ69" s="624" t="s">
        <v>161</v>
      </c>
      <c r="BA69" s="624"/>
      <c r="BB69" s="624" t="s">
        <v>161</v>
      </c>
      <c r="BC69" s="624"/>
      <c r="BD69" s="624" t="s">
        <v>241</v>
      </c>
      <c r="BE69" s="625"/>
      <c r="BF69" s="500" t="s">
        <v>111</v>
      </c>
      <c r="BG69" s="485"/>
      <c r="BH69" s="485" t="s">
        <v>110</v>
      </c>
      <c r="BI69" s="485"/>
      <c r="BJ69" s="485" t="str">
        <f>IF(OR($F69="異常",$F69="準正常"),"(NULL)",$L$63)</f>
        <v>"JAPAN"</v>
      </c>
      <c r="BK69" s="485"/>
      <c r="BL69" s="485" t="str">
        <f>IF(OR($F69="異常",$F69="準正常"),"(NULL)",$N$63)</f>
        <v>"fahrenheit"</v>
      </c>
      <c r="BM69" s="485"/>
      <c r="BN69" s="485" t="str">
        <f t="shared" si="1"/>
        <v>true</v>
      </c>
      <c r="BO69" s="485"/>
      <c r="BP69" s="485" t="str">
        <f>IF($F69="正常","(NULL)")</f>
        <v>(NULL)</v>
      </c>
      <c r="BQ69" s="485"/>
      <c r="BR69" s="624" t="s">
        <v>111</v>
      </c>
      <c r="BS69" s="624"/>
      <c r="BT69" s="624" t="s">
        <v>110</v>
      </c>
      <c r="BU69" s="624"/>
      <c r="BV69" s="624" t="s">
        <v>115</v>
      </c>
      <c r="BW69" s="624"/>
      <c r="BX69" s="624" t="s">
        <v>201</v>
      </c>
      <c r="BY69" s="624"/>
      <c r="BZ69" s="624" t="s">
        <v>161</v>
      </c>
      <c r="CA69" s="624"/>
      <c r="CB69" s="624" t="s">
        <v>161</v>
      </c>
      <c r="CC69" s="624"/>
      <c r="CD69" s="624" t="s">
        <v>161</v>
      </c>
      <c r="CE69" s="624"/>
      <c r="CF69" s="624" t="s">
        <v>161</v>
      </c>
      <c r="CG69" s="624"/>
      <c r="CH69" s="624" t="s">
        <v>161</v>
      </c>
      <c r="CI69" s="624"/>
      <c r="CJ69" s="624" t="s">
        <v>161</v>
      </c>
      <c r="CK69" s="624"/>
      <c r="CL69" s="624" t="s">
        <v>161</v>
      </c>
      <c r="CM69" s="624"/>
      <c r="CN69" s="624" t="s">
        <v>161</v>
      </c>
      <c r="CO69" s="624"/>
      <c r="CP69" s="624" t="s">
        <v>161</v>
      </c>
      <c r="CQ69" s="624"/>
      <c r="CR69" s="624" t="s">
        <v>161</v>
      </c>
      <c r="CS69" s="624"/>
      <c r="CT69" s="624" t="s">
        <v>241</v>
      </c>
      <c r="CU69" s="625"/>
      <c r="CV69" s="592" t="s">
        <v>875</v>
      </c>
      <c r="CW69" s="501" t="str">
        <f t="shared" ref="CW69:CY69" si="4">CW67</f>
        <v>6/7</v>
      </c>
      <c r="CX69" s="501" t="str">
        <f t="shared" si="4"/>
        <v>6/7</v>
      </c>
      <c r="CY69" s="501" t="str">
        <f t="shared" si="4"/>
        <v>6/7</v>
      </c>
      <c r="CZ69" s="596" t="s">
        <v>1005</v>
      </c>
      <c r="DA69" s="501" t="s">
        <v>161</v>
      </c>
      <c r="DB69" s="501" t="s">
        <v>1004</v>
      </c>
      <c r="DC69" s="623" t="s">
        <v>161</v>
      </c>
      <c r="DD69" s="491" t="s">
        <v>1021</v>
      </c>
      <c r="DE69" s="580"/>
      <c r="DF69" s="580"/>
      <c r="DG69" s="580"/>
      <c r="DH69" s="580"/>
      <c r="DI69" s="581"/>
    </row>
    <row r="70" spans="2:113" s="198" customFormat="1" ht="72" customHeight="1">
      <c r="E70" s="500"/>
      <c r="F70" s="485"/>
      <c r="G70" s="575"/>
      <c r="H70" s="500"/>
      <c r="I70" s="485"/>
      <c r="J70" s="485"/>
      <c r="K70" s="485"/>
      <c r="L70" s="485"/>
      <c r="M70" s="485"/>
      <c r="N70" s="628"/>
      <c r="O70" s="629"/>
      <c r="P70" s="500"/>
      <c r="Q70" s="485"/>
      <c r="R70" s="485"/>
      <c r="S70" s="485"/>
      <c r="T70" s="485"/>
      <c r="U70" s="485"/>
      <c r="V70" s="485"/>
      <c r="W70" s="485"/>
      <c r="X70" s="485"/>
      <c r="Y70" s="485"/>
      <c r="Z70" s="485"/>
      <c r="AA70" s="485"/>
      <c r="AB70" s="624" t="s">
        <v>161</v>
      </c>
      <c r="AC70" s="624"/>
      <c r="AD70" s="624" t="s">
        <v>161</v>
      </c>
      <c r="AE70" s="624"/>
      <c r="AF70" s="624" t="s">
        <v>161</v>
      </c>
      <c r="AG70" s="624"/>
      <c r="AH70" s="624" t="s">
        <v>161</v>
      </c>
      <c r="AI70" s="624"/>
      <c r="AJ70" s="624" t="s">
        <v>111</v>
      </c>
      <c r="AK70" s="624"/>
      <c r="AL70" s="624" t="s">
        <v>110</v>
      </c>
      <c r="AM70" s="624"/>
      <c r="AN70" s="624" t="s">
        <v>115</v>
      </c>
      <c r="AO70" s="624"/>
      <c r="AP70" s="624" t="s">
        <v>201</v>
      </c>
      <c r="AQ70" s="624"/>
      <c r="AR70" s="624" t="s">
        <v>200</v>
      </c>
      <c r="AS70" s="624"/>
      <c r="AT70" s="624" t="s">
        <v>176</v>
      </c>
      <c r="AU70" s="624"/>
      <c r="AV70" s="624" t="s">
        <v>116</v>
      </c>
      <c r="AW70" s="624"/>
      <c r="AX70" s="624" t="s">
        <v>240</v>
      </c>
      <c r="AY70" s="624"/>
      <c r="AZ70" s="624" t="s">
        <v>202</v>
      </c>
      <c r="BA70" s="624"/>
      <c r="BB70" s="624" t="s">
        <v>203</v>
      </c>
      <c r="BC70" s="624"/>
      <c r="BD70" s="624" t="s">
        <v>241</v>
      </c>
      <c r="BE70" s="625"/>
      <c r="BF70" s="500"/>
      <c r="BG70" s="485"/>
      <c r="BH70" s="485"/>
      <c r="BI70" s="485"/>
      <c r="BJ70" s="485"/>
      <c r="BK70" s="485"/>
      <c r="BL70" s="485"/>
      <c r="BM70" s="485"/>
      <c r="BN70" s="485"/>
      <c r="BO70" s="485"/>
      <c r="BP70" s="485"/>
      <c r="BQ70" s="485"/>
      <c r="BR70" s="624" t="s">
        <v>161</v>
      </c>
      <c r="BS70" s="624"/>
      <c r="BT70" s="624" t="s">
        <v>161</v>
      </c>
      <c r="BU70" s="624"/>
      <c r="BV70" s="624" t="s">
        <v>161</v>
      </c>
      <c r="BW70" s="624"/>
      <c r="BX70" s="624" t="s">
        <v>161</v>
      </c>
      <c r="BY70" s="624"/>
      <c r="BZ70" s="624" t="s">
        <v>111</v>
      </c>
      <c r="CA70" s="624"/>
      <c r="CB70" s="624" t="s">
        <v>110</v>
      </c>
      <c r="CC70" s="624"/>
      <c r="CD70" s="624" t="s">
        <v>115</v>
      </c>
      <c r="CE70" s="624"/>
      <c r="CF70" s="624" t="s">
        <v>201</v>
      </c>
      <c r="CG70" s="624"/>
      <c r="CH70" s="624" t="s">
        <v>200</v>
      </c>
      <c r="CI70" s="624"/>
      <c r="CJ70" s="624" t="s">
        <v>176</v>
      </c>
      <c r="CK70" s="624"/>
      <c r="CL70" s="624" t="s">
        <v>116</v>
      </c>
      <c r="CM70" s="624"/>
      <c r="CN70" s="624" t="s">
        <v>240</v>
      </c>
      <c r="CO70" s="624"/>
      <c r="CP70" s="624" t="s">
        <v>202</v>
      </c>
      <c r="CQ70" s="624"/>
      <c r="CR70" s="624" t="s">
        <v>203</v>
      </c>
      <c r="CS70" s="624"/>
      <c r="CT70" s="624" t="s">
        <v>241</v>
      </c>
      <c r="CU70" s="625"/>
      <c r="CV70" s="500"/>
      <c r="CW70" s="501"/>
      <c r="CX70" s="501"/>
      <c r="CY70" s="501"/>
      <c r="CZ70" s="501"/>
      <c r="DA70" s="501"/>
      <c r="DB70" s="501"/>
      <c r="DC70" s="623"/>
      <c r="DD70" s="592"/>
      <c r="DE70" s="580"/>
      <c r="DF70" s="580"/>
      <c r="DG70" s="580"/>
      <c r="DH70" s="580"/>
      <c r="DI70" s="581"/>
    </row>
    <row r="71" spans="2:113" s="198" customFormat="1" ht="72" customHeight="1">
      <c r="E71" s="500">
        <f>IF(ISBLANK(F71),"",COUNTA(F$63:F71))</f>
        <v>5</v>
      </c>
      <c r="F71" s="485" t="s">
        <v>70</v>
      </c>
      <c r="G71" s="575"/>
      <c r="H71" s="500" t="s">
        <v>97</v>
      </c>
      <c r="I71" s="485"/>
      <c r="J71" s="485" t="s">
        <v>87</v>
      </c>
      <c r="K71" s="485"/>
      <c r="L71" s="485" t="s">
        <v>87</v>
      </c>
      <c r="M71" s="485"/>
      <c r="N71" s="628" t="s">
        <v>87</v>
      </c>
      <c r="O71" s="629"/>
      <c r="P71" s="500" t="str">
        <f>IF(OR($F71="異常",$F71="準正常"),"(NULL)",$J$63)</f>
        <v>"General"</v>
      </c>
      <c r="Q71" s="485"/>
      <c r="R71" s="485" t="str">
        <f>IF(OR($F71="異常",$F71="準正常"),"(NULL)",$J$63)</f>
        <v>"General"</v>
      </c>
      <c r="S71" s="485"/>
      <c r="T71" s="485" t="str">
        <f>IF(OR($F71="異常",$F71="準正常"),"(NULL)",$L$63)</f>
        <v>"JAPAN"</v>
      </c>
      <c r="U71" s="485"/>
      <c r="V71" s="485" t="str">
        <f>IF(OR($F71="異常",$F71="準正常"),"(NULL)",$N$63)</f>
        <v>"fahrenheit"</v>
      </c>
      <c r="W71" s="485"/>
      <c r="X71" s="485" t="str">
        <f t="shared" si="0"/>
        <v>true</v>
      </c>
      <c r="Y71" s="485"/>
      <c r="Z71" s="485" t="str">
        <f>IF($F71="正常","(NULL)")</f>
        <v>(NULL)</v>
      </c>
      <c r="AA71" s="485"/>
      <c r="AB71" s="624" t="s">
        <v>161</v>
      </c>
      <c r="AC71" s="624"/>
      <c r="AD71" s="624" t="s">
        <v>161</v>
      </c>
      <c r="AE71" s="624"/>
      <c r="AF71" s="624" t="s">
        <v>161</v>
      </c>
      <c r="AG71" s="624"/>
      <c r="AH71" s="624" t="s">
        <v>161</v>
      </c>
      <c r="AI71" s="624"/>
      <c r="AJ71" s="624" t="s">
        <v>161</v>
      </c>
      <c r="AK71" s="624"/>
      <c r="AL71" s="624" t="s">
        <v>161</v>
      </c>
      <c r="AM71" s="624"/>
      <c r="AN71" s="624" t="s">
        <v>161</v>
      </c>
      <c r="AO71" s="624"/>
      <c r="AP71" s="624" t="s">
        <v>161</v>
      </c>
      <c r="AQ71" s="624"/>
      <c r="AR71" s="624" t="s">
        <v>161</v>
      </c>
      <c r="AS71" s="624"/>
      <c r="AT71" s="624" t="s">
        <v>161</v>
      </c>
      <c r="AU71" s="624"/>
      <c r="AV71" s="624" t="s">
        <v>161</v>
      </c>
      <c r="AW71" s="624"/>
      <c r="AX71" s="624" t="s">
        <v>161</v>
      </c>
      <c r="AY71" s="624"/>
      <c r="AZ71" s="624" t="s">
        <v>161</v>
      </c>
      <c r="BA71" s="624"/>
      <c r="BB71" s="624" t="s">
        <v>161</v>
      </c>
      <c r="BC71" s="624"/>
      <c r="BD71" s="624" t="s">
        <v>161</v>
      </c>
      <c r="BE71" s="625"/>
      <c r="BF71" s="500" t="str">
        <f>IF(OR($F71="異常",$F71="準正常"),"(NULL)",$J$63)</f>
        <v>"General"</v>
      </c>
      <c r="BG71" s="485"/>
      <c r="BH71" s="485" t="str">
        <f>IF(OR($F71="異常",$F71="準正常"),"(NULL)",$J$63)</f>
        <v>"General"</v>
      </c>
      <c r="BI71" s="485"/>
      <c r="BJ71" s="485" t="str">
        <f>IF(OR($F71="異常",$F71="準正常"),"(NULL)",$L$63)</f>
        <v>"JAPAN"</v>
      </c>
      <c r="BK71" s="485"/>
      <c r="BL71" s="485" t="str">
        <f>IF(OR($F71="異常",$F71="準正常"),"(NULL)",$N$63)</f>
        <v>"fahrenheit"</v>
      </c>
      <c r="BM71" s="485"/>
      <c r="BN71" s="485" t="str">
        <f t="shared" si="1"/>
        <v>true</v>
      </c>
      <c r="BO71" s="485"/>
      <c r="BP71" s="485" t="str">
        <f>IF($F71="正常","(NULL)")</f>
        <v>(NULL)</v>
      </c>
      <c r="BQ71" s="485"/>
      <c r="BR71" s="624" t="s">
        <v>161</v>
      </c>
      <c r="BS71" s="624"/>
      <c r="BT71" s="624" t="s">
        <v>161</v>
      </c>
      <c r="BU71" s="624"/>
      <c r="BV71" s="624" t="s">
        <v>161</v>
      </c>
      <c r="BW71" s="624"/>
      <c r="BX71" s="624" t="s">
        <v>161</v>
      </c>
      <c r="BY71" s="624"/>
      <c r="BZ71" s="624" t="s">
        <v>161</v>
      </c>
      <c r="CA71" s="624"/>
      <c r="CB71" s="624" t="s">
        <v>161</v>
      </c>
      <c r="CC71" s="624"/>
      <c r="CD71" s="624" t="s">
        <v>161</v>
      </c>
      <c r="CE71" s="624"/>
      <c r="CF71" s="624" t="s">
        <v>161</v>
      </c>
      <c r="CG71" s="624"/>
      <c r="CH71" s="624" t="s">
        <v>161</v>
      </c>
      <c r="CI71" s="624"/>
      <c r="CJ71" s="624" t="s">
        <v>161</v>
      </c>
      <c r="CK71" s="624"/>
      <c r="CL71" s="624" t="s">
        <v>161</v>
      </c>
      <c r="CM71" s="624"/>
      <c r="CN71" s="624" t="s">
        <v>161</v>
      </c>
      <c r="CO71" s="624"/>
      <c r="CP71" s="624" t="s">
        <v>161</v>
      </c>
      <c r="CQ71" s="624"/>
      <c r="CR71" s="624" t="s">
        <v>161</v>
      </c>
      <c r="CS71" s="624"/>
      <c r="CT71" s="624" t="s">
        <v>161</v>
      </c>
      <c r="CU71" s="625"/>
      <c r="CV71" s="592" t="s">
        <v>875</v>
      </c>
      <c r="CW71" s="501" t="str">
        <f t="shared" ref="CW71:CY71" si="5">CW69</f>
        <v>6/7</v>
      </c>
      <c r="CX71" s="501" t="str">
        <f t="shared" si="5"/>
        <v>6/7</v>
      </c>
      <c r="CY71" s="501" t="str">
        <f t="shared" si="5"/>
        <v>6/7</v>
      </c>
      <c r="CZ71" s="596" t="s">
        <v>1005</v>
      </c>
      <c r="DA71" s="501" t="s">
        <v>161</v>
      </c>
      <c r="DB71" s="501" t="s">
        <v>1004</v>
      </c>
      <c r="DC71" s="623" t="s">
        <v>161</v>
      </c>
      <c r="DD71" s="491" t="s">
        <v>1021</v>
      </c>
      <c r="DE71" s="580"/>
      <c r="DF71" s="580"/>
      <c r="DG71" s="580"/>
      <c r="DH71" s="580"/>
      <c r="DI71" s="581"/>
    </row>
    <row r="72" spans="2:113" s="198" customFormat="1" ht="72" customHeight="1">
      <c r="E72" s="500"/>
      <c r="F72" s="485"/>
      <c r="G72" s="575"/>
      <c r="H72" s="500"/>
      <c r="I72" s="485"/>
      <c r="J72" s="485"/>
      <c r="K72" s="485"/>
      <c r="L72" s="485"/>
      <c r="M72" s="485"/>
      <c r="N72" s="628"/>
      <c r="O72" s="629"/>
      <c r="P72" s="500"/>
      <c r="Q72" s="485"/>
      <c r="R72" s="485"/>
      <c r="S72" s="485"/>
      <c r="T72" s="485"/>
      <c r="U72" s="485"/>
      <c r="V72" s="485"/>
      <c r="W72" s="485"/>
      <c r="X72" s="485"/>
      <c r="Y72" s="485"/>
      <c r="Z72" s="485"/>
      <c r="AA72" s="485"/>
      <c r="AB72" s="624" t="s">
        <v>161</v>
      </c>
      <c r="AC72" s="624"/>
      <c r="AD72" s="624" t="s">
        <v>161</v>
      </c>
      <c r="AE72" s="624"/>
      <c r="AF72" s="624" t="s">
        <v>161</v>
      </c>
      <c r="AG72" s="624"/>
      <c r="AH72" s="624" t="s">
        <v>161</v>
      </c>
      <c r="AI72" s="624"/>
      <c r="AJ72" s="624" t="s">
        <v>161</v>
      </c>
      <c r="AK72" s="624"/>
      <c r="AL72" s="624" t="s">
        <v>161</v>
      </c>
      <c r="AM72" s="624"/>
      <c r="AN72" s="624" t="s">
        <v>161</v>
      </c>
      <c r="AO72" s="624"/>
      <c r="AP72" s="624" t="s">
        <v>161</v>
      </c>
      <c r="AQ72" s="624"/>
      <c r="AR72" s="624" t="s">
        <v>161</v>
      </c>
      <c r="AS72" s="624"/>
      <c r="AT72" s="624" t="s">
        <v>161</v>
      </c>
      <c r="AU72" s="624"/>
      <c r="AV72" s="624" t="s">
        <v>161</v>
      </c>
      <c r="AW72" s="624"/>
      <c r="AX72" s="624" t="s">
        <v>161</v>
      </c>
      <c r="AY72" s="624"/>
      <c r="AZ72" s="624" t="s">
        <v>161</v>
      </c>
      <c r="BA72" s="624"/>
      <c r="BB72" s="624" t="s">
        <v>161</v>
      </c>
      <c r="BC72" s="624"/>
      <c r="BD72" s="624" t="s">
        <v>161</v>
      </c>
      <c r="BE72" s="625"/>
      <c r="BF72" s="500"/>
      <c r="BG72" s="485"/>
      <c r="BH72" s="485"/>
      <c r="BI72" s="485"/>
      <c r="BJ72" s="485"/>
      <c r="BK72" s="485"/>
      <c r="BL72" s="485"/>
      <c r="BM72" s="485"/>
      <c r="BN72" s="485"/>
      <c r="BO72" s="485"/>
      <c r="BP72" s="485"/>
      <c r="BQ72" s="485"/>
      <c r="BR72" s="624" t="s">
        <v>161</v>
      </c>
      <c r="BS72" s="624"/>
      <c r="BT72" s="624" t="s">
        <v>161</v>
      </c>
      <c r="BU72" s="624"/>
      <c r="BV72" s="624" t="s">
        <v>161</v>
      </c>
      <c r="BW72" s="624"/>
      <c r="BX72" s="624" t="s">
        <v>161</v>
      </c>
      <c r="BY72" s="624"/>
      <c r="BZ72" s="624" t="s">
        <v>161</v>
      </c>
      <c r="CA72" s="624"/>
      <c r="CB72" s="624" t="s">
        <v>161</v>
      </c>
      <c r="CC72" s="624"/>
      <c r="CD72" s="624" t="s">
        <v>161</v>
      </c>
      <c r="CE72" s="624"/>
      <c r="CF72" s="624" t="s">
        <v>161</v>
      </c>
      <c r="CG72" s="624"/>
      <c r="CH72" s="624" t="s">
        <v>161</v>
      </c>
      <c r="CI72" s="624"/>
      <c r="CJ72" s="624" t="s">
        <v>161</v>
      </c>
      <c r="CK72" s="624"/>
      <c r="CL72" s="624" t="s">
        <v>161</v>
      </c>
      <c r="CM72" s="624"/>
      <c r="CN72" s="624" t="s">
        <v>161</v>
      </c>
      <c r="CO72" s="624"/>
      <c r="CP72" s="624" t="s">
        <v>161</v>
      </c>
      <c r="CQ72" s="624"/>
      <c r="CR72" s="624" t="s">
        <v>161</v>
      </c>
      <c r="CS72" s="624"/>
      <c r="CT72" s="624" t="s">
        <v>161</v>
      </c>
      <c r="CU72" s="625"/>
      <c r="CV72" s="500"/>
      <c r="CW72" s="501"/>
      <c r="CX72" s="501"/>
      <c r="CY72" s="501"/>
      <c r="CZ72" s="501"/>
      <c r="DA72" s="501"/>
      <c r="DB72" s="501"/>
      <c r="DC72" s="623"/>
      <c r="DD72" s="592"/>
      <c r="DE72" s="580"/>
      <c r="DF72" s="580"/>
      <c r="DG72" s="580"/>
      <c r="DH72" s="580"/>
      <c r="DI72" s="581"/>
    </row>
    <row r="73" spans="2:113" s="198" customFormat="1" ht="72" customHeight="1">
      <c r="E73" s="500">
        <f>IF(ISBLANK(F73),"",COUNTA(F$63:F73))</f>
        <v>6</v>
      </c>
      <c r="F73" s="485" t="s">
        <v>70</v>
      </c>
      <c r="G73" s="575"/>
      <c r="H73" s="500" t="s">
        <v>107</v>
      </c>
      <c r="I73" s="485"/>
      <c r="J73" s="485" t="s">
        <v>112</v>
      </c>
      <c r="K73" s="485"/>
      <c r="L73" s="485" t="s">
        <v>87</v>
      </c>
      <c r="M73" s="485"/>
      <c r="N73" s="628" t="s">
        <v>87</v>
      </c>
      <c r="O73" s="629"/>
      <c r="P73" s="500" t="s">
        <v>107</v>
      </c>
      <c r="Q73" s="485"/>
      <c r="R73" s="485" t="str">
        <f>IF(OR($F73="異常",$F73="準正常"),"(NULL)",$J$73)</f>
        <v>"General_General_…"(50文字)</v>
      </c>
      <c r="S73" s="485"/>
      <c r="T73" s="485" t="str">
        <f>IF(OR($F73="異常",$F73="準正常"),"(NULL)",$L$63)</f>
        <v>"JAPAN"</v>
      </c>
      <c r="U73" s="485"/>
      <c r="V73" s="485" t="str">
        <f>IF(OR($F73="異常",$F73="準正常"),"(NULL)",$N$63)</f>
        <v>"fahrenheit"</v>
      </c>
      <c r="W73" s="485"/>
      <c r="X73" s="485" t="str">
        <f t="shared" si="0"/>
        <v>true</v>
      </c>
      <c r="Y73" s="485"/>
      <c r="Z73" s="485" t="str">
        <f>IF($F73="正常","(NULL)")</f>
        <v>(NULL)</v>
      </c>
      <c r="AA73" s="485"/>
      <c r="AB73" s="624" t="s">
        <v>107</v>
      </c>
      <c r="AC73" s="624"/>
      <c r="AD73" s="624" t="s">
        <v>112</v>
      </c>
      <c r="AE73" s="624"/>
      <c r="AF73" s="624" t="s">
        <v>115</v>
      </c>
      <c r="AG73" s="624"/>
      <c r="AH73" s="624" t="s">
        <v>201</v>
      </c>
      <c r="AI73" s="624"/>
      <c r="AJ73" s="624" t="s">
        <v>161</v>
      </c>
      <c r="AK73" s="624"/>
      <c r="AL73" s="624" t="s">
        <v>161</v>
      </c>
      <c r="AM73" s="624"/>
      <c r="AN73" s="624" t="s">
        <v>161</v>
      </c>
      <c r="AO73" s="624"/>
      <c r="AP73" s="624" t="s">
        <v>161</v>
      </c>
      <c r="AQ73" s="624"/>
      <c r="AR73" s="624" t="s">
        <v>161</v>
      </c>
      <c r="AS73" s="624"/>
      <c r="AT73" s="624" t="s">
        <v>161</v>
      </c>
      <c r="AU73" s="624"/>
      <c r="AV73" s="624" t="s">
        <v>161</v>
      </c>
      <c r="AW73" s="624"/>
      <c r="AX73" s="624" t="s">
        <v>161</v>
      </c>
      <c r="AY73" s="624"/>
      <c r="AZ73" s="624" t="s">
        <v>161</v>
      </c>
      <c r="BA73" s="624"/>
      <c r="BB73" s="624" t="s">
        <v>161</v>
      </c>
      <c r="BC73" s="624"/>
      <c r="BD73" s="624" t="s">
        <v>161</v>
      </c>
      <c r="BE73" s="625"/>
      <c r="BF73" s="500" t="s">
        <v>107</v>
      </c>
      <c r="BG73" s="485"/>
      <c r="BH73" s="485" t="str">
        <f>IF(OR($F73="異常",$F73="準正常"),"(NULL)",$J$73)</f>
        <v>"General_General_…"(50文字)</v>
      </c>
      <c r="BI73" s="485"/>
      <c r="BJ73" s="485" t="str">
        <f>IF(OR($F73="異常",$F73="準正常"),"(NULL)",$L$63)</f>
        <v>"JAPAN"</v>
      </c>
      <c r="BK73" s="485"/>
      <c r="BL73" s="485" t="str">
        <f>IF(OR($F73="異常",$F73="準正常"),"(NULL)",$N$63)</f>
        <v>"fahrenheit"</v>
      </c>
      <c r="BM73" s="485"/>
      <c r="BN73" s="485" t="str">
        <f t="shared" si="1"/>
        <v>true</v>
      </c>
      <c r="BO73" s="485"/>
      <c r="BP73" s="485" t="str">
        <f>IF($F73="正常","(NULL)")</f>
        <v>(NULL)</v>
      </c>
      <c r="BQ73" s="485"/>
      <c r="BR73" s="624" t="s">
        <v>107</v>
      </c>
      <c r="BS73" s="624"/>
      <c r="BT73" s="624" t="s">
        <v>112</v>
      </c>
      <c r="BU73" s="624"/>
      <c r="BV73" s="624" t="s">
        <v>115</v>
      </c>
      <c r="BW73" s="624"/>
      <c r="BX73" s="624" t="s">
        <v>201</v>
      </c>
      <c r="BY73" s="624"/>
      <c r="BZ73" s="624" t="s">
        <v>161</v>
      </c>
      <c r="CA73" s="624"/>
      <c r="CB73" s="624" t="s">
        <v>161</v>
      </c>
      <c r="CC73" s="624"/>
      <c r="CD73" s="624" t="s">
        <v>161</v>
      </c>
      <c r="CE73" s="624"/>
      <c r="CF73" s="624" t="s">
        <v>161</v>
      </c>
      <c r="CG73" s="624"/>
      <c r="CH73" s="624" t="s">
        <v>161</v>
      </c>
      <c r="CI73" s="624"/>
      <c r="CJ73" s="624" t="s">
        <v>161</v>
      </c>
      <c r="CK73" s="624"/>
      <c r="CL73" s="624" t="s">
        <v>161</v>
      </c>
      <c r="CM73" s="624"/>
      <c r="CN73" s="624" t="s">
        <v>161</v>
      </c>
      <c r="CO73" s="624"/>
      <c r="CP73" s="624" t="s">
        <v>161</v>
      </c>
      <c r="CQ73" s="624"/>
      <c r="CR73" s="624" t="s">
        <v>161</v>
      </c>
      <c r="CS73" s="624"/>
      <c r="CT73" s="624" t="s">
        <v>161</v>
      </c>
      <c r="CU73" s="625"/>
      <c r="CV73" s="592" t="s">
        <v>875</v>
      </c>
      <c r="CW73" s="501" t="str">
        <f t="shared" ref="CW73:CY73" si="6">CW71</f>
        <v>6/7</v>
      </c>
      <c r="CX73" s="501" t="str">
        <f t="shared" si="6"/>
        <v>6/7</v>
      </c>
      <c r="CY73" s="501" t="str">
        <f t="shared" si="6"/>
        <v>6/7</v>
      </c>
      <c r="CZ73" s="596" t="s">
        <v>1005</v>
      </c>
      <c r="DA73" s="501" t="s">
        <v>161</v>
      </c>
      <c r="DB73" s="501" t="s">
        <v>1004</v>
      </c>
      <c r="DC73" s="623" t="s">
        <v>161</v>
      </c>
      <c r="DD73" s="491" t="s">
        <v>1021</v>
      </c>
      <c r="DE73" s="580"/>
      <c r="DF73" s="580"/>
      <c r="DG73" s="580"/>
      <c r="DH73" s="580"/>
      <c r="DI73" s="581"/>
    </row>
    <row r="74" spans="2:113" s="198" customFormat="1" ht="72" customHeight="1">
      <c r="E74" s="500"/>
      <c r="F74" s="485"/>
      <c r="G74" s="575"/>
      <c r="H74" s="500"/>
      <c r="I74" s="485"/>
      <c r="J74" s="485"/>
      <c r="K74" s="485"/>
      <c r="L74" s="485"/>
      <c r="M74" s="485"/>
      <c r="N74" s="628"/>
      <c r="O74" s="629"/>
      <c r="P74" s="500"/>
      <c r="Q74" s="485"/>
      <c r="R74" s="485"/>
      <c r="S74" s="485"/>
      <c r="T74" s="485"/>
      <c r="U74" s="485"/>
      <c r="V74" s="485"/>
      <c r="W74" s="485"/>
      <c r="X74" s="485"/>
      <c r="Y74" s="485"/>
      <c r="Z74" s="485"/>
      <c r="AA74" s="485"/>
      <c r="AB74" s="624" t="s">
        <v>161</v>
      </c>
      <c r="AC74" s="624"/>
      <c r="AD74" s="624" t="s">
        <v>161</v>
      </c>
      <c r="AE74" s="624"/>
      <c r="AF74" s="624" t="s">
        <v>161</v>
      </c>
      <c r="AG74" s="624"/>
      <c r="AH74" s="624" t="s">
        <v>161</v>
      </c>
      <c r="AI74" s="624"/>
      <c r="AJ74" s="624" t="s">
        <v>161</v>
      </c>
      <c r="AK74" s="624"/>
      <c r="AL74" s="624" t="s">
        <v>161</v>
      </c>
      <c r="AM74" s="624"/>
      <c r="AN74" s="624" t="s">
        <v>161</v>
      </c>
      <c r="AO74" s="624"/>
      <c r="AP74" s="624" t="s">
        <v>161</v>
      </c>
      <c r="AQ74" s="624"/>
      <c r="AR74" s="624" t="s">
        <v>161</v>
      </c>
      <c r="AS74" s="624"/>
      <c r="AT74" s="624" t="s">
        <v>161</v>
      </c>
      <c r="AU74" s="624"/>
      <c r="AV74" s="624" t="s">
        <v>161</v>
      </c>
      <c r="AW74" s="624"/>
      <c r="AX74" s="624" t="s">
        <v>161</v>
      </c>
      <c r="AY74" s="624"/>
      <c r="AZ74" s="624" t="s">
        <v>161</v>
      </c>
      <c r="BA74" s="624"/>
      <c r="BB74" s="624" t="s">
        <v>161</v>
      </c>
      <c r="BC74" s="624"/>
      <c r="BD74" s="624" t="s">
        <v>161</v>
      </c>
      <c r="BE74" s="625"/>
      <c r="BF74" s="500"/>
      <c r="BG74" s="485"/>
      <c r="BH74" s="485"/>
      <c r="BI74" s="485"/>
      <c r="BJ74" s="485"/>
      <c r="BK74" s="485"/>
      <c r="BL74" s="485"/>
      <c r="BM74" s="485"/>
      <c r="BN74" s="485"/>
      <c r="BO74" s="485"/>
      <c r="BP74" s="485"/>
      <c r="BQ74" s="485"/>
      <c r="BR74" s="624" t="s">
        <v>161</v>
      </c>
      <c r="BS74" s="624"/>
      <c r="BT74" s="624" t="s">
        <v>161</v>
      </c>
      <c r="BU74" s="624"/>
      <c r="BV74" s="624" t="s">
        <v>161</v>
      </c>
      <c r="BW74" s="624"/>
      <c r="BX74" s="624" t="s">
        <v>161</v>
      </c>
      <c r="BY74" s="624"/>
      <c r="BZ74" s="485"/>
      <c r="CA74" s="485"/>
      <c r="CB74" s="485"/>
      <c r="CC74" s="485"/>
      <c r="CD74" s="485"/>
      <c r="CE74" s="485"/>
      <c r="CF74" s="485"/>
      <c r="CG74" s="485"/>
      <c r="CH74" s="485"/>
      <c r="CI74" s="485"/>
      <c r="CJ74" s="485"/>
      <c r="CK74" s="485"/>
      <c r="CL74" s="485"/>
      <c r="CM74" s="485"/>
      <c r="CN74" s="485"/>
      <c r="CO74" s="485"/>
      <c r="CP74" s="485"/>
      <c r="CQ74" s="485"/>
      <c r="CR74" s="485" t="s">
        <v>161</v>
      </c>
      <c r="CS74" s="485"/>
      <c r="CT74" s="485" t="s">
        <v>161</v>
      </c>
      <c r="CU74" s="575"/>
      <c r="CV74" s="500"/>
      <c r="CW74" s="501"/>
      <c r="CX74" s="501"/>
      <c r="CY74" s="501"/>
      <c r="CZ74" s="501"/>
      <c r="DA74" s="501"/>
      <c r="DB74" s="501"/>
      <c r="DC74" s="623"/>
      <c r="DD74" s="592"/>
      <c r="DE74" s="580"/>
      <c r="DF74" s="580"/>
      <c r="DG74" s="580"/>
      <c r="DH74" s="580"/>
      <c r="DI74" s="581"/>
    </row>
    <row r="75" spans="2:113" s="198" customFormat="1" ht="72" customHeight="1">
      <c r="E75" s="500">
        <f>IF(ISBLANK(F75),"",COUNTA(F$63:F75))</f>
        <v>7</v>
      </c>
      <c r="F75" s="485" t="s">
        <v>71</v>
      </c>
      <c r="G75" s="575"/>
      <c r="H75" s="500" t="s">
        <v>87</v>
      </c>
      <c r="I75" s="485"/>
      <c r="J75" s="485" t="s">
        <v>113</v>
      </c>
      <c r="K75" s="485"/>
      <c r="L75" s="485" t="s">
        <v>87</v>
      </c>
      <c r="M75" s="485"/>
      <c r="N75" s="628" t="s">
        <v>87</v>
      </c>
      <c r="O75" s="629"/>
      <c r="P75" s="500" t="str">
        <f>IF(OR($F75="異常",$F75="準正常"),"(NULL)",$J$63)</f>
        <v>(NULL)</v>
      </c>
      <c r="Q75" s="485"/>
      <c r="R75" s="485" t="str">
        <f>IF(OR($F75="異常",$F75="準正常"),"(NULL)",$J$63)</f>
        <v>(NULL)</v>
      </c>
      <c r="S75" s="485"/>
      <c r="T75" s="485" t="str">
        <f>IF(OR($F75="異常",$F75="準正常"),"(NULL)",$L$63)</f>
        <v>(NULL)</v>
      </c>
      <c r="U75" s="485"/>
      <c r="V75" s="485" t="str">
        <f>IF(OR($F75="異常",$F75="準正常"),"(NULL)",$N$63)</f>
        <v>(NULL)</v>
      </c>
      <c r="W75" s="485"/>
      <c r="X75" s="485" t="str">
        <f t="shared" si="0"/>
        <v>false</v>
      </c>
      <c r="Y75" s="485"/>
      <c r="Z75" s="485" t="s">
        <v>137</v>
      </c>
      <c r="AA75" s="485"/>
      <c r="AB75" s="624" t="s">
        <v>107</v>
      </c>
      <c r="AC75" s="624"/>
      <c r="AD75" s="624" t="s">
        <v>113</v>
      </c>
      <c r="AE75" s="624"/>
      <c r="AF75" s="624" t="s">
        <v>115</v>
      </c>
      <c r="AG75" s="624"/>
      <c r="AH75" s="624" t="s">
        <v>201</v>
      </c>
      <c r="AI75" s="624"/>
      <c r="AJ75" s="624" t="s">
        <v>161</v>
      </c>
      <c r="AK75" s="624"/>
      <c r="AL75" s="624" t="s">
        <v>161</v>
      </c>
      <c r="AM75" s="624"/>
      <c r="AN75" s="624" t="s">
        <v>161</v>
      </c>
      <c r="AO75" s="624"/>
      <c r="AP75" s="624" t="s">
        <v>161</v>
      </c>
      <c r="AQ75" s="624"/>
      <c r="AR75" s="624" t="s">
        <v>161</v>
      </c>
      <c r="AS75" s="624"/>
      <c r="AT75" s="624" t="s">
        <v>161</v>
      </c>
      <c r="AU75" s="624"/>
      <c r="AV75" s="624" t="s">
        <v>161</v>
      </c>
      <c r="AW75" s="624"/>
      <c r="AX75" s="624" t="s">
        <v>161</v>
      </c>
      <c r="AY75" s="624"/>
      <c r="AZ75" s="624" t="s">
        <v>161</v>
      </c>
      <c r="BA75" s="624"/>
      <c r="BB75" s="624" t="s">
        <v>161</v>
      </c>
      <c r="BC75" s="624"/>
      <c r="BD75" s="624" t="s">
        <v>1134</v>
      </c>
      <c r="BE75" s="625"/>
      <c r="BF75" s="500" t="str">
        <f>IF(OR($F75="異常",$F75="準正常"),"(NULL)",$J$63)</f>
        <v>(NULL)</v>
      </c>
      <c r="BG75" s="485"/>
      <c r="BH75" s="485" t="str">
        <f>IF(OR($F75="異常",$F75="準正常"),"(NULL)",$J$63)</f>
        <v>(NULL)</v>
      </c>
      <c r="BI75" s="485"/>
      <c r="BJ75" s="485" t="str">
        <f>IF(OR($F75="異常",$F75="準正常"),"(NULL)",$L$63)</f>
        <v>(NULL)</v>
      </c>
      <c r="BK75" s="485"/>
      <c r="BL75" s="485" t="str">
        <f>IF(OR($F75="異常",$F75="準正常"),"(NULL)",$N$63)</f>
        <v>(NULL)</v>
      </c>
      <c r="BM75" s="485"/>
      <c r="BN75" s="485" t="str">
        <f t="shared" si="1"/>
        <v>false</v>
      </c>
      <c r="BO75" s="485"/>
      <c r="BP75" s="485" t="s">
        <v>137</v>
      </c>
      <c r="BQ75" s="485"/>
      <c r="BR75" s="624" t="s">
        <v>107</v>
      </c>
      <c r="BS75" s="624"/>
      <c r="BT75" s="624" t="s">
        <v>113</v>
      </c>
      <c r="BU75" s="624"/>
      <c r="BV75" s="624" t="s">
        <v>115</v>
      </c>
      <c r="BW75" s="624"/>
      <c r="BX75" s="624" t="s">
        <v>201</v>
      </c>
      <c r="BY75" s="624"/>
      <c r="BZ75" s="485" t="s">
        <v>161</v>
      </c>
      <c r="CA75" s="485"/>
      <c r="CB75" s="485" t="s">
        <v>161</v>
      </c>
      <c r="CC75" s="485"/>
      <c r="CD75" s="485" t="s">
        <v>161</v>
      </c>
      <c r="CE75" s="485"/>
      <c r="CF75" s="485" t="s">
        <v>161</v>
      </c>
      <c r="CG75" s="485"/>
      <c r="CH75" s="485" t="s">
        <v>161</v>
      </c>
      <c r="CI75" s="485"/>
      <c r="CJ75" s="485" t="s">
        <v>161</v>
      </c>
      <c r="CK75" s="485"/>
      <c r="CL75" s="485" t="s">
        <v>161</v>
      </c>
      <c r="CM75" s="485"/>
      <c r="CN75" s="485" t="s">
        <v>161</v>
      </c>
      <c r="CO75" s="485"/>
      <c r="CP75" s="485" t="s">
        <v>161</v>
      </c>
      <c r="CQ75" s="485"/>
      <c r="CR75" s="485" t="s">
        <v>161</v>
      </c>
      <c r="CS75" s="485"/>
      <c r="CT75" s="485" t="s">
        <v>1134</v>
      </c>
      <c r="CU75" s="575"/>
      <c r="CV75" s="592" t="s">
        <v>875</v>
      </c>
      <c r="CW75" s="501" t="str">
        <f t="shared" ref="CW75:CY75" si="7">CW73</f>
        <v>6/7</v>
      </c>
      <c r="CX75" s="501" t="str">
        <f t="shared" si="7"/>
        <v>6/7</v>
      </c>
      <c r="CY75" s="501" t="str">
        <f t="shared" si="7"/>
        <v>6/7</v>
      </c>
      <c r="CZ75" s="596" t="s">
        <v>1005</v>
      </c>
      <c r="DA75" s="501" t="s">
        <v>161</v>
      </c>
      <c r="DB75" s="501" t="s">
        <v>1004</v>
      </c>
      <c r="DC75" s="623" t="s">
        <v>161</v>
      </c>
      <c r="DD75" s="491" t="s">
        <v>1021</v>
      </c>
      <c r="DE75" s="580"/>
      <c r="DF75" s="580"/>
      <c r="DG75" s="580"/>
      <c r="DH75" s="580"/>
      <c r="DI75" s="581"/>
    </row>
    <row r="76" spans="2:113" s="198" customFormat="1" ht="72" customHeight="1">
      <c r="E76" s="500"/>
      <c r="F76" s="485"/>
      <c r="G76" s="575"/>
      <c r="H76" s="500"/>
      <c r="I76" s="485"/>
      <c r="J76" s="485"/>
      <c r="K76" s="485"/>
      <c r="L76" s="485"/>
      <c r="M76" s="485"/>
      <c r="N76" s="628"/>
      <c r="O76" s="629"/>
      <c r="P76" s="500"/>
      <c r="Q76" s="485"/>
      <c r="R76" s="485"/>
      <c r="S76" s="485"/>
      <c r="T76" s="485"/>
      <c r="U76" s="485"/>
      <c r="V76" s="485"/>
      <c r="W76" s="485"/>
      <c r="X76" s="485"/>
      <c r="Y76" s="485"/>
      <c r="Z76" s="485"/>
      <c r="AA76" s="485"/>
      <c r="AB76" s="624" t="s">
        <v>161</v>
      </c>
      <c r="AC76" s="624"/>
      <c r="AD76" s="624" t="s">
        <v>161</v>
      </c>
      <c r="AE76" s="624"/>
      <c r="AF76" s="624" t="s">
        <v>161</v>
      </c>
      <c r="AG76" s="624"/>
      <c r="AH76" s="624" t="s">
        <v>161</v>
      </c>
      <c r="AI76" s="624"/>
      <c r="AJ76" s="624" t="s">
        <v>161</v>
      </c>
      <c r="AK76" s="624"/>
      <c r="AL76" s="624" t="s">
        <v>161</v>
      </c>
      <c r="AM76" s="624"/>
      <c r="AN76" s="624" t="s">
        <v>161</v>
      </c>
      <c r="AO76" s="624"/>
      <c r="AP76" s="624" t="s">
        <v>161</v>
      </c>
      <c r="AQ76" s="624"/>
      <c r="AR76" s="624" t="s">
        <v>161</v>
      </c>
      <c r="AS76" s="624"/>
      <c r="AT76" s="624" t="s">
        <v>161</v>
      </c>
      <c r="AU76" s="624"/>
      <c r="AV76" s="624" t="s">
        <v>161</v>
      </c>
      <c r="AW76" s="624"/>
      <c r="AX76" s="624" t="s">
        <v>161</v>
      </c>
      <c r="AY76" s="624"/>
      <c r="AZ76" s="624" t="s">
        <v>161</v>
      </c>
      <c r="BA76" s="624"/>
      <c r="BB76" s="624" t="s">
        <v>161</v>
      </c>
      <c r="BC76" s="624"/>
      <c r="BD76" s="624" t="s">
        <v>161</v>
      </c>
      <c r="BE76" s="625"/>
      <c r="BF76" s="500"/>
      <c r="BG76" s="485"/>
      <c r="BH76" s="485"/>
      <c r="BI76" s="485"/>
      <c r="BJ76" s="485"/>
      <c r="BK76" s="485"/>
      <c r="BL76" s="485"/>
      <c r="BM76" s="485"/>
      <c r="BN76" s="485"/>
      <c r="BO76" s="485"/>
      <c r="BP76" s="485"/>
      <c r="BQ76" s="485"/>
      <c r="BR76" s="624" t="s">
        <v>161</v>
      </c>
      <c r="BS76" s="624"/>
      <c r="BT76" s="624" t="s">
        <v>161</v>
      </c>
      <c r="BU76" s="624"/>
      <c r="BV76" s="624" t="s">
        <v>161</v>
      </c>
      <c r="BW76" s="624"/>
      <c r="BX76" s="624" t="s">
        <v>161</v>
      </c>
      <c r="BY76" s="624"/>
      <c r="BZ76" s="485" t="s">
        <v>161</v>
      </c>
      <c r="CA76" s="485"/>
      <c r="CB76" s="485" t="s">
        <v>161</v>
      </c>
      <c r="CC76" s="485"/>
      <c r="CD76" s="485" t="s">
        <v>161</v>
      </c>
      <c r="CE76" s="485"/>
      <c r="CF76" s="485" t="s">
        <v>161</v>
      </c>
      <c r="CG76" s="485"/>
      <c r="CH76" s="485" t="s">
        <v>161</v>
      </c>
      <c r="CI76" s="485"/>
      <c r="CJ76" s="485" t="s">
        <v>161</v>
      </c>
      <c r="CK76" s="485"/>
      <c r="CL76" s="485" t="s">
        <v>161</v>
      </c>
      <c r="CM76" s="485"/>
      <c r="CN76" s="485" t="s">
        <v>161</v>
      </c>
      <c r="CO76" s="485"/>
      <c r="CP76" s="485" t="s">
        <v>161</v>
      </c>
      <c r="CQ76" s="485"/>
      <c r="CR76" s="485" t="s">
        <v>161</v>
      </c>
      <c r="CS76" s="485"/>
      <c r="CT76" s="485" t="s">
        <v>161</v>
      </c>
      <c r="CU76" s="575"/>
      <c r="CV76" s="500"/>
      <c r="CW76" s="501"/>
      <c r="CX76" s="501"/>
      <c r="CY76" s="501"/>
      <c r="CZ76" s="501"/>
      <c r="DA76" s="501"/>
      <c r="DB76" s="501"/>
      <c r="DC76" s="623"/>
      <c r="DD76" s="592"/>
      <c r="DE76" s="580"/>
      <c r="DF76" s="580"/>
      <c r="DG76" s="580"/>
      <c r="DH76" s="580"/>
      <c r="DI76" s="581"/>
    </row>
    <row r="77" spans="2:113" s="198" customFormat="1" ht="72" customHeight="1">
      <c r="E77" s="500">
        <f>IF(ISBLANK(F77),"",COUNTA(F$63:F77))</f>
        <v>8</v>
      </c>
      <c r="F77" s="485" t="s">
        <v>70</v>
      </c>
      <c r="G77" s="575"/>
      <c r="H77" s="500" t="s">
        <v>87</v>
      </c>
      <c r="I77" s="485"/>
      <c r="J77" s="485" t="s">
        <v>114</v>
      </c>
      <c r="K77" s="485"/>
      <c r="L77" s="485" t="s">
        <v>87</v>
      </c>
      <c r="M77" s="485"/>
      <c r="N77" s="628" t="s">
        <v>87</v>
      </c>
      <c r="O77" s="629"/>
      <c r="P77" s="500" t="s">
        <v>107</v>
      </c>
      <c r="Q77" s="485"/>
      <c r="R77" s="485" t="str">
        <f>IF(OR($F77="異常",$F77="準正常"),"(NULL)",$J$77)</f>
        <v>"G"(1文字)</v>
      </c>
      <c r="S77" s="485"/>
      <c r="T77" s="485" t="str">
        <f>IF(OR($F77="異常",$F77="準正常"),"(NULL)",$L$63)</f>
        <v>"JAPAN"</v>
      </c>
      <c r="U77" s="485"/>
      <c r="V77" s="485" t="str">
        <f>IF(OR($F77="異常",$F77="準正常"),"(NULL)",$N$63)</f>
        <v>"fahrenheit"</v>
      </c>
      <c r="W77" s="485"/>
      <c r="X77" s="485" t="str">
        <f t="shared" si="0"/>
        <v>true</v>
      </c>
      <c r="Y77" s="485"/>
      <c r="Z77" s="485" t="str">
        <f>IF($F77="正常","(NULL)")</f>
        <v>(NULL)</v>
      </c>
      <c r="AA77" s="485"/>
      <c r="AB77" s="624" t="s">
        <v>107</v>
      </c>
      <c r="AC77" s="624"/>
      <c r="AD77" s="624" t="s">
        <v>114</v>
      </c>
      <c r="AE77" s="624"/>
      <c r="AF77" s="624" t="s">
        <v>115</v>
      </c>
      <c r="AG77" s="624"/>
      <c r="AH77" s="624" t="s">
        <v>201</v>
      </c>
      <c r="AI77" s="624"/>
      <c r="AJ77" s="624" t="s">
        <v>161</v>
      </c>
      <c r="AK77" s="624"/>
      <c r="AL77" s="624" t="s">
        <v>161</v>
      </c>
      <c r="AM77" s="624"/>
      <c r="AN77" s="624" t="s">
        <v>161</v>
      </c>
      <c r="AO77" s="624"/>
      <c r="AP77" s="624" t="s">
        <v>161</v>
      </c>
      <c r="AQ77" s="624"/>
      <c r="AR77" s="624" t="s">
        <v>161</v>
      </c>
      <c r="AS77" s="624"/>
      <c r="AT77" s="624" t="s">
        <v>161</v>
      </c>
      <c r="AU77" s="624"/>
      <c r="AV77" s="624" t="s">
        <v>161</v>
      </c>
      <c r="AW77" s="624"/>
      <c r="AX77" s="624" t="s">
        <v>161</v>
      </c>
      <c r="AY77" s="624"/>
      <c r="AZ77" s="624" t="s">
        <v>161</v>
      </c>
      <c r="BA77" s="624"/>
      <c r="BB77" s="624" t="s">
        <v>161</v>
      </c>
      <c r="BC77" s="624"/>
      <c r="BD77" s="624" t="s">
        <v>241</v>
      </c>
      <c r="BE77" s="625"/>
      <c r="BF77" s="500" t="s">
        <v>107</v>
      </c>
      <c r="BG77" s="485"/>
      <c r="BH77" s="485" t="str">
        <f>IF(OR($F77="異常",$F77="準正常"),"(NULL)",$J$77)</f>
        <v>"G"(1文字)</v>
      </c>
      <c r="BI77" s="485"/>
      <c r="BJ77" s="485" t="str">
        <f>IF(OR($F77="異常",$F77="準正常"),"(NULL)",$L$63)</f>
        <v>"JAPAN"</v>
      </c>
      <c r="BK77" s="485"/>
      <c r="BL77" s="485" t="str">
        <f>IF(OR($F77="異常",$F77="準正常"),"(NULL)",$N$63)</f>
        <v>"fahrenheit"</v>
      </c>
      <c r="BM77" s="485"/>
      <c r="BN77" s="485" t="str">
        <f t="shared" si="1"/>
        <v>true</v>
      </c>
      <c r="BO77" s="485"/>
      <c r="BP77" s="485" t="str">
        <f>IF($F77="正常","(NULL)")</f>
        <v>(NULL)</v>
      </c>
      <c r="BQ77" s="485"/>
      <c r="BR77" s="624" t="s">
        <v>107</v>
      </c>
      <c r="BS77" s="624"/>
      <c r="BT77" s="624" t="s">
        <v>114</v>
      </c>
      <c r="BU77" s="624"/>
      <c r="BV77" s="624" t="s">
        <v>115</v>
      </c>
      <c r="BW77" s="624"/>
      <c r="BX77" s="624" t="s">
        <v>201</v>
      </c>
      <c r="BY77" s="624"/>
      <c r="BZ77" s="485" t="s">
        <v>161</v>
      </c>
      <c r="CA77" s="485"/>
      <c r="CB77" s="485" t="s">
        <v>161</v>
      </c>
      <c r="CC77" s="485"/>
      <c r="CD77" s="485" t="s">
        <v>161</v>
      </c>
      <c r="CE77" s="485"/>
      <c r="CF77" s="485" t="s">
        <v>161</v>
      </c>
      <c r="CG77" s="485"/>
      <c r="CH77" s="485" t="s">
        <v>161</v>
      </c>
      <c r="CI77" s="485"/>
      <c r="CJ77" s="485" t="s">
        <v>161</v>
      </c>
      <c r="CK77" s="485"/>
      <c r="CL77" s="485" t="s">
        <v>161</v>
      </c>
      <c r="CM77" s="485"/>
      <c r="CN77" s="485" t="s">
        <v>161</v>
      </c>
      <c r="CO77" s="485"/>
      <c r="CP77" s="485" t="s">
        <v>161</v>
      </c>
      <c r="CQ77" s="485"/>
      <c r="CR77" s="485" t="s">
        <v>161</v>
      </c>
      <c r="CS77" s="485"/>
      <c r="CT77" s="485" t="s">
        <v>241</v>
      </c>
      <c r="CU77" s="575"/>
      <c r="CV77" s="592" t="s">
        <v>875</v>
      </c>
      <c r="CW77" s="501" t="str">
        <f t="shared" ref="CW77:CY77" si="8">CW75</f>
        <v>6/7</v>
      </c>
      <c r="CX77" s="501" t="str">
        <f t="shared" si="8"/>
        <v>6/7</v>
      </c>
      <c r="CY77" s="501" t="str">
        <f t="shared" si="8"/>
        <v>6/7</v>
      </c>
      <c r="CZ77" s="596" t="s">
        <v>1005</v>
      </c>
      <c r="DA77" s="501" t="s">
        <v>161</v>
      </c>
      <c r="DB77" s="501" t="s">
        <v>1004</v>
      </c>
      <c r="DC77" s="623" t="s">
        <v>161</v>
      </c>
      <c r="DD77" s="491" t="s">
        <v>1021</v>
      </c>
      <c r="DE77" s="580"/>
      <c r="DF77" s="580"/>
      <c r="DG77" s="580"/>
      <c r="DH77" s="580"/>
      <c r="DI77" s="581"/>
    </row>
    <row r="78" spans="2:113" s="198" customFormat="1" ht="72" customHeight="1">
      <c r="E78" s="500"/>
      <c r="F78" s="485"/>
      <c r="G78" s="575"/>
      <c r="H78" s="500"/>
      <c r="I78" s="485"/>
      <c r="J78" s="485"/>
      <c r="K78" s="485"/>
      <c r="L78" s="485"/>
      <c r="M78" s="485"/>
      <c r="N78" s="628"/>
      <c r="O78" s="629"/>
      <c r="P78" s="500"/>
      <c r="Q78" s="485"/>
      <c r="R78" s="485"/>
      <c r="S78" s="485"/>
      <c r="T78" s="485"/>
      <c r="U78" s="485"/>
      <c r="V78" s="485"/>
      <c r="W78" s="485"/>
      <c r="X78" s="485"/>
      <c r="Y78" s="485"/>
      <c r="Z78" s="485"/>
      <c r="AA78" s="485"/>
      <c r="AB78" s="624" t="s">
        <v>161</v>
      </c>
      <c r="AC78" s="624"/>
      <c r="AD78" s="624" t="s">
        <v>161</v>
      </c>
      <c r="AE78" s="624"/>
      <c r="AF78" s="624" t="s">
        <v>161</v>
      </c>
      <c r="AG78" s="624"/>
      <c r="AH78" s="624" t="s">
        <v>161</v>
      </c>
      <c r="AI78" s="624"/>
      <c r="AJ78" s="624" t="s">
        <v>107</v>
      </c>
      <c r="AK78" s="624"/>
      <c r="AL78" s="624" t="s">
        <v>114</v>
      </c>
      <c r="AM78" s="624"/>
      <c r="AN78" s="624" t="s">
        <v>115</v>
      </c>
      <c r="AO78" s="624"/>
      <c r="AP78" s="624" t="s">
        <v>201</v>
      </c>
      <c r="AQ78" s="624"/>
      <c r="AR78" s="624" t="s">
        <v>200</v>
      </c>
      <c r="AS78" s="624"/>
      <c r="AT78" s="624" t="s">
        <v>176</v>
      </c>
      <c r="AU78" s="624"/>
      <c r="AV78" s="624" t="s">
        <v>116</v>
      </c>
      <c r="AW78" s="624"/>
      <c r="AX78" s="624" t="s">
        <v>240</v>
      </c>
      <c r="AY78" s="624"/>
      <c r="AZ78" s="624" t="s">
        <v>202</v>
      </c>
      <c r="BA78" s="624"/>
      <c r="BB78" s="624" t="s">
        <v>203</v>
      </c>
      <c r="BC78" s="624"/>
      <c r="BD78" s="624" t="s">
        <v>241</v>
      </c>
      <c r="BE78" s="625"/>
      <c r="BF78" s="500"/>
      <c r="BG78" s="485"/>
      <c r="BH78" s="485"/>
      <c r="BI78" s="485"/>
      <c r="BJ78" s="485"/>
      <c r="BK78" s="485"/>
      <c r="BL78" s="485"/>
      <c r="BM78" s="485"/>
      <c r="BN78" s="485"/>
      <c r="BO78" s="485"/>
      <c r="BP78" s="485"/>
      <c r="BQ78" s="485"/>
      <c r="BR78" s="624" t="s">
        <v>161</v>
      </c>
      <c r="BS78" s="624"/>
      <c r="BT78" s="624" t="s">
        <v>161</v>
      </c>
      <c r="BU78" s="624"/>
      <c r="BV78" s="624" t="s">
        <v>161</v>
      </c>
      <c r="BW78" s="624"/>
      <c r="BX78" s="624" t="s">
        <v>161</v>
      </c>
      <c r="BY78" s="624"/>
      <c r="BZ78" s="485" t="s">
        <v>107</v>
      </c>
      <c r="CA78" s="485"/>
      <c r="CB78" s="485" t="s">
        <v>114</v>
      </c>
      <c r="CC78" s="485"/>
      <c r="CD78" s="485" t="s">
        <v>115</v>
      </c>
      <c r="CE78" s="485"/>
      <c r="CF78" s="485" t="s">
        <v>201</v>
      </c>
      <c r="CG78" s="485"/>
      <c r="CH78" s="485" t="s">
        <v>200</v>
      </c>
      <c r="CI78" s="485"/>
      <c r="CJ78" s="485" t="s">
        <v>176</v>
      </c>
      <c r="CK78" s="485"/>
      <c r="CL78" s="485" t="s">
        <v>116</v>
      </c>
      <c r="CM78" s="485"/>
      <c r="CN78" s="485" t="s">
        <v>240</v>
      </c>
      <c r="CO78" s="485"/>
      <c r="CP78" s="485" t="s">
        <v>202</v>
      </c>
      <c r="CQ78" s="485"/>
      <c r="CR78" s="485" t="s">
        <v>203</v>
      </c>
      <c r="CS78" s="485"/>
      <c r="CT78" s="485" t="s">
        <v>241</v>
      </c>
      <c r="CU78" s="575"/>
      <c r="CV78" s="500"/>
      <c r="CW78" s="501"/>
      <c r="CX78" s="501"/>
      <c r="CY78" s="501"/>
      <c r="CZ78" s="501"/>
      <c r="DA78" s="501"/>
      <c r="DB78" s="501"/>
      <c r="DC78" s="623"/>
      <c r="DD78" s="592"/>
      <c r="DE78" s="580"/>
      <c r="DF78" s="580"/>
      <c r="DG78" s="580"/>
      <c r="DH78" s="580"/>
      <c r="DI78" s="581"/>
    </row>
    <row r="79" spans="2:113" s="198" customFormat="1" ht="72" customHeight="1">
      <c r="E79" s="500">
        <f>IF(ISBLANK(F79),"",COUNTA(F$63:F79))</f>
        <v>9</v>
      </c>
      <c r="F79" s="485" t="s">
        <v>70</v>
      </c>
      <c r="G79" s="575"/>
      <c r="H79" s="500" t="s">
        <v>87</v>
      </c>
      <c r="I79" s="485"/>
      <c r="J79" s="485" t="s">
        <v>97</v>
      </c>
      <c r="K79" s="485"/>
      <c r="L79" s="485" t="s">
        <v>87</v>
      </c>
      <c r="M79" s="485"/>
      <c r="N79" s="628" t="s">
        <v>87</v>
      </c>
      <c r="O79" s="629"/>
      <c r="P79" s="500" t="str">
        <f>IF(OR($F79="異常",$F79="準正常"),"(NULL)",$J$63)</f>
        <v>"General"</v>
      </c>
      <c r="Q79" s="485"/>
      <c r="R79" s="485" t="str">
        <f>IF(OR($F79="異常",$F79="準正常"),"(NULL)",$J$63)</f>
        <v>"General"</v>
      </c>
      <c r="S79" s="485"/>
      <c r="T79" s="485" t="str">
        <f>IF(OR($F79="異常",$F79="準正常"),"(NULL)",$L$63)</f>
        <v>"JAPAN"</v>
      </c>
      <c r="U79" s="485"/>
      <c r="V79" s="485" t="str">
        <f>IF(OR($F79="異常",$F79="準正常"),"(NULL)",$N$63)</f>
        <v>"fahrenheit"</v>
      </c>
      <c r="W79" s="485"/>
      <c r="X79" s="485" t="str">
        <f t="shared" si="0"/>
        <v>true</v>
      </c>
      <c r="Y79" s="485"/>
      <c r="Z79" s="485" t="str">
        <f>IF($F79="正常","(NULL)")</f>
        <v>(NULL)</v>
      </c>
      <c r="AA79" s="485"/>
      <c r="AB79" s="624" t="s">
        <v>161</v>
      </c>
      <c r="AC79" s="624"/>
      <c r="AD79" s="624" t="s">
        <v>161</v>
      </c>
      <c r="AE79" s="624"/>
      <c r="AF79" s="624" t="s">
        <v>161</v>
      </c>
      <c r="AG79" s="624"/>
      <c r="AH79" s="624" t="s">
        <v>161</v>
      </c>
      <c r="AI79" s="624"/>
      <c r="AJ79" s="624" t="s">
        <v>161</v>
      </c>
      <c r="AK79" s="624"/>
      <c r="AL79" s="624" t="s">
        <v>161</v>
      </c>
      <c r="AM79" s="624"/>
      <c r="AN79" s="624" t="s">
        <v>161</v>
      </c>
      <c r="AO79" s="624"/>
      <c r="AP79" s="624" t="s">
        <v>161</v>
      </c>
      <c r="AQ79" s="624"/>
      <c r="AR79" s="624" t="s">
        <v>161</v>
      </c>
      <c r="AS79" s="624"/>
      <c r="AT79" s="624" t="s">
        <v>161</v>
      </c>
      <c r="AU79" s="624"/>
      <c r="AV79" s="624" t="s">
        <v>161</v>
      </c>
      <c r="AW79" s="624"/>
      <c r="AX79" s="624" t="s">
        <v>161</v>
      </c>
      <c r="AY79" s="624"/>
      <c r="AZ79" s="624" t="s">
        <v>161</v>
      </c>
      <c r="BA79" s="624"/>
      <c r="BB79" s="624" t="s">
        <v>161</v>
      </c>
      <c r="BC79" s="624"/>
      <c r="BD79" s="624" t="s">
        <v>161</v>
      </c>
      <c r="BE79" s="625"/>
      <c r="BF79" s="500" t="str">
        <f>IF(OR($F79="異常",$F79="準正常"),"(NULL)",$J$63)</f>
        <v>"General"</v>
      </c>
      <c r="BG79" s="485"/>
      <c r="BH79" s="485" t="str">
        <f>IF(OR($F79="異常",$F79="準正常"),"(NULL)",$J$63)</f>
        <v>"General"</v>
      </c>
      <c r="BI79" s="485"/>
      <c r="BJ79" s="485" t="str">
        <f>IF(OR($F79="異常",$F79="準正常"),"(NULL)",$L$63)</f>
        <v>"JAPAN"</v>
      </c>
      <c r="BK79" s="485"/>
      <c r="BL79" s="485" t="str">
        <f>IF(OR($F79="異常",$F79="準正常"),"(NULL)",$N$63)</f>
        <v>"fahrenheit"</v>
      </c>
      <c r="BM79" s="485"/>
      <c r="BN79" s="485" t="str">
        <f t="shared" si="1"/>
        <v>true</v>
      </c>
      <c r="BO79" s="485"/>
      <c r="BP79" s="485" t="str">
        <f>IF($F79="正常","(NULL)")</f>
        <v>(NULL)</v>
      </c>
      <c r="BQ79" s="485"/>
      <c r="BR79" s="624" t="s">
        <v>161</v>
      </c>
      <c r="BS79" s="624"/>
      <c r="BT79" s="624" t="s">
        <v>161</v>
      </c>
      <c r="BU79" s="624"/>
      <c r="BV79" s="624" t="s">
        <v>161</v>
      </c>
      <c r="BW79" s="624"/>
      <c r="BX79" s="624" t="s">
        <v>161</v>
      </c>
      <c r="BY79" s="624"/>
      <c r="BZ79" s="485" t="s">
        <v>161</v>
      </c>
      <c r="CA79" s="485"/>
      <c r="CB79" s="485" t="s">
        <v>161</v>
      </c>
      <c r="CC79" s="485"/>
      <c r="CD79" s="485" t="s">
        <v>161</v>
      </c>
      <c r="CE79" s="485"/>
      <c r="CF79" s="485" t="s">
        <v>161</v>
      </c>
      <c r="CG79" s="485"/>
      <c r="CH79" s="485" t="s">
        <v>161</v>
      </c>
      <c r="CI79" s="485"/>
      <c r="CJ79" s="485" t="s">
        <v>161</v>
      </c>
      <c r="CK79" s="485"/>
      <c r="CL79" s="485" t="s">
        <v>161</v>
      </c>
      <c r="CM79" s="485"/>
      <c r="CN79" s="485" t="s">
        <v>161</v>
      </c>
      <c r="CO79" s="485"/>
      <c r="CP79" s="485" t="s">
        <v>161</v>
      </c>
      <c r="CQ79" s="485"/>
      <c r="CR79" s="485" t="s">
        <v>161</v>
      </c>
      <c r="CS79" s="485"/>
      <c r="CT79" s="485" t="s">
        <v>161</v>
      </c>
      <c r="CU79" s="575"/>
      <c r="CV79" s="592" t="s">
        <v>875</v>
      </c>
      <c r="CW79" s="501" t="str">
        <f t="shared" ref="CW79:CY79" si="9">CW77</f>
        <v>6/7</v>
      </c>
      <c r="CX79" s="501" t="str">
        <f t="shared" si="9"/>
        <v>6/7</v>
      </c>
      <c r="CY79" s="501" t="str">
        <f t="shared" si="9"/>
        <v>6/7</v>
      </c>
      <c r="CZ79" s="596" t="s">
        <v>1005</v>
      </c>
      <c r="DA79" s="501" t="s">
        <v>161</v>
      </c>
      <c r="DB79" s="501" t="s">
        <v>1004</v>
      </c>
      <c r="DC79" s="623" t="s">
        <v>161</v>
      </c>
      <c r="DD79" s="491" t="s">
        <v>1021</v>
      </c>
      <c r="DE79" s="580"/>
      <c r="DF79" s="580"/>
      <c r="DG79" s="580"/>
      <c r="DH79" s="580"/>
      <c r="DI79" s="581"/>
    </row>
    <row r="80" spans="2:113" s="198" customFormat="1" ht="72" customHeight="1">
      <c r="E80" s="500"/>
      <c r="F80" s="485"/>
      <c r="G80" s="575"/>
      <c r="H80" s="500"/>
      <c r="I80" s="485"/>
      <c r="J80" s="485"/>
      <c r="K80" s="485"/>
      <c r="L80" s="485"/>
      <c r="M80" s="485"/>
      <c r="N80" s="628"/>
      <c r="O80" s="629"/>
      <c r="P80" s="500"/>
      <c r="Q80" s="485"/>
      <c r="R80" s="485"/>
      <c r="S80" s="485"/>
      <c r="T80" s="485"/>
      <c r="U80" s="485"/>
      <c r="V80" s="485"/>
      <c r="W80" s="485"/>
      <c r="X80" s="485"/>
      <c r="Y80" s="485"/>
      <c r="Z80" s="485"/>
      <c r="AA80" s="485"/>
      <c r="AB80" s="624" t="s">
        <v>161</v>
      </c>
      <c r="AC80" s="624"/>
      <c r="AD80" s="624" t="s">
        <v>161</v>
      </c>
      <c r="AE80" s="624"/>
      <c r="AF80" s="624" t="s">
        <v>161</v>
      </c>
      <c r="AG80" s="624"/>
      <c r="AH80" s="624" t="s">
        <v>161</v>
      </c>
      <c r="AI80" s="624"/>
      <c r="AJ80" s="624" t="s">
        <v>161</v>
      </c>
      <c r="AK80" s="624"/>
      <c r="AL80" s="624" t="s">
        <v>161</v>
      </c>
      <c r="AM80" s="624"/>
      <c r="AN80" s="624" t="s">
        <v>161</v>
      </c>
      <c r="AO80" s="624"/>
      <c r="AP80" s="624" t="s">
        <v>161</v>
      </c>
      <c r="AQ80" s="624"/>
      <c r="AR80" s="624" t="s">
        <v>161</v>
      </c>
      <c r="AS80" s="624"/>
      <c r="AT80" s="624" t="s">
        <v>161</v>
      </c>
      <c r="AU80" s="624"/>
      <c r="AV80" s="624" t="s">
        <v>161</v>
      </c>
      <c r="AW80" s="624"/>
      <c r="AX80" s="624" t="s">
        <v>161</v>
      </c>
      <c r="AY80" s="624"/>
      <c r="AZ80" s="624" t="s">
        <v>161</v>
      </c>
      <c r="BA80" s="624"/>
      <c r="BB80" s="624" t="s">
        <v>161</v>
      </c>
      <c r="BC80" s="624"/>
      <c r="BD80" s="624" t="s">
        <v>161</v>
      </c>
      <c r="BE80" s="625"/>
      <c r="BF80" s="500"/>
      <c r="BG80" s="485"/>
      <c r="BH80" s="485"/>
      <c r="BI80" s="485"/>
      <c r="BJ80" s="485"/>
      <c r="BK80" s="485"/>
      <c r="BL80" s="485"/>
      <c r="BM80" s="485"/>
      <c r="BN80" s="485"/>
      <c r="BO80" s="485"/>
      <c r="BP80" s="485"/>
      <c r="BQ80" s="485"/>
      <c r="BR80" s="624" t="s">
        <v>161</v>
      </c>
      <c r="BS80" s="624"/>
      <c r="BT80" s="624" t="s">
        <v>161</v>
      </c>
      <c r="BU80" s="624"/>
      <c r="BV80" s="624" t="s">
        <v>161</v>
      </c>
      <c r="BW80" s="624"/>
      <c r="BX80" s="624" t="s">
        <v>161</v>
      </c>
      <c r="BY80" s="624"/>
      <c r="BZ80" s="485" t="s">
        <v>161</v>
      </c>
      <c r="CA80" s="485"/>
      <c r="CB80" s="485" t="s">
        <v>161</v>
      </c>
      <c r="CC80" s="485"/>
      <c r="CD80" s="485" t="s">
        <v>161</v>
      </c>
      <c r="CE80" s="485"/>
      <c r="CF80" s="485" t="s">
        <v>161</v>
      </c>
      <c r="CG80" s="485"/>
      <c r="CH80" s="485" t="s">
        <v>161</v>
      </c>
      <c r="CI80" s="485"/>
      <c r="CJ80" s="485" t="s">
        <v>161</v>
      </c>
      <c r="CK80" s="485"/>
      <c r="CL80" s="485" t="s">
        <v>161</v>
      </c>
      <c r="CM80" s="485"/>
      <c r="CN80" s="485" t="s">
        <v>161</v>
      </c>
      <c r="CO80" s="485"/>
      <c r="CP80" s="485" t="s">
        <v>161</v>
      </c>
      <c r="CQ80" s="485"/>
      <c r="CR80" s="485" t="s">
        <v>161</v>
      </c>
      <c r="CS80" s="485"/>
      <c r="CT80" s="485" t="s">
        <v>161</v>
      </c>
      <c r="CU80" s="575"/>
      <c r="CV80" s="500"/>
      <c r="CW80" s="501"/>
      <c r="CX80" s="501"/>
      <c r="CY80" s="501"/>
      <c r="CZ80" s="501"/>
      <c r="DA80" s="501"/>
      <c r="DB80" s="501"/>
      <c r="DC80" s="623"/>
      <c r="DD80" s="592"/>
      <c r="DE80" s="580"/>
      <c r="DF80" s="580"/>
      <c r="DG80" s="580"/>
      <c r="DH80" s="580"/>
      <c r="DI80" s="581"/>
    </row>
    <row r="81" spans="5:113" s="198" customFormat="1" ht="72" customHeight="1">
      <c r="E81" s="500">
        <f>IF(ISBLANK(F81),"",COUNTA(F$63:F81))</f>
        <v>10</v>
      </c>
      <c r="F81" s="485" t="s">
        <v>70</v>
      </c>
      <c r="G81" s="575"/>
      <c r="H81" s="500" t="s">
        <v>87</v>
      </c>
      <c r="I81" s="485"/>
      <c r="J81" s="485" t="s">
        <v>110</v>
      </c>
      <c r="K81" s="485"/>
      <c r="L81" s="485" t="s">
        <v>97</v>
      </c>
      <c r="M81" s="485"/>
      <c r="N81" s="628" t="s">
        <v>87</v>
      </c>
      <c r="O81" s="629"/>
      <c r="P81" s="500" t="str">
        <f>IF(OR($F81="異常",$F81="準正常"),"(NULL)",$J$63)</f>
        <v>"General"</v>
      </c>
      <c r="Q81" s="485"/>
      <c r="R81" s="485" t="str">
        <f>IF(OR($F81="異常",$F81="準正常"),"(NULL)",$J$63)</f>
        <v>"General"</v>
      </c>
      <c r="S81" s="485"/>
      <c r="T81" s="485" t="str">
        <f>IF(OR($F81="異常",$F81="準正常"),"(NULL)",$L$63)</f>
        <v>"JAPAN"</v>
      </c>
      <c r="U81" s="485"/>
      <c r="V81" s="485" t="str">
        <f>IF(OR($F81="異常",$F81="準正常"),"(NULL)",$N$63)</f>
        <v>"fahrenheit"</v>
      </c>
      <c r="W81" s="485"/>
      <c r="X81" s="485" t="str">
        <f t="shared" si="0"/>
        <v>true</v>
      </c>
      <c r="Y81" s="485"/>
      <c r="Z81" s="485" t="str">
        <f>IF($F81="正常","(NULL)")</f>
        <v>(NULL)</v>
      </c>
      <c r="AA81" s="485"/>
      <c r="AB81" s="624" t="s">
        <v>161</v>
      </c>
      <c r="AC81" s="624"/>
      <c r="AD81" s="624" t="s">
        <v>161</v>
      </c>
      <c r="AE81" s="624"/>
      <c r="AF81" s="624" t="s">
        <v>161</v>
      </c>
      <c r="AG81" s="624"/>
      <c r="AH81" s="624" t="s">
        <v>161</v>
      </c>
      <c r="AI81" s="624"/>
      <c r="AJ81" s="624" t="s">
        <v>161</v>
      </c>
      <c r="AK81" s="624"/>
      <c r="AL81" s="624" t="s">
        <v>161</v>
      </c>
      <c r="AM81" s="624"/>
      <c r="AN81" s="624" t="s">
        <v>161</v>
      </c>
      <c r="AO81" s="624"/>
      <c r="AP81" s="624" t="s">
        <v>161</v>
      </c>
      <c r="AQ81" s="624"/>
      <c r="AR81" s="624" t="s">
        <v>161</v>
      </c>
      <c r="AS81" s="624"/>
      <c r="AT81" s="624" t="s">
        <v>161</v>
      </c>
      <c r="AU81" s="624"/>
      <c r="AV81" s="624" t="s">
        <v>161</v>
      </c>
      <c r="AW81" s="624"/>
      <c r="AX81" s="624" t="s">
        <v>161</v>
      </c>
      <c r="AY81" s="624"/>
      <c r="AZ81" s="624" t="s">
        <v>161</v>
      </c>
      <c r="BA81" s="624"/>
      <c r="BB81" s="624" t="s">
        <v>161</v>
      </c>
      <c r="BC81" s="624"/>
      <c r="BD81" s="624" t="s">
        <v>161</v>
      </c>
      <c r="BE81" s="625"/>
      <c r="BF81" s="500" t="str">
        <f>IF(OR($F81="異常",$F81="準正常"),"(NULL)",$J$63)</f>
        <v>"General"</v>
      </c>
      <c r="BG81" s="485"/>
      <c r="BH81" s="485" t="str">
        <f>IF(OR($F81="異常",$F81="準正常"),"(NULL)",$J$63)</f>
        <v>"General"</v>
      </c>
      <c r="BI81" s="485"/>
      <c r="BJ81" s="485" t="str">
        <f>IF(OR($F81="異常",$F81="準正常"),"(NULL)",$L$63)</f>
        <v>"JAPAN"</v>
      </c>
      <c r="BK81" s="485"/>
      <c r="BL81" s="485" t="str">
        <f>IF(OR($F81="異常",$F81="準正常"),"(NULL)",$N$63)</f>
        <v>"fahrenheit"</v>
      </c>
      <c r="BM81" s="485"/>
      <c r="BN81" s="485" t="str">
        <f t="shared" si="1"/>
        <v>true</v>
      </c>
      <c r="BO81" s="485"/>
      <c r="BP81" s="485" t="str">
        <f>IF($F81="正常","(NULL)")</f>
        <v>(NULL)</v>
      </c>
      <c r="BQ81" s="485"/>
      <c r="BR81" s="624" t="s">
        <v>161</v>
      </c>
      <c r="BS81" s="624"/>
      <c r="BT81" s="624" t="s">
        <v>161</v>
      </c>
      <c r="BU81" s="624"/>
      <c r="BV81" s="624" t="s">
        <v>161</v>
      </c>
      <c r="BW81" s="624"/>
      <c r="BX81" s="624" t="s">
        <v>161</v>
      </c>
      <c r="BY81" s="624"/>
      <c r="BZ81" s="485" t="s">
        <v>161</v>
      </c>
      <c r="CA81" s="485"/>
      <c r="CB81" s="485" t="s">
        <v>161</v>
      </c>
      <c r="CC81" s="485"/>
      <c r="CD81" s="485" t="s">
        <v>161</v>
      </c>
      <c r="CE81" s="485"/>
      <c r="CF81" s="485" t="s">
        <v>161</v>
      </c>
      <c r="CG81" s="485"/>
      <c r="CH81" s="485" t="s">
        <v>161</v>
      </c>
      <c r="CI81" s="485"/>
      <c r="CJ81" s="485" t="s">
        <v>161</v>
      </c>
      <c r="CK81" s="485"/>
      <c r="CL81" s="485" t="s">
        <v>161</v>
      </c>
      <c r="CM81" s="485"/>
      <c r="CN81" s="485" t="s">
        <v>161</v>
      </c>
      <c r="CO81" s="485"/>
      <c r="CP81" s="485" t="s">
        <v>161</v>
      </c>
      <c r="CQ81" s="485"/>
      <c r="CR81" s="485" t="s">
        <v>161</v>
      </c>
      <c r="CS81" s="485"/>
      <c r="CT81" s="485" t="s">
        <v>161</v>
      </c>
      <c r="CU81" s="575"/>
      <c r="CV81" s="592" t="s">
        <v>875</v>
      </c>
      <c r="CW81" s="501" t="str">
        <f t="shared" ref="CW81:CY81" si="10">CW79</f>
        <v>6/7</v>
      </c>
      <c r="CX81" s="501" t="str">
        <f t="shared" si="10"/>
        <v>6/7</v>
      </c>
      <c r="CY81" s="501" t="str">
        <f t="shared" si="10"/>
        <v>6/7</v>
      </c>
      <c r="CZ81" s="596" t="s">
        <v>1005</v>
      </c>
      <c r="DA81" s="501" t="s">
        <v>161</v>
      </c>
      <c r="DB81" s="501" t="s">
        <v>1004</v>
      </c>
      <c r="DC81" s="623" t="s">
        <v>161</v>
      </c>
      <c r="DD81" s="491" t="s">
        <v>1021</v>
      </c>
      <c r="DE81" s="580"/>
      <c r="DF81" s="580"/>
      <c r="DG81" s="580"/>
      <c r="DH81" s="580"/>
      <c r="DI81" s="581"/>
    </row>
    <row r="82" spans="5:113" s="198" customFormat="1" ht="72" customHeight="1">
      <c r="E82" s="500"/>
      <c r="F82" s="485"/>
      <c r="G82" s="575"/>
      <c r="H82" s="500"/>
      <c r="I82" s="485"/>
      <c r="J82" s="485"/>
      <c r="K82" s="485"/>
      <c r="L82" s="485"/>
      <c r="M82" s="485"/>
      <c r="N82" s="628"/>
      <c r="O82" s="629"/>
      <c r="P82" s="500"/>
      <c r="Q82" s="485"/>
      <c r="R82" s="485"/>
      <c r="S82" s="485"/>
      <c r="T82" s="485"/>
      <c r="U82" s="485"/>
      <c r="V82" s="485"/>
      <c r="W82" s="485"/>
      <c r="X82" s="485"/>
      <c r="Y82" s="485"/>
      <c r="Z82" s="485"/>
      <c r="AA82" s="485"/>
      <c r="AB82" s="624" t="s">
        <v>161</v>
      </c>
      <c r="AC82" s="624"/>
      <c r="AD82" s="624" t="s">
        <v>161</v>
      </c>
      <c r="AE82" s="624"/>
      <c r="AF82" s="624" t="s">
        <v>161</v>
      </c>
      <c r="AG82" s="624"/>
      <c r="AH82" s="624" t="s">
        <v>161</v>
      </c>
      <c r="AI82" s="624"/>
      <c r="AJ82" s="624" t="s">
        <v>161</v>
      </c>
      <c r="AK82" s="624"/>
      <c r="AL82" s="624" t="s">
        <v>161</v>
      </c>
      <c r="AM82" s="624"/>
      <c r="AN82" s="624" t="s">
        <v>161</v>
      </c>
      <c r="AO82" s="624"/>
      <c r="AP82" s="624" t="s">
        <v>161</v>
      </c>
      <c r="AQ82" s="624"/>
      <c r="AR82" s="624" t="s">
        <v>161</v>
      </c>
      <c r="AS82" s="624"/>
      <c r="AT82" s="624" t="s">
        <v>161</v>
      </c>
      <c r="AU82" s="624"/>
      <c r="AV82" s="624" t="s">
        <v>161</v>
      </c>
      <c r="AW82" s="624"/>
      <c r="AX82" s="624" t="s">
        <v>161</v>
      </c>
      <c r="AY82" s="624"/>
      <c r="AZ82" s="624" t="s">
        <v>161</v>
      </c>
      <c r="BA82" s="624"/>
      <c r="BB82" s="624" t="s">
        <v>161</v>
      </c>
      <c r="BC82" s="624"/>
      <c r="BD82" s="624" t="s">
        <v>161</v>
      </c>
      <c r="BE82" s="625"/>
      <c r="BF82" s="500"/>
      <c r="BG82" s="485"/>
      <c r="BH82" s="485"/>
      <c r="BI82" s="485"/>
      <c r="BJ82" s="485"/>
      <c r="BK82" s="485"/>
      <c r="BL82" s="485"/>
      <c r="BM82" s="485"/>
      <c r="BN82" s="485"/>
      <c r="BO82" s="485"/>
      <c r="BP82" s="485"/>
      <c r="BQ82" s="485"/>
      <c r="BR82" s="624" t="s">
        <v>161</v>
      </c>
      <c r="BS82" s="624"/>
      <c r="BT82" s="624" t="s">
        <v>161</v>
      </c>
      <c r="BU82" s="624"/>
      <c r="BV82" s="624" t="s">
        <v>161</v>
      </c>
      <c r="BW82" s="624"/>
      <c r="BX82" s="624" t="s">
        <v>161</v>
      </c>
      <c r="BY82" s="624"/>
      <c r="BZ82" s="485" t="s">
        <v>161</v>
      </c>
      <c r="CA82" s="485"/>
      <c r="CB82" s="485" t="s">
        <v>161</v>
      </c>
      <c r="CC82" s="485"/>
      <c r="CD82" s="485" t="s">
        <v>161</v>
      </c>
      <c r="CE82" s="485"/>
      <c r="CF82" s="485" t="s">
        <v>161</v>
      </c>
      <c r="CG82" s="485"/>
      <c r="CH82" s="485" t="s">
        <v>161</v>
      </c>
      <c r="CI82" s="485"/>
      <c r="CJ82" s="485" t="s">
        <v>161</v>
      </c>
      <c r="CK82" s="485"/>
      <c r="CL82" s="485" t="s">
        <v>161</v>
      </c>
      <c r="CM82" s="485"/>
      <c r="CN82" s="485" t="s">
        <v>161</v>
      </c>
      <c r="CO82" s="485"/>
      <c r="CP82" s="485" t="s">
        <v>161</v>
      </c>
      <c r="CQ82" s="485"/>
      <c r="CR82" s="485" t="s">
        <v>161</v>
      </c>
      <c r="CS82" s="485"/>
      <c r="CT82" s="485" t="s">
        <v>161</v>
      </c>
      <c r="CU82" s="575"/>
      <c r="CV82" s="500"/>
      <c r="CW82" s="501"/>
      <c r="CX82" s="501"/>
      <c r="CY82" s="501"/>
      <c r="CZ82" s="501"/>
      <c r="DA82" s="501"/>
      <c r="DB82" s="501"/>
      <c r="DC82" s="623"/>
      <c r="DD82" s="592"/>
      <c r="DE82" s="580"/>
      <c r="DF82" s="580"/>
      <c r="DG82" s="580"/>
      <c r="DH82" s="580"/>
      <c r="DI82" s="581"/>
    </row>
    <row r="83" spans="5:113" s="198" customFormat="1" ht="72" customHeight="1">
      <c r="E83" s="500">
        <f>IF(ISBLANK(F83),"",COUNTA(F$63:F83))</f>
        <v>11</v>
      </c>
      <c r="F83" s="485" t="s">
        <v>24</v>
      </c>
      <c r="G83" s="575"/>
      <c r="H83" s="500" t="s">
        <v>87</v>
      </c>
      <c r="I83" s="485"/>
      <c r="J83" s="485" t="s">
        <v>110</v>
      </c>
      <c r="K83" s="485"/>
      <c r="L83" s="485" t="s">
        <v>115</v>
      </c>
      <c r="M83" s="485"/>
      <c r="N83" s="485" t="s">
        <v>97</v>
      </c>
      <c r="O83" s="575"/>
      <c r="P83" s="500" t="str">
        <f>IF(OR($F83="異常",$F83="準正常"),"(NULL)",$J$63)</f>
        <v>"General"</v>
      </c>
      <c r="Q83" s="485"/>
      <c r="R83" s="485" t="str">
        <f>IF(OR($F83="異常",$F83="準正常"),"(NULL)",$J$63)</f>
        <v>"General"</v>
      </c>
      <c r="S83" s="485"/>
      <c r="T83" s="485" t="str">
        <f>IF(OR($F83="異常",$F83="準正常"),"(NULL)",$L$63)</f>
        <v>"JAPAN"</v>
      </c>
      <c r="U83" s="485"/>
      <c r="V83" s="485" t="str">
        <f>IF(OR($F83="異常",$F83="準正常"),"(NULL)",$N$63)</f>
        <v>"fahrenheit"</v>
      </c>
      <c r="W83" s="485"/>
      <c r="X83" s="485" t="str">
        <f t="shared" si="0"/>
        <v>true</v>
      </c>
      <c r="Y83" s="485"/>
      <c r="Z83" s="485" t="str">
        <f>IF($F83="正常","(NULL)")</f>
        <v>(NULL)</v>
      </c>
      <c r="AA83" s="485"/>
      <c r="AB83" s="624" t="s">
        <v>161</v>
      </c>
      <c r="AC83" s="624"/>
      <c r="AD83" s="624" t="s">
        <v>161</v>
      </c>
      <c r="AE83" s="624"/>
      <c r="AF83" s="624" t="s">
        <v>161</v>
      </c>
      <c r="AG83" s="624"/>
      <c r="AH83" s="624" t="s">
        <v>161</v>
      </c>
      <c r="AI83" s="624"/>
      <c r="AJ83" s="624" t="s">
        <v>161</v>
      </c>
      <c r="AK83" s="624"/>
      <c r="AL83" s="624" t="s">
        <v>161</v>
      </c>
      <c r="AM83" s="624"/>
      <c r="AN83" s="624" t="s">
        <v>161</v>
      </c>
      <c r="AO83" s="624"/>
      <c r="AP83" s="624" t="s">
        <v>161</v>
      </c>
      <c r="AQ83" s="624"/>
      <c r="AR83" s="624" t="s">
        <v>161</v>
      </c>
      <c r="AS83" s="624"/>
      <c r="AT83" s="624" t="s">
        <v>161</v>
      </c>
      <c r="AU83" s="624"/>
      <c r="AV83" s="624" t="s">
        <v>161</v>
      </c>
      <c r="AW83" s="624"/>
      <c r="AX83" s="624" t="s">
        <v>161</v>
      </c>
      <c r="AY83" s="624"/>
      <c r="AZ83" s="624" t="s">
        <v>161</v>
      </c>
      <c r="BA83" s="624"/>
      <c r="BB83" s="624" t="s">
        <v>161</v>
      </c>
      <c r="BC83" s="624"/>
      <c r="BD83" s="624" t="s">
        <v>161</v>
      </c>
      <c r="BE83" s="625"/>
      <c r="BF83" s="500" t="str">
        <f>IF(OR($F83="異常",$F83="準正常"),"(NULL)",$J$63)</f>
        <v>"General"</v>
      </c>
      <c r="BG83" s="485"/>
      <c r="BH83" s="485" t="str">
        <f>IF(OR($F83="異常",$F83="準正常"),"(NULL)",$J$63)</f>
        <v>"General"</v>
      </c>
      <c r="BI83" s="485"/>
      <c r="BJ83" s="485" t="str">
        <f>IF(OR($F83="異常",$F83="準正常"),"(NULL)",$L$63)</f>
        <v>"JAPAN"</v>
      </c>
      <c r="BK83" s="485"/>
      <c r="BL83" s="485" t="str">
        <f>IF(OR($F83="異常",$F83="準正常"),"(NULL)",$N$63)</f>
        <v>"fahrenheit"</v>
      </c>
      <c r="BM83" s="485"/>
      <c r="BN83" s="485" t="str">
        <f t="shared" si="1"/>
        <v>true</v>
      </c>
      <c r="BO83" s="485"/>
      <c r="BP83" s="485" t="str">
        <f>IF($F83="正常","(NULL)")</f>
        <v>(NULL)</v>
      </c>
      <c r="BQ83" s="485"/>
      <c r="BR83" s="624" t="s">
        <v>161</v>
      </c>
      <c r="BS83" s="624"/>
      <c r="BT83" s="624" t="s">
        <v>161</v>
      </c>
      <c r="BU83" s="624"/>
      <c r="BV83" s="624" t="s">
        <v>161</v>
      </c>
      <c r="BW83" s="624"/>
      <c r="BX83" s="624" t="s">
        <v>161</v>
      </c>
      <c r="BY83" s="624"/>
      <c r="BZ83" s="485" t="s">
        <v>161</v>
      </c>
      <c r="CA83" s="485"/>
      <c r="CB83" s="485" t="s">
        <v>161</v>
      </c>
      <c r="CC83" s="485"/>
      <c r="CD83" s="485" t="s">
        <v>161</v>
      </c>
      <c r="CE83" s="485"/>
      <c r="CF83" s="485" t="s">
        <v>161</v>
      </c>
      <c r="CG83" s="485"/>
      <c r="CH83" s="485" t="s">
        <v>161</v>
      </c>
      <c r="CI83" s="485"/>
      <c r="CJ83" s="485" t="s">
        <v>161</v>
      </c>
      <c r="CK83" s="485"/>
      <c r="CL83" s="485" t="s">
        <v>161</v>
      </c>
      <c r="CM83" s="485"/>
      <c r="CN83" s="485" t="s">
        <v>161</v>
      </c>
      <c r="CO83" s="485"/>
      <c r="CP83" s="485" t="s">
        <v>161</v>
      </c>
      <c r="CQ83" s="485"/>
      <c r="CR83" s="485" t="s">
        <v>161</v>
      </c>
      <c r="CS83" s="485"/>
      <c r="CT83" s="485" t="s">
        <v>161</v>
      </c>
      <c r="CU83" s="575"/>
      <c r="CV83" s="592" t="s">
        <v>875</v>
      </c>
      <c r="CW83" s="501" t="str">
        <f t="shared" ref="CW83:CY83" si="11">CW81</f>
        <v>6/7</v>
      </c>
      <c r="CX83" s="501" t="str">
        <f t="shared" si="11"/>
        <v>6/7</v>
      </c>
      <c r="CY83" s="501" t="str">
        <f t="shared" si="11"/>
        <v>6/7</v>
      </c>
      <c r="CZ83" s="596" t="s">
        <v>1005</v>
      </c>
      <c r="DA83" s="501" t="s">
        <v>161</v>
      </c>
      <c r="DB83" s="501" t="s">
        <v>1004</v>
      </c>
      <c r="DC83" s="623" t="s">
        <v>161</v>
      </c>
      <c r="DD83" s="491" t="s">
        <v>1021</v>
      </c>
      <c r="DE83" s="580"/>
      <c r="DF83" s="580"/>
      <c r="DG83" s="580"/>
      <c r="DH83" s="580"/>
      <c r="DI83" s="581"/>
    </row>
    <row r="84" spans="5:113" s="198" customFormat="1" ht="72" customHeight="1">
      <c r="E84" s="500"/>
      <c r="F84" s="485"/>
      <c r="G84" s="575"/>
      <c r="H84" s="500"/>
      <c r="I84" s="485"/>
      <c r="J84" s="485"/>
      <c r="K84" s="485"/>
      <c r="L84" s="485"/>
      <c r="M84" s="485"/>
      <c r="N84" s="485"/>
      <c r="O84" s="575"/>
      <c r="P84" s="500"/>
      <c r="Q84" s="485"/>
      <c r="R84" s="485"/>
      <c r="S84" s="485"/>
      <c r="T84" s="485"/>
      <c r="U84" s="485"/>
      <c r="V84" s="485"/>
      <c r="W84" s="485"/>
      <c r="X84" s="485"/>
      <c r="Y84" s="485"/>
      <c r="Z84" s="485"/>
      <c r="AA84" s="485"/>
      <c r="AB84" s="624" t="s">
        <v>161</v>
      </c>
      <c r="AC84" s="624"/>
      <c r="AD84" s="624" t="s">
        <v>161</v>
      </c>
      <c r="AE84" s="624"/>
      <c r="AF84" s="624" t="s">
        <v>161</v>
      </c>
      <c r="AG84" s="624"/>
      <c r="AH84" s="624" t="s">
        <v>161</v>
      </c>
      <c r="AI84" s="624"/>
      <c r="AJ84" s="624" t="s">
        <v>161</v>
      </c>
      <c r="AK84" s="624"/>
      <c r="AL84" s="624" t="s">
        <v>161</v>
      </c>
      <c r="AM84" s="624"/>
      <c r="AN84" s="624" t="s">
        <v>161</v>
      </c>
      <c r="AO84" s="624"/>
      <c r="AP84" s="624" t="s">
        <v>161</v>
      </c>
      <c r="AQ84" s="624"/>
      <c r="AR84" s="624" t="s">
        <v>161</v>
      </c>
      <c r="AS84" s="624"/>
      <c r="AT84" s="624" t="s">
        <v>161</v>
      </c>
      <c r="AU84" s="624"/>
      <c r="AV84" s="624" t="s">
        <v>161</v>
      </c>
      <c r="AW84" s="624"/>
      <c r="AX84" s="624" t="s">
        <v>161</v>
      </c>
      <c r="AY84" s="624"/>
      <c r="AZ84" s="624" t="s">
        <v>161</v>
      </c>
      <c r="BA84" s="624"/>
      <c r="BB84" s="624" t="s">
        <v>161</v>
      </c>
      <c r="BC84" s="624"/>
      <c r="BD84" s="624" t="s">
        <v>161</v>
      </c>
      <c r="BE84" s="625"/>
      <c r="BF84" s="500"/>
      <c r="BG84" s="485"/>
      <c r="BH84" s="485"/>
      <c r="BI84" s="485"/>
      <c r="BJ84" s="485"/>
      <c r="BK84" s="485"/>
      <c r="BL84" s="485"/>
      <c r="BM84" s="485"/>
      <c r="BN84" s="485"/>
      <c r="BO84" s="485"/>
      <c r="BP84" s="485"/>
      <c r="BQ84" s="485"/>
      <c r="BR84" s="624" t="s">
        <v>161</v>
      </c>
      <c r="BS84" s="624"/>
      <c r="BT84" s="624" t="s">
        <v>161</v>
      </c>
      <c r="BU84" s="624"/>
      <c r="BV84" s="624" t="s">
        <v>161</v>
      </c>
      <c r="BW84" s="624"/>
      <c r="BX84" s="624" t="s">
        <v>161</v>
      </c>
      <c r="BY84" s="624"/>
      <c r="BZ84" s="485" t="s">
        <v>161</v>
      </c>
      <c r="CA84" s="485"/>
      <c r="CB84" s="485" t="s">
        <v>161</v>
      </c>
      <c r="CC84" s="485"/>
      <c r="CD84" s="485" t="s">
        <v>161</v>
      </c>
      <c r="CE84" s="485"/>
      <c r="CF84" s="485" t="s">
        <v>161</v>
      </c>
      <c r="CG84" s="485"/>
      <c r="CH84" s="485" t="s">
        <v>161</v>
      </c>
      <c r="CI84" s="485"/>
      <c r="CJ84" s="485" t="s">
        <v>161</v>
      </c>
      <c r="CK84" s="485"/>
      <c r="CL84" s="485" t="s">
        <v>161</v>
      </c>
      <c r="CM84" s="485"/>
      <c r="CN84" s="485" t="s">
        <v>161</v>
      </c>
      <c r="CO84" s="485"/>
      <c r="CP84" s="485" t="s">
        <v>161</v>
      </c>
      <c r="CQ84" s="485"/>
      <c r="CR84" s="485" t="s">
        <v>161</v>
      </c>
      <c r="CS84" s="485"/>
      <c r="CT84" s="485" t="s">
        <v>161</v>
      </c>
      <c r="CU84" s="575"/>
      <c r="CV84" s="500"/>
      <c r="CW84" s="501"/>
      <c r="CX84" s="501"/>
      <c r="CY84" s="501"/>
      <c r="CZ84" s="501"/>
      <c r="DA84" s="501"/>
      <c r="DB84" s="501"/>
      <c r="DC84" s="623"/>
      <c r="DD84" s="592"/>
      <c r="DE84" s="580"/>
      <c r="DF84" s="580"/>
      <c r="DG84" s="580"/>
      <c r="DH84" s="580"/>
      <c r="DI84" s="581"/>
    </row>
    <row r="85" spans="5:113" s="198" customFormat="1" ht="72" customHeight="1">
      <c r="E85" s="500">
        <f>IF(ISBLANK(F85),"",COUNTA(F$63:F85))</f>
        <v>12</v>
      </c>
      <c r="F85" s="485" t="s">
        <v>24</v>
      </c>
      <c r="G85" s="575"/>
      <c r="H85" s="500" t="s">
        <v>87</v>
      </c>
      <c r="I85" s="485"/>
      <c r="J85" s="485" t="s">
        <v>97</v>
      </c>
      <c r="K85" s="485"/>
      <c r="L85" s="485" t="s">
        <v>97</v>
      </c>
      <c r="M85" s="485"/>
      <c r="N85" s="485" t="s">
        <v>97</v>
      </c>
      <c r="O85" s="575"/>
      <c r="P85" s="500" t="str">
        <f>IF(OR($F85="異常",$F85="準正常"),"(NULL)",$J$63)</f>
        <v>"General"</v>
      </c>
      <c r="Q85" s="485"/>
      <c r="R85" s="485" t="str">
        <f>IF(OR($F85="異常",$F85="準正常"),"(NULL)",$J$63)</f>
        <v>"General"</v>
      </c>
      <c r="S85" s="485"/>
      <c r="T85" s="485" t="str">
        <f>IF(OR($F85="異常",$F85="準正常"),"(NULL)",$L$63)</f>
        <v>"JAPAN"</v>
      </c>
      <c r="U85" s="485"/>
      <c r="V85" s="485" t="str">
        <f>IF(OR($F85="異常",$F85="準正常"),"(NULL)",$N$63)</f>
        <v>"fahrenheit"</v>
      </c>
      <c r="W85" s="485"/>
      <c r="X85" s="485" t="str">
        <f t="shared" si="0"/>
        <v>true</v>
      </c>
      <c r="Y85" s="485"/>
      <c r="Z85" s="485" t="str">
        <f>IF($F85="正常","(NULL)")</f>
        <v>(NULL)</v>
      </c>
      <c r="AA85" s="485"/>
      <c r="AB85" s="624" t="s">
        <v>161</v>
      </c>
      <c r="AC85" s="624"/>
      <c r="AD85" s="624" t="s">
        <v>161</v>
      </c>
      <c r="AE85" s="624"/>
      <c r="AF85" s="624" t="s">
        <v>161</v>
      </c>
      <c r="AG85" s="624"/>
      <c r="AH85" s="624" t="s">
        <v>161</v>
      </c>
      <c r="AI85" s="624"/>
      <c r="AJ85" s="624" t="s">
        <v>161</v>
      </c>
      <c r="AK85" s="624"/>
      <c r="AL85" s="624" t="s">
        <v>161</v>
      </c>
      <c r="AM85" s="624"/>
      <c r="AN85" s="624" t="s">
        <v>161</v>
      </c>
      <c r="AO85" s="624"/>
      <c r="AP85" s="624" t="s">
        <v>161</v>
      </c>
      <c r="AQ85" s="624"/>
      <c r="AR85" s="624" t="s">
        <v>161</v>
      </c>
      <c r="AS85" s="624"/>
      <c r="AT85" s="624" t="s">
        <v>161</v>
      </c>
      <c r="AU85" s="624"/>
      <c r="AV85" s="624" t="s">
        <v>161</v>
      </c>
      <c r="AW85" s="624"/>
      <c r="AX85" s="624" t="s">
        <v>161</v>
      </c>
      <c r="AY85" s="624"/>
      <c r="AZ85" s="624" t="s">
        <v>161</v>
      </c>
      <c r="BA85" s="624"/>
      <c r="BB85" s="624" t="s">
        <v>161</v>
      </c>
      <c r="BC85" s="624"/>
      <c r="BD85" s="624" t="s">
        <v>161</v>
      </c>
      <c r="BE85" s="625"/>
      <c r="BF85" s="500" t="str">
        <f>IF(OR($F85="異常",$F85="準正常"),"(NULL)",$J$63)</f>
        <v>"General"</v>
      </c>
      <c r="BG85" s="485"/>
      <c r="BH85" s="485" t="str">
        <f>IF(OR($F85="異常",$F85="準正常"),"(NULL)",$J$63)</f>
        <v>"General"</v>
      </c>
      <c r="BI85" s="485"/>
      <c r="BJ85" s="485" t="str">
        <f>IF(OR($F85="異常",$F85="準正常"),"(NULL)",$L$63)</f>
        <v>"JAPAN"</v>
      </c>
      <c r="BK85" s="485"/>
      <c r="BL85" s="485" t="str">
        <f>IF(OR($F85="異常",$F85="準正常"),"(NULL)",$N$63)</f>
        <v>"fahrenheit"</v>
      </c>
      <c r="BM85" s="485"/>
      <c r="BN85" s="485" t="str">
        <f t="shared" si="1"/>
        <v>true</v>
      </c>
      <c r="BO85" s="485"/>
      <c r="BP85" s="485" t="str">
        <f>IF($F85="正常","(NULL)")</f>
        <v>(NULL)</v>
      </c>
      <c r="BQ85" s="485"/>
      <c r="BR85" s="624" t="s">
        <v>161</v>
      </c>
      <c r="BS85" s="624"/>
      <c r="BT85" s="624" t="s">
        <v>161</v>
      </c>
      <c r="BU85" s="624"/>
      <c r="BV85" s="624" t="s">
        <v>161</v>
      </c>
      <c r="BW85" s="624"/>
      <c r="BX85" s="624" t="s">
        <v>161</v>
      </c>
      <c r="BY85" s="624"/>
      <c r="BZ85" s="485" t="s">
        <v>161</v>
      </c>
      <c r="CA85" s="485"/>
      <c r="CB85" s="485" t="s">
        <v>161</v>
      </c>
      <c r="CC85" s="485"/>
      <c r="CD85" s="485" t="s">
        <v>161</v>
      </c>
      <c r="CE85" s="485"/>
      <c r="CF85" s="485" t="s">
        <v>161</v>
      </c>
      <c r="CG85" s="485"/>
      <c r="CH85" s="485" t="s">
        <v>161</v>
      </c>
      <c r="CI85" s="485"/>
      <c r="CJ85" s="485" t="s">
        <v>161</v>
      </c>
      <c r="CK85" s="485"/>
      <c r="CL85" s="485" t="s">
        <v>161</v>
      </c>
      <c r="CM85" s="485"/>
      <c r="CN85" s="485" t="s">
        <v>161</v>
      </c>
      <c r="CO85" s="485"/>
      <c r="CP85" s="485" t="s">
        <v>161</v>
      </c>
      <c r="CQ85" s="485"/>
      <c r="CR85" s="485" t="s">
        <v>161</v>
      </c>
      <c r="CS85" s="485"/>
      <c r="CT85" s="485" t="s">
        <v>161</v>
      </c>
      <c r="CU85" s="575"/>
      <c r="CV85" s="592" t="s">
        <v>875</v>
      </c>
      <c r="CW85" s="501" t="str">
        <f t="shared" ref="CW85:CY85" si="12">CW83</f>
        <v>6/7</v>
      </c>
      <c r="CX85" s="501" t="str">
        <f t="shared" si="12"/>
        <v>6/7</v>
      </c>
      <c r="CY85" s="501" t="str">
        <f t="shared" si="12"/>
        <v>6/7</v>
      </c>
      <c r="CZ85" s="596" t="s">
        <v>1005</v>
      </c>
      <c r="DA85" s="501" t="s">
        <v>161</v>
      </c>
      <c r="DB85" s="501" t="s">
        <v>1004</v>
      </c>
      <c r="DC85" s="623" t="s">
        <v>161</v>
      </c>
      <c r="DD85" s="491" t="s">
        <v>1021</v>
      </c>
      <c r="DE85" s="580"/>
      <c r="DF85" s="580"/>
      <c r="DG85" s="580"/>
      <c r="DH85" s="580"/>
      <c r="DI85" s="581"/>
    </row>
    <row r="86" spans="5:113" s="198" customFormat="1" ht="72" customHeight="1" thickBot="1">
      <c r="E86" s="499"/>
      <c r="F86" s="497"/>
      <c r="G86" s="576"/>
      <c r="H86" s="499"/>
      <c r="I86" s="497"/>
      <c r="J86" s="497"/>
      <c r="K86" s="497"/>
      <c r="L86" s="497"/>
      <c r="M86" s="497"/>
      <c r="N86" s="497"/>
      <c r="O86" s="576"/>
      <c r="P86" s="499"/>
      <c r="Q86" s="497"/>
      <c r="R86" s="497"/>
      <c r="S86" s="497"/>
      <c r="T86" s="497"/>
      <c r="U86" s="497"/>
      <c r="V86" s="497"/>
      <c r="W86" s="497"/>
      <c r="X86" s="497"/>
      <c r="Y86" s="497"/>
      <c r="Z86" s="497"/>
      <c r="AA86" s="497"/>
      <c r="AB86" s="626" t="s">
        <v>161</v>
      </c>
      <c r="AC86" s="626"/>
      <c r="AD86" s="626" t="s">
        <v>161</v>
      </c>
      <c r="AE86" s="626"/>
      <c r="AF86" s="626" t="s">
        <v>161</v>
      </c>
      <c r="AG86" s="626"/>
      <c r="AH86" s="626" t="s">
        <v>161</v>
      </c>
      <c r="AI86" s="626"/>
      <c r="AJ86" s="626" t="s">
        <v>161</v>
      </c>
      <c r="AK86" s="626"/>
      <c r="AL86" s="626" t="s">
        <v>161</v>
      </c>
      <c r="AM86" s="626"/>
      <c r="AN86" s="626" t="s">
        <v>161</v>
      </c>
      <c r="AO86" s="626"/>
      <c r="AP86" s="626" t="s">
        <v>161</v>
      </c>
      <c r="AQ86" s="626"/>
      <c r="AR86" s="626" t="s">
        <v>161</v>
      </c>
      <c r="AS86" s="626"/>
      <c r="AT86" s="626" t="s">
        <v>161</v>
      </c>
      <c r="AU86" s="626"/>
      <c r="AV86" s="626" t="s">
        <v>161</v>
      </c>
      <c r="AW86" s="626"/>
      <c r="AX86" s="626" t="s">
        <v>161</v>
      </c>
      <c r="AY86" s="626"/>
      <c r="AZ86" s="626" t="s">
        <v>161</v>
      </c>
      <c r="BA86" s="626"/>
      <c r="BB86" s="626" t="s">
        <v>161</v>
      </c>
      <c r="BC86" s="626"/>
      <c r="BD86" s="626" t="s">
        <v>161</v>
      </c>
      <c r="BE86" s="627"/>
      <c r="BF86" s="499"/>
      <c r="BG86" s="497"/>
      <c r="BH86" s="497"/>
      <c r="BI86" s="497"/>
      <c r="BJ86" s="497"/>
      <c r="BK86" s="497"/>
      <c r="BL86" s="497"/>
      <c r="BM86" s="497"/>
      <c r="BN86" s="497"/>
      <c r="BO86" s="497"/>
      <c r="BP86" s="497"/>
      <c r="BQ86" s="497"/>
      <c r="BR86" s="626" t="s">
        <v>161</v>
      </c>
      <c r="BS86" s="626"/>
      <c r="BT86" s="626" t="s">
        <v>161</v>
      </c>
      <c r="BU86" s="626"/>
      <c r="BV86" s="626" t="s">
        <v>161</v>
      </c>
      <c r="BW86" s="626"/>
      <c r="BX86" s="626" t="s">
        <v>161</v>
      </c>
      <c r="BY86" s="626"/>
      <c r="BZ86" s="497" t="s">
        <v>161</v>
      </c>
      <c r="CA86" s="497"/>
      <c r="CB86" s="497" t="s">
        <v>161</v>
      </c>
      <c r="CC86" s="497"/>
      <c r="CD86" s="497" t="s">
        <v>161</v>
      </c>
      <c r="CE86" s="497"/>
      <c r="CF86" s="497" t="s">
        <v>161</v>
      </c>
      <c r="CG86" s="497"/>
      <c r="CH86" s="497" t="s">
        <v>161</v>
      </c>
      <c r="CI86" s="497"/>
      <c r="CJ86" s="497" t="s">
        <v>161</v>
      </c>
      <c r="CK86" s="497"/>
      <c r="CL86" s="497" t="s">
        <v>161</v>
      </c>
      <c r="CM86" s="497"/>
      <c r="CN86" s="497" t="s">
        <v>161</v>
      </c>
      <c r="CO86" s="497"/>
      <c r="CP86" s="497" t="s">
        <v>161</v>
      </c>
      <c r="CQ86" s="497"/>
      <c r="CR86" s="497" t="s">
        <v>161</v>
      </c>
      <c r="CS86" s="497"/>
      <c r="CT86" s="497" t="s">
        <v>161</v>
      </c>
      <c r="CU86" s="576"/>
      <c r="CV86" s="499"/>
      <c r="CW86" s="502"/>
      <c r="CX86" s="502"/>
      <c r="CY86" s="502"/>
      <c r="CZ86" s="502"/>
      <c r="DA86" s="502"/>
      <c r="DB86" s="502"/>
      <c r="DC86" s="635"/>
      <c r="DD86" s="582"/>
      <c r="DE86" s="583"/>
      <c r="DF86" s="583"/>
      <c r="DG86" s="583"/>
      <c r="DH86" s="583"/>
      <c r="DI86" s="584"/>
    </row>
    <row r="87" spans="5:113">
      <c r="Z87" s="239"/>
      <c r="AA87" s="239"/>
    </row>
    <row r="89" spans="5:113" ht="16.5" thickBot="1">
      <c r="E89" s="57" t="s">
        <v>153</v>
      </c>
      <c r="F89" s="57" t="s">
        <v>225</v>
      </c>
    </row>
    <row r="90" spans="5:113">
      <c r="E90" s="510" t="s">
        <v>20</v>
      </c>
      <c r="F90" s="518" t="s">
        <v>22</v>
      </c>
      <c r="G90" s="615"/>
      <c r="H90" s="510" t="s">
        <v>21</v>
      </c>
      <c r="I90" s="518"/>
      <c r="J90" s="518"/>
      <c r="K90" s="518"/>
      <c r="L90" s="518"/>
      <c r="M90" s="518"/>
      <c r="N90" s="518"/>
      <c r="O90" s="615"/>
      <c r="P90" s="522" t="s">
        <v>120</v>
      </c>
      <c r="Q90" s="523"/>
      <c r="R90" s="523"/>
      <c r="S90" s="523"/>
      <c r="T90" s="523"/>
      <c r="U90" s="523"/>
      <c r="V90" s="523"/>
      <c r="W90" s="523"/>
      <c r="X90" s="523"/>
      <c r="Y90" s="523"/>
      <c r="Z90" s="523"/>
      <c r="AA90" s="523"/>
      <c r="AB90" s="524" t="s">
        <v>127</v>
      </c>
      <c r="AC90" s="524"/>
      <c r="AD90" s="524"/>
      <c r="AE90" s="524"/>
      <c r="AF90" s="524"/>
      <c r="AG90" s="524"/>
      <c r="AH90" s="524"/>
      <c r="AI90" s="524"/>
      <c r="AJ90" s="525" t="s">
        <v>167</v>
      </c>
      <c r="AK90" s="525"/>
      <c r="AL90" s="525"/>
      <c r="AM90" s="525"/>
      <c r="AN90" s="525"/>
      <c r="AO90" s="525"/>
      <c r="AP90" s="525"/>
      <c r="AQ90" s="525"/>
      <c r="AR90" s="525"/>
      <c r="AS90" s="525"/>
      <c r="AT90" s="525"/>
      <c r="AU90" s="525"/>
      <c r="AV90" s="525"/>
      <c r="AW90" s="525"/>
      <c r="AX90" s="525"/>
      <c r="AY90" s="525"/>
      <c r="AZ90" s="525"/>
      <c r="BA90" s="525"/>
      <c r="BB90" s="525"/>
      <c r="BC90" s="525"/>
      <c r="BD90" s="525"/>
      <c r="BE90" s="619"/>
      <c r="BF90" s="527" t="s">
        <v>140</v>
      </c>
      <c r="BG90" s="528"/>
      <c r="BH90" s="528"/>
      <c r="BI90" s="528"/>
      <c r="BJ90" s="528"/>
      <c r="BK90" s="528"/>
      <c r="BL90" s="528"/>
      <c r="BM90" s="528"/>
      <c r="BN90" s="528"/>
      <c r="BO90" s="528"/>
      <c r="BP90" s="528"/>
      <c r="BQ90" s="528"/>
      <c r="BR90" s="529" t="s">
        <v>141</v>
      </c>
      <c r="BS90" s="529"/>
      <c r="BT90" s="529"/>
      <c r="BU90" s="529"/>
      <c r="BV90" s="529"/>
      <c r="BW90" s="529"/>
      <c r="BX90" s="529"/>
      <c r="BY90" s="529"/>
      <c r="BZ90" s="483" t="s">
        <v>170</v>
      </c>
      <c r="CA90" s="483"/>
      <c r="CB90" s="483"/>
      <c r="CC90" s="483"/>
      <c r="CD90" s="483"/>
      <c r="CE90" s="483"/>
      <c r="CF90" s="483"/>
      <c r="CG90" s="483"/>
      <c r="CH90" s="483"/>
      <c r="CI90" s="483"/>
      <c r="CJ90" s="483"/>
      <c r="CK90" s="483"/>
      <c r="CL90" s="483"/>
      <c r="CM90" s="483"/>
      <c r="CN90" s="483"/>
      <c r="CO90" s="483"/>
      <c r="CP90" s="483"/>
      <c r="CQ90" s="483"/>
      <c r="CR90" s="483"/>
      <c r="CS90" s="483"/>
      <c r="CT90" s="483"/>
      <c r="CU90" s="614"/>
      <c r="CV90" s="487" t="s">
        <v>16</v>
      </c>
      <c r="CW90" s="489" t="s">
        <v>53</v>
      </c>
      <c r="CX90" s="489" t="s">
        <v>54</v>
      </c>
      <c r="CY90" s="489" t="s">
        <v>55</v>
      </c>
      <c r="CZ90" s="489" t="s">
        <v>56</v>
      </c>
      <c r="DA90" s="489" t="s">
        <v>29</v>
      </c>
      <c r="DB90" s="489" t="s">
        <v>62</v>
      </c>
      <c r="DC90" s="611" t="s">
        <v>69</v>
      </c>
      <c r="DD90" s="477" t="s">
        <v>23</v>
      </c>
      <c r="DE90" s="478"/>
      <c r="DF90" s="478"/>
      <c r="DG90" s="478"/>
      <c r="DH90" s="478"/>
      <c r="DI90" s="479"/>
    </row>
    <row r="91" spans="5:113">
      <c r="E91" s="511"/>
      <c r="F91" s="520"/>
      <c r="G91" s="616"/>
      <c r="H91" s="530" t="str">
        <f>"1："&amp;E$18</f>
        <v>1：ファーストネーム</v>
      </c>
      <c r="I91" s="531"/>
      <c r="J91" s="531" t="str">
        <f>"2："&amp;G$18</f>
        <v>2：ラストネーム</v>
      </c>
      <c r="K91" s="531"/>
      <c r="L91" s="531" t="str">
        <f>"3："&amp;I$18</f>
        <v>3：国</v>
      </c>
      <c r="M91" s="531"/>
      <c r="N91" s="531" t="str">
        <f>"4："&amp;K$18</f>
        <v>4：温度単位</v>
      </c>
      <c r="O91" s="633"/>
      <c r="P91" s="533" t="str">
        <f>H91</f>
        <v>1：ファーストネーム</v>
      </c>
      <c r="Q91" s="534"/>
      <c r="R91" s="534" t="str">
        <f>J91</f>
        <v>2：ラストネーム</v>
      </c>
      <c r="S91" s="534"/>
      <c r="T91" s="534" t="str">
        <f>L91</f>
        <v>3：国</v>
      </c>
      <c r="U91" s="534"/>
      <c r="V91" s="534" t="str">
        <f>N91</f>
        <v>4：温度単位</v>
      </c>
      <c r="W91" s="534"/>
      <c r="X91" s="534" t="s">
        <v>226</v>
      </c>
      <c r="Y91" s="534"/>
      <c r="Z91" s="534" t="s">
        <v>227</v>
      </c>
      <c r="AA91" s="534"/>
      <c r="AB91" s="535" t="s">
        <v>228</v>
      </c>
      <c r="AC91" s="535"/>
      <c r="AD91" s="535" t="s">
        <v>207</v>
      </c>
      <c r="AE91" s="535"/>
      <c r="AF91" s="535" t="s">
        <v>208</v>
      </c>
      <c r="AG91" s="535"/>
      <c r="AH91" s="535" t="s">
        <v>242</v>
      </c>
      <c r="AI91" s="535"/>
      <c r="AJ91" s="486" t="str">
        <f>AB91</f>
        <v>1：ファーストネーム</v>
      </c>
      <c r="AK91" s="486"/>
      <c r="AL91" s="486" t="str">
        <f>AD91</f>
        <v>2：ラストネーム</v>
      </c>
      <c r="AM91" s="486"/>
      <c r="AN91" s="486" t="str">
        <f>AF91</f>
        <v>3：国</v>
      </c>
      <c r="AO91" s="486"/>
      <c r="AP91" s="486" t="s">
        <v>238</v>
      </c>
      <c r="AQ91" s="486"/>
      <c r="AR91" s="486" t="s">
        <v>243</v>
      </c>
      <c r="AS91" s="486"/>
      <c r="AT91" s="486" t="s">
        <v>244</v>
      </c>
      <c r="AU91" s="486"/>
      <c r="AV91" s="486" t="s">
        <v>245</v>
      </c>
      <c r="AW91" s="486"/>
      <c r="AX91" s="486" t="s">
        <v>246</v>
      </c>
      <c r="AY91" s="486"/>
      <c r="AZ91" s="486" t="s">
        <v>197</v>
      </c>
      <c r="BA91" s="486"/>
      <c r="BB91" s="486" t="s">
        <v>196</v>
      </c>
      <c r="BC91" s="486"/>
      <c r="BD91" s="486" t="s">
        <v>195</v>
      </c>
      <c r="BE91" s="610"/>
      <c r="BF91" s="516" t="str">
        <f>AB91</f>
        <v>1：ファーストネーム</v>
      </c>
      <c r="BG91" s="517"/>
      <c r="BH91" s="517" t="str">
        <f>AD91</f>
        <v>2：ラストネーム</v>
      </c>
      <c r="BI91" s="517"/>
      <c r="BJ91" s="517" t="str">
        <f>AF91</f>
        <v>3：国</v>
      </c>
      <c r="BK91" s="517"/>
      <c r="BL91" s="517" t="str">
        <f>AH91</f>
        <v>4：温度単位</v>
      </c>
      <c r="BM91" s="517"/>
      <c r="BN91" s="517" t="s">
        <v>229</v>
      </c>
      <c r="BO91" s="517"/>
      <c r="BP91" s="517" t="s">
        <v>227</v>
      </c>
      <c r="BQ91" s="517"/>
      <c r="BR91" s="514" t="s">
        <v>228</v>
      </c>
      <c r="BS91" s="514"/>
      <c r="BT91" s="514" t="s">
        <v>207</v>
      </c>
      <c r="BU91" s="514"/>
      <c r="BV91" s="514" t="s">
        <v>208</v>
      </c>
      <c r="BW91" s="514"/>
      <c r="BX91" s="514" t="s">
        <v>242</v>
      </c>
      <c r="BY91" s="514"/>
      <c r="BZ91" s="507" t="str">
        <f>BR91</f>
        <v>1：ファーストネーム</v>
      </c>
      <c r="CA91" s="507"/>
      <c r="CB91" s="507" t="str">
        <f>BT91</f>
        <v>2：ラストネーム</v>
      </c>
      <c r="CC91" s="507"/>
      <c r="CD91" s="507" t="str">
        <f>BV91</f>
        <v>3：国</v>
      </c>
      <c r="CE91" s="507"/>
      <c r="CF91" s="507" t="s">
        <v>238</v>
      </c>
      <c r="CG91" s="507"/>
      <c r="CH91" s="507" t="s">
        <v>243</v>
      </c>
      <c r="CI91" s="507"/>
      <c r="CJ91" s="507" t="s">
        <v>244</v>
      </c>
      <c r="CK91" s="507"/>
      <c r="CL91" s="507" t="s">
        <v>245</v>
      </c>
      <c r="CM91" s="507"/>
      <c r="CN91" s="507" t="s">
        <v>246</v>
      </c>
      <c r="CO91" s="507"/>
      <c r="CP91" s="507" t="s">
        <v>197</v>
      </c>
      <c r="CQ91" s="507"/>
      <c r="CR91" s="507" t="s">
        <v>196</v>
      </c>
      <c r="CS91" s="507"/>
      <c r="CT91" s="507" t="s">
        <v>195</v>
      </c>
      <c r="CU91" s="613"/>
      <c r="CV91" s="488"/>
      <c r="CW91" s="490"/>
      <c r="CX91" s="490"/>
      <c r="CY91" s="490"/>
      <c r="CZ91" s="490"/>
      <c r="DA91" s="490"/>
      <c r="DB91" s="490"/>
      <c r="DC91" s="612"/>
      <c r="DD91" s="480"/>
      <c r="DE91" s="481"/>
      <c r="DF91" s="481"/>
      <c r="DG91" s="481"/>
      <c r="DH91" s="481"/>
      <c r="DI91" s="482"/>
    </row>
    <row r="92" spans="5:113">
      <c r="E92" s="511"/>
      <c r="F92" s="520"/>
      <c r="G92" s="616"/>
      <c r="H92" s="530"/>
      <c r="I92" s="531"/>
      <c r="J92" s="531"/>
      <c r="K92" s="531"/>
      <c r="L92" s="531"/>
      <c r="M92" s="531"/>
      <c r="N92" s="531"/>
      <c r="O92" s="633"/>
      <c r="P92" s="533"/>
      <c r="Q92" s="534"/>
      <c r="R92" s="534"/>
      <c r="S92" s="534"/>
      <c r="T92" s="534"/>
      <c r="U92" s="534"/>
      <c r="V92" s="534"/>
      <c r="W92" s="534"/>
      <c r="X92" s="534"/>
      <c r="Y92" s="534"/>
      <c r="Z92" s="534"/>
      <c r="AA92" s="534"/>
      <c r="AB92" s="535"/>
      <c r="AC92" s="535"/>
      <c r="AD92" s="535"/>
      <c r="AE92" s="535"/>
      <c r="AF92" s="535"/>
      <c r="AG92" s="535"/>
      <c r="AH92" s="535"/>
      <c r="AI92" s="535"/>
      <c r="AJ92" s="486"/>
      <c r="AK92" s="486"/>
      <c r="AL92" s="486"/>
      <c r="AM92" s="486"/>
      <c r="AN92" s="486"/>
      <c r="AO92" s="486"/>
      <c r="AP92" s="486"/>
      <c r="AQ92" s="486"/>
      <c r="AR92" s="486"/>
      <c r="AS92" s="486"/>
      <c r="AT92" s="486"/>
      <c r="AU92" s="486"/>
      <c r="AV92" s="486"/>
      <c r="AW92" s="486"/>
      <c r="AX92" s="486"/>
      <c r="AY92" s="486"/>
      <c r="AZ92" s="486"/>
      <c r="BA92" s="486"/>
      <c r="BB92" s="486"/>
      <c r="BC92" s="486"/>
      <c r="BD92" s="486"/>
      <c r="BE92" s="610"/>
      <c r="BF92" s="516"/>
      <c r="BG92" s="517"/>
      <c r="BH92" s="517"/>
      <c r="BI92" s="517"/>
      <c r="BJ92" s="517"/>
      <c r="BK92" s="517"/>
      <c r="BL92" s="517"/>
      <c r="BM92" s="517"/>
      <c r="BN92" s="517"/>
      <c r="BO92" s="517"/>
      <c r="BP92" s="517"/>
      <c r="BQ92" s="517"/>
      <c r="BR92" s="514"/>
      <c r="BS92" s="514"/>
      <c r="BT92" s="514"/>
      <c r="BU92" s="514"/>
      <c r="BV92" s="514"/>
      <c r="BW92" s="514"/>
      <c r="BX92" s="514"/>
      <c r="BY92" s="514"/>
      <c r="BZ92" s="507"/>
      <c r="CA92" s="507"/>
      <c r="CB92" s="507"/>
      <c r="CC92" s="507"/>
      <c r="CD92" s="507"/>
      <c r="CE92" s="507"/>
      <c r="CF92" s="507"/>
      <c r="CG92" s="507"/>
      <c r="CH92" s="507"/>
      <c r="CI92" s="507"/>
      <c r="CJ92" s="507"/>
      <c r="CK92" s="507"/>
      <c r="CL92" s="507"/>
      <c r="CM92" s="507"/>
      <c r="CN92" s="507"/>
      <c r="CO92" s="507"/>
      <c r="CP92" s="507"/>
      <c r="CQ92" s="507"/>
      <c r="CR92" s="507"/>
      <c r="CS92" s="507"/>
      <c r="CT92" s="507"/>
      <c r="CU92" s="613"/>
      <c r="CV92" s="488"/>
      <c r="CW92" s="490"/>
      <c r="CX92" s="490"/>
      <c r="CY92" s="490"/>
      <c r="CZ92" s="490"/>
      <c r="DA92" s="490"/>
      <c r="DB92" s="490"/>
      <c r="DC92" s="612"/>
      <c r="DD92" s="480"/>
      <c r="DE92" s="481"/>
      <c r="DF92" s="481"/>
      <c r="DG92" s="481"/>
      <c r="DH92" s="481"/>
      <c r="DI92" s="482"/>
    </row>
    <row r="93" spans="5:113" ht="72" customHeight="1">
      <c r="E93" s="590">
        <v>12</v>
      </c>
      <c r="F93" s="537" t="s">
        <v>72</v>
      </c>
      <c r="G93" s="608"/>
      <c r="H93" s="590" t="s">
        <v>107</v>
      </c>
      <c r="I93" s="537"/>
      <c r="J93" s="537" t="s">
        <v>110</v>
      </c>
      <c r="K93" s="537"/>
      <c r="L93" s="537" t="s">
        <v>115</v>
      </c>
      <c r="M93" s="537"/>
      <c r="N93" s="537" t="s">
        <v>201</v>
      </c>
      <c r="O93" s="608"/>
      <c r="P93" s="590" t="s">
        <v>107</v>
      </c>
      <c r="Q93" s="537"/>
      <c r="R93" s="537" t="s">
        <v>110</v>
      </c>
      <c r="S93" s="537"/>
      <c r="T93" s="537" t="s">
        <v>115</v>
      </c>
      <c r="U93" s="537"/>
      <c r="V93" s="537" t="s">
        <v>201</v>
      </c>
      <c r="W93" s="537"/>
      <c r="X93" s="537" t="b">
        <v>1</v>
      </c>
      <c r="Y93" s="537"/>
      <c r="Z93" s="537" t="s">
        <v>97</v>
      </c>
      <c r="AA93" s="537"/>
      <c r="AB93" s="485" t="s">
        <v>107</v>
      </c>
      <c r="AC93" s="485"/>
      <c r="AD93" s="485" t="s">
        <v>110</v>
      </c>
      <c r="AE93" s="485"/>
      <c r="AF93" s="485" t="s">
        <v>115</v>
      </c>
      <c r="AG93" s="485"/>
      <c r="AH93" s="485" t="s">
        <v>201</v>
      </c>
      <c r="AI93" s="485"/>
      <c r="AJ93" s="485" t="s">
        <v>161</v>
      </c>
      <c r="AK93" s="485"/>
      <c r="AL93" s="485" t="s">
        <v>161</v>
      </c>
      <c r="AM93" s="485"/>
      <c r="AN93" s="485" t="s">
        <v>161</v>
      </c>
      <c r="AO93" s="485"/>
      <c r="AP93" s="485" t="s">
        <v>161</v>
      </c>
      <c r="AQ93" s="485"/>
      <c r="AR93" s="485" t="s">
        <v>161</v>
      </c>
      <c r="AS93" s="485"/>
      <c r="AT93" s="485" t="s">
        <v>161</v>
      </c>
      <c r="AU93" s="485"/>
      <c r="AV93" s="485" t="s">
        <v>161</v>
      </c>
      <c r="AW93" s="485"/>
      <c r="AX93" s="485" t="s">
        <v>161</v>
      </c>
      <c r="AY93" s="485"/>
      <c r="AZ93" s="485" t="s">
        <v>161</v>
      </c>
      <c r="BA93" s="485"/>
      <c r="BB93" s="485" t="s">
        <v>161</v>
      </c>
      <c r="BC93" s="485"/>
      <c r="BD93" s="485" t="s">
        <v>241</v>
      </c>
      <c r="BE93" s="575"/>
      <c r="BF93" s="590" t="s">
        <v>107</v>
      </c>
      <c r="BG93" s="537"/>
      <c r="BH93" s="537" t="s">
        <v>110</v>
      </c>
      <c r="BI93" s="537"/>
      <c r="BJ93" s="537" t="s">
        <v>115</v>
      </c>
      <c r="BK93" s="537"/>
      <c r="BL93" s="537" t="s">
        <v>201</v>
      </c>
      <c r="BM93" s="537"/>
      <c r="BN93" s="537" t="b">
        <v>1</v>
      </c>
      <c r="BO93" s="537"/>
      <c r="BP93" s="537" t="s">
        <v>97</v>
      </c>
      <c r="BQ93" s="537"/>
      <c r="BR93" s="485" t="s">
        <v>107</v>
      </c>
      <c r="BS93" s="485"/>
      <c r="BT93" s="485" t="s">
        <v>110</v>
      </c>
      <c r="BU93" s="485"/>
      <c r="BV93" s="485" t="s">
        <v>115</v>
      </c>
      <c r="BW93" s="485"/>
      <c r="BX93" s="485" t="s">
        <v>201</v>
      </c>
      <c r="BY93" s="485"/>
      <c r="BZ93" s="485" t="s">
        <v>161</v>
      </c>
      <c r="CA93" s="485"/>
      <c r="CB93" s="485" t="s">
        <v>161</v>
      </c>
      <c r="CC93" s="485"/>
      <c r="CD93" s="485" t="s">
        <v>161</v>
      </c>
      <c r="CE93" s="485"/>
      <c r="CF93" s="485" t="s">
        <v>161</v>
      </c>
      <c r="CG93" s="485"/>
      <c r="CH93" s="485" t="s">
        <v>161</v>
      </c>
      <c r="CI93" s="485"/>
      <c r="CJ93" s="485" t="s">
        <v>161</v>
      </c>
      <c r="CK93" s="485"/>
      <c r="CL93" s="485" t="s">
        <v>161</v>
      </c>
      <c r="CM93" s="485"/>
      <c r="CN93" s="485" t="s">
        <v>161</v>
      </c>
      <c r="CO93" s="485"/>
      <c r="CP93" s="485" t="s">
        <v>161</v>
      </c>
      <c r="CQ93" s="485"/>
      <c r="CR93" s="485" t="s">
        <v>161</v>
      </c>
      <c r="CS93" s="485"/>
      <c r="CT93" s="485" t="s">
        <v>241</v>
      </c>
      <c r="CU93" s="575"/>
      <c r="CV93" s="587" t="s">
        <v>875</v>
      </c>
      <c r="CW93" s="602" t="str">
        <f>CW85</f>
        <v>6/7</v>
      </c>
      <c r="CX93" s="602" t="str">
        <f t="shared" ref="CX93:DC93" si="13">CX85</f>
        <v>6/7</v>
      </c>
      <c r="CY93" s="602" t="str">
        <f t="shared" si="13"/>
        <v>6/7</v>
      </c>
      <c r="CZ93" s="602" t="str">
        <f t="shared" si="13"/>
        <v>0</v>
      </c>
      <c r="DA93" s="602" t="str">
        <f t="shared" si="13"/>
        <v>-</v>
      </c>
      <c r="DB93" s="602" t="str">
        <f t="shared" si="13"/>
        <v>guosj</v>
      </c>
      <c r="DC93" s="604" t="str">
        <f t="shared" si="13"/>
        <v>-</v>
      </c>
      <c r="DD93" s="606" t="s">
        <v>1021</v>
      </c>
      <c r="DE93" s="485"/>
      <c r="DF93" s="485"/>
      <c r="DG93" s="485"/>
      <c r="DH93" s="485"/>
      <c r="DI93" s="575"/>
    </row>
    <row r="94" spans="5:113" ht="72" customHeight="1">
      <c r="E94" s="590"/>
      <c r="F94" s="537"/>
      <c r="G94" s="608"/>
      <c r="H94" s="590"/>
      <c r="I94" s="537"/>
      <c r="J94" s="537"/>
      <c r="K94" s="537"/>
      <c r="L94" s="537"/>
      <c r="M94" s="537"/>
      <c r="N94" s="537"/>
      <c r="O94" s="608"/>
      <c r="P94" s="590"/>
      <c r="Q94" s="537"/>
      <c r="R94" s="537"/>
      <c r="S94" s="537"/>
      <c r="T94" s="537"/>
      <c r="U94" s="537"/>
      <c r="V94" s="537"/>
      <c r="W94" s="537"/>
      <c r="X94" s="537"/>
      <c r="Y94" s="537"/>
      <c r="Z94" s="537"/>
      <c r="AA94" s="537"/>
      <c r="AB94" s="485" t="s">
        <v>161</v>
      </c>
      <c r="AC94" s="485"/>
      <c r="AD94" s="485" t="s">
        <v>161</v>
      </c>
      <c r="AE94" s="485"/>
      <c r="AF94" s="485" t="s">
        <v>161</v>
      </c>
      <c r="AG94" s="485"/>
      <c r="AH94" s="485" t="s">
        <v>161</v>
      </c>
      <c r="AI94" s="485"/>
      <c r="AJ94" s="485" t="s">
        <v>107</v>
      </c>
      <c r="AK94" s="485"/>
      <c r="AL94" s="485" t="s">
        <v>110</v>
      </c>
      <c r="AM94" s="485"/>
      <c r="AN94" s="485" t="s">
        <v>115</v>
      </c>
      <c r="AO94" s="485"/>
      <c r="AP94" s="485" t="s">
        <v>201</v>
      </c>
      <c r="AQ94" s="485"/>
      <c r="AR94" s="485" t="s">
        <v>200</v>
      </c>
      <c r="AS94" s="485"/>
      <c r="AT94" s="485" t="s">
        <v>176</v>
      </c>
      <c r="AU94" s="485"/>
      <c r="AV94" s="485" t="s">
        <v>116</v>
      </c>
      <c r="AW94" s="485"/>
      <c r="AX94" s="485" t="s">
        <v>240</v>
      </c>
      <c r="AY94" s="485"/>
      <c r="AZ94" s="485" t="s">
        <v>202</v>
      </c>
      <c r="BA94" s="485"/>
      <c r="BB94" s="485" t="s">
        <v>203</v>
      </c>
      <c r="BC94" s="485"/>
      <c r="BD94" s="485" t="s">
        <v>241</v>
      </c>
      <c r="BE94" s="575"/>
      <c r="BF94" s="590"/>
      <c r="BG94" s="537"/>
      <c r="BH94" s="537"/>
      <c r="BI94" s="537"/>
      <c r="BJ94" s="537"/>
      <c r="BK94" s="537"/>
      <c r="BL94" s="537"/>
      <c r="BM94" s="537"/>
      <c r="BN94" s="537"/>
      <c r="BO94" s="537"/>
      <c r="BP94" s="537"/>
      <c r="BQ94" s="537"/>
      <c r="BR94" s="485" t="s">
        <v>161</v>
      </c>
      <c r="BS94" s="485"/>
      <c r="BT94" s="485" t="s">
        <v>161</v>
      </c>
      <c r="BU94" s="485"/>
      <c r="BV94" s="485" t="s">
        <v>161</v>
      </c>
      <c r="BW94" s="485"/>
      <c r="BX94" s="485" t="s">
        <v>161</v>
      </c>
      <c r="BY94" s="485"/>
      <c r="BZ94" s="485" t="s">
        <v>107</v>
      </c>
      <c r="CA94" s="485"/>
      <c r="CB94" s="485" t="s">
        <v>110</v>
      </c>
      <c r="CC94" s="485"/>
      <c r="CD94" s="485" t="s">
        <v>115</v>
      </c>
      <c r="CE94" s="485"/>
      <c r="CF94" s="485" t="s">
        <v>201</v>
      </c>
      <c r="CG94" s="485"/>
      <c r="CH94" s="485" t="s">
        <v>200</v>
      </c>
      <c r="CI94" s="485"/>
      <c r="CJ94" s="485" t="s">
        <v>176</v>
      </c>
      <c r="CK94" s="485"/>
      <c r="CL94" s="485" t="s">
        <v>116</v>
      </c>
      <c r="CM94" s="485"/>
      <c r="CN94" s="485" t="s">
        <v>240</v>
      </c>
      <c r="CO94" s="485"/>
      <c r="CP94" s="485" t="s">
        <v>202</v>
      </c>
      <c r="CQ94" s="485"/>
      <c r="CR94" s="485" t="s">
        <v>203</v>
      </c>
      <c r="CS94" s="485"/>
      <c r="CT94" s="485" t="s">
        <v>241</v>
      </c>
      <c r="CU94" s="575"/>
      <c r="CV94" s="590"/>
      <c r="CW94" s="602"/>
      <c r="CX94" s="602"/>
      <c r="CY94" s="602"/>
      <c r="CZ94" s="602"/>
      <c r="DA94" s="602"/>
      <c r="DB94" s="602"/>
      <c r="DC94" s="604"/>
      <c r="DD94" s="500"/>
      <c r="DE94" s="485"/>
      <c r="DF94" s="485"/>
      <c r="DG94" s="485"/>
      <c r="DH94" s="485"/>
      <c r="DI94" s="575"/>
    </row>
    <row r="95" spans="5:113" ht="72" customHeight="1">
      <c r="E95" s="590"/>
      <c r="F95" s="537"/>
      <c r="G95" s="608"/>
      <c r="H95" s="590" t="s">
        <v>87</v>
      </c>
      <c r="I95" s="537"/>
      <c r="J95" s="537" t="s">
        <v>87</v>
      </c>
      <c r="K95" s="537"/>
      <c r="L95" s="537" t="s">
        <v>87</v>
      </c>
      <c r="M95" s="537"/>
      <c r="N95" s="537" t="s">
        <v>87</v>
      </c>
      <c r="O95" s="608"/>
      <c r="P95" s="590" t="s">
        <v>87</v>
      </c>
      <c r="Q95" s="537"/>
      <c r="R95" s="537" t="s">
        <v>87</v>
      </c>
      <c r="S95" s="537"/>
      <c r="T95" s="537" t="s">
        <v>87</v>
      </c>
      <c r="U95" s="537"/>
      <c r="V95" s="537" t="s">
        <v>87</v>
      </c>
      <c r="W95" s="537"/>
      <c r="X95" s="537" t="s">
        <v>87</v>
      </c>
      <c r="Y95" s="537"/>
      <c r="Z95" s="537" t="s">
        <v>87</v>
      </c>
      <c r="AA95" s="537"/>
      <c r="AB95" s="485" t="s">
        <v>107</v>
      </c>
      <c r="AC95" s="485"/>
      <c r="AD95" s="485" t="s">
        <v>110</v>
      </c>
      <c r="AE95" s="485"/>
      <c r="AF95" s="485" t="s">
        <v>115</v>
      </c>
      <c r="AG95" s="485"/>
      <c r="AH95" s="485" t="s">
        <v>201</v>
      </c>
      <c r="AI95" s="485"/>
      <c r="AJ95" s="485" t="s">
        <v>161</v>
      </c>
      <c r="AK95" s="485"/>
      <c r="AL95" s="485" t="s">
        <v>161</v>
      </c>
      <c r="AM95" s="485"/>
      <c r="AN95" s="485" t="s">
        <v>161</v>
      </c>
      <c r="AO95" s="485"/>
      <c r="AP95" s="485" t="s">
        <v>161</v>
      </c>
      <c r="AQ95" s="485"/>
      <c r="AR95" s="485" t="s">
        <v>161</v>
      </c>
      <c r="AS95" s="485"/>
      <c r="AT95" s="485" t="s">
        <v>161</v>
      </c>
      <c r="AU95" s="485"/>
      <c r="AV95" s="485" t="s">
        <v>161</v>
      </c>
      <c r="AW95" s="485"/>
      <c r="AX95" s="485" t="s">
        <v>161</v>
      </c>
      <c r="AY95" s="485"/>
      <c r="AZ95" s="485" t="s">
        <v>161</v>
      </c>
      <c r="BA95" s="485"/>
      <c r="BB95" s="485" t="s">
        <v>161</v>
      </c>
      <c r="BC95" s="485"/>
      <c r="BD95" s="485" t="s">
        <v>241</v>
      </c>
      <c r="BE95" s="575"/>
      <c r="BF95" s="590" t="s">
        <v>87</v>
      </c>
      <c r="BG95" s="537"/>
      <c r="BH95" s="537" t="s">
        <v>87</v>
      </c>
      <c r="BI95" s="537"/>
      <c r="BJ95" s="537" t="s">
        <v>87</v>
      </c>
      <c r="BK95" s="537"/>
      <c r="BL95" s="537" t="s">
        <v>87</v>
      </c>
      <c r="BM95" s="537"/>
      <c r="BN95" s="537" t="s">
        <v>87</v>
      </c>
      <c r="BO95" s="537"/>
      <c r="BP95" s="537" t="s">
        <v>87</v>
      </c>
      <c r="BQ95" s="537"/>
      <c r="BR95" s="485" t="s">
        <v>107</v>
      </c>
      <c r="BS95" s="485"/>
      <c r="BT95" s="485" t="s">
        <v>110</v>
      </c>
      <c r="BU95" s="485"/>
      <c r="BV95" s="485" t="s">
        <v>115</v>
      </c>
      <c r="BW95" s="485"/>
      <c r="BX95" s="485" t="s">
        <v>201</v>
      </c>
      <c r="BY95" s="485"/>
      <c r="BZ95" s="485" t="s">
        <v>161</v>
      </c>
      <c r="CA95" s="485"/>
      <c r="CB95" s="485" t="s">
        <v>161</v>
      </c>
      <c r="CC95" s="485"/>
      <c r="CD95" s="485" t="s">
        <v>161</v>
      </c>
      <c r="CE95" s="485"/>
      <c r="CF95" s="485" t="s">
        <v>161</v>
      </c>
      <c r="CG95" s="485"/>
      <c r="CH95" s="485" t="s">
        <v>161</v>
      </c>
      <c r="CI95" s="485"/>
      <c r="CJ95" s="485" t="s">
        <v>161</v>
      </c>
      <c r="CK95" s="485"/>
      <c r="CL95" s="485" t="s">
        <v>161</v>
      </c>
      <c r="CM95" s="485"/>
      <c r="CN95" s="485" t="s">
        <v>161</v>
      </c>
      <c r="CO95" s="485"/>
      <c r="CP95" s="485" t="s">
        <v>161</v>
      </c>
      <c r="CQ95" s="485"/>
      <c r="CR95" s="485" t="s">
        <v>161</v>
      </c>
      <c r="CS95" s="485"/>
      <c r="CT95" s="485" t="s">
        <v>241</v>
      </c>
      <c r="CU95" s="575"/>
      <c r="CV95" s="590"/>
      <c r="CW95" s="602"/>
      <c r="CX95" s="602"/>
      <c r="CY95" s="602"/>
      <c r="CZ95" s="602"/>
      <c r="DA95" s="602"/>
      <c r="DB95" s="602"/>
      <c r="DC95" s="604"/>
      <c r="DD95" s="500"/>
      <c r="DE95" s="485"/>
      <c r="DF95" s="485"/>
      <c r="DG95" s="485"/>
      <c r="DH95" s="485"/>
      <c r="DI95" s="575"/>
    </row>
    <row r="96" spans="5:113" ht="72" customHeight="1" thickBot="1">
      <c r="E96" s="585"/>
      <c r="F96" s="586"/>
      <c r="G96" s="609"/>
      <c r="H96" s="585"/>
      <c r="I96" s="586"/>
      <c r="J96" s="586"/>
      <c r="K96" s="586"/>
      <c r="L96" s="586"/>
      <c r="M96" s="586"/>
      <c r="N96" s="586"/>
      <c r="O96" s="609"/>
      <c r="P96" s="585"/>
      <c r="Q96" s="586"/>
      <c r="R96" s="586"/>
      <c r="S96" s="586"/>
      <c r="T96" s="586"/>
      <c r="U96" s="586"/>
      <c r="V96" s="586"/>
      <c r="W96" s="586"/>
      <c r="X96" s="586"/>
      <c r="Y96" s="586"/>
      <c r="Z96" s="586"/>
      <c r="AA96" s="586"/>
      <c r="AB96" s="497" t="s">
        <v>161</v>
      </c>
      <c r="AC96" s="497"/>
      <c r="AD96" s="497" t="s">
        <v>161</v>
      </c>
      <c r="AE96" s="497"/>
      <c r="AF96" s="497" t="s">
        <v>161</v>
      </c>
      <c r="AG96" s="497"/>
      <c r="AH96" s="497" t="s">
        <v>161</v>
      </c>
      <c r="AI96" s="497"/>
      <c r="AJ96" s="497" t="s">
        <v>107</v>
      </c>
      <c r="AK96" s="497"/>
      <c r="AL96" s="497" t="s">
        <v>110</v>
      </c>
      <c r="AM96" s="497"/>
      <c r="AN96" s="497" t="s">
        <v>115</v>
      </c>
      <c r="AO96" s="497"/>
      <c r="AP96" s="497" t="s">
        <v>201</v>
      </c>
      <c r="AQ96" s="497"/>
      <c r="AR96" s="497" t="s">
        <v>200</v>
      </c>
      <c r="AS96" s="497"/>
      <c r="AT96" s="497" t="s">
        <v>176</v>
      </c>
      <c r="AU96" s="497"/>
      <c r="AV96" s="497" t="s">
        <v>116</v>
      </c>
      <c r="AW96" s="497"/>
      <c r="AX96" s="497" t="s">
        <v>240</v>
      </c>
      <c r="AY96" s="497"/>
      <c r="AZ96" s="497" t="s">
        <v>202</v>
      </c>
      <c r="BA96" s="497"/>
      <c r="BB96" s="497" t="s">
        <v>203</v>
      </c>
      <c r="BC96" s="497"/>
      <c r="BD96" s="497" t="s">
        <v>241</v>
      </c>
      <c r="BE96" s="576"/>
      <c r="BF96" s="585"/>
      <c r="BG96" s="586"/>
      <c r="BH96" s="586"/>
      <c r="BI96" s="586"/>
      <c r="BJ96" s="586"/>
      <c r="BK96" s="586"/>
      <c r="BL96" s="586"/>
      <c r="BM96" s="586"/>
      <c r="BN96" s="586"/>
      <c r="BO96" s="586"/>
      <c r="BP96" s="586"/>
      <c r="BQ96" s="586"/>
      <c r="BR96" s="497" t="s">
        <v>161</v>
      </c>
      <c r="BS96" s="497"/>
      <c r="BT96" s="497" t="s">
        <v>161</v>
      </c>
      <c r="BU96" s="497"/>
      <c r="BV96" s="497" t="s">
        <v>161</v>
      </c>
      <c r="BW96" s="497"/>
      <c r="BX96" s="497" t="s">
        <v>161</v>
      </c>
      <c r="BY96" s="497"/>
      <c r="BZ96" s="497" t="s">
        <v>107</v>
      </c>
      <c r="CA96" s="497"/>
      <c r="CB96" s="497" t="s">
        <v>110</v>
      </c>
      <c r="CC96" s="497"/>
      <c r="CD96" s="497" t="s">
        <v>115</v>
      </c>
      <c r="CE96" s="497"/>
      <c r="CF96" s="497" t="s">
        <v>201</v>
      </c>
      <c r="CG96" s="497"/>
      <c r="CH96" s="497" t="s">
        <v>200</v>
      </c>
      <c r="CI96" s="497"/>
      <c r="CJ96" s="497" t="s">
        <v>176</v>
      </c>
      <c r="CK96" s="497"/>
      <c r="CL96" s="497" t="s">
        <v>116</v>
      </c>
      <c r="CM96" s="497"/>
      <c r="CN96" s="497" t="s">
        <v>240</v>
      </c>
      <c r="CO96" s="497"/>
      <c r="CP96" s="497" t="s">
        <v>202</v>
      </c>
      <c r="CQ96" s="497"/>
      <c r="CR96" s="497" t="s">
        <v>203</v>
      </c>
      <c r="CS96" s="497"/>
      <c r="CT96" s="497" t="s">
        <v>241</v>
      </c>
      <c r="CU96" s="576"/>
      <c r="CV96" s="585"/>
      <c r="CW96" s="603"/>
      <c r="CX96" s="603"/>
      <c r="CY96" s="603"/>
      <c r="CZ96" s="603"/>
      <c r="DA96" s="603"/>
      <c r="DB96" s="603"/>
      <c r="DC96" s="605"/>
      <c r="DD96" s="499"/>
      <c r="DE96" s="497"/>
      <c r="DF96" s="497"/>
      <c r="DG96" s="497"/>
      <c r="DH96" s="497"/>
      <c r="DI96" s="576"/>
    </row>
    <row r="101" spans="5:113" ht="16.5" customHeight="1" thickBot="1">
      <c r="E101" s="57" t="s">
        <v>160</v>
      </c>
      <c r="F101" s="57" t="s">
        <v>159</v>
      </c>
    </row>
    <row r="102" spans="5:113" ht="16.5" customHeight="1">
      <c r="E102" s="510" t="s">
        <v>20</v>
      </c>
      <c r="F102" s="518" t="s">
        <v>22</v>
      </c>
      <c r="G102" s="615"/>
      <c r="H102" s="510" t="s">
        <v>21</v>
      </c>
      <c r="I102" s="518"/>
      <c r="J102" s="518"/>
      <c r="K102" s="518"/>
      <c r="L102" s="518"/>
      <c r="M102" s="518"/>
      <c r="N102" s="518"/>
      <c r="O102" s="615"/>
      <c r="P102" s="522" t="s">
        <v>120</v>
      </c>
      <c r="Q102" s="523"/>
      <c r="R102" s="523"/>
      <c r="S102" s="523"/>
      <c r="T102" s="523"/>
      <c r="U102" s="523"/>
      <c r="V102" s="523"/>
      <c r="W102" s="523"/>
      <c r="X102" s="523"/>
      <c r="Y102" s="523"/>
      <c r="Z102" s="523"/>
      <c r="AA102" s="622"/>
      <c r="AB102" s="524" t="s">
        <v>127</v>
      </c>
      <c r="AC102" s="524"/>
      <c r="AD102" s="524"/>
      <c r="AE102" s="524"/>
      <c r="AF102" s="524"/>
      <c r="AG102" s="524"/>
      <c r="AH102" s="524"/>
      <c r="AI102" s="524"/>
      <c r="AJ102" s="525" t="s">
        <v>167</v>
      </c>
      <c r="AK102" s="525"/>
      <c r="AL102" s="525"/>
      <c r="AM102" s="525"/>
      <c r="AN102" s="525"/>
      <c r="AO102" s="525"/>
      <c r="AP102" s="525"/>
      <c r="AQ102" s="525"/>
      <c r="AR102" s="525"/>
      <c r="AS102" s="525"/>
      <c r="AT102" s="525"/>
      <c r="AU102" s="525"/>
      <c r="AV102" s="525"/>
      <c r="AW102" s="525"/>
      <c r="AX102" s="525"/>
      <c r="AY102" s="525"/>
      <c r="AZ102" s="525"/>
      <c r="BA102" s="525"/>
      <c r="BB102" s="525"/>
      <c r="BC102" s="525"/>
      <c r="BD102" s="525"/>
      <c r="BE102" s="619"/>
      <c r="BF102" s="527" t="s">
        <v>140</v>
      </c>
      <c r="BG102" s="528"/>
      <c r="BH102" s="528"/>
      <c r="BI102" s="528"/>
      <c r="BJ102" s="528"/>
      <c r="BK102" s="528"/>
      <c r="BL102" s="528"/>
      <c r="BM102" s="528"/>
      <c r="BN102" s="528"/>
      <c r="BO102" s="528"/>
      <c r="BP102" s="528"/>
      <c r="BQ102" s="528"/>
      <c r="BR102" s="529" t="s">
        <v>141</v>
      </c>
      <c r="BS102" s="529"/>
      <c r="BT102" s="529"/>
      <c r="BU102" s="529"/>
      <c r="BV102" s="529"/>
      <c r="BW102" s="529"/>
      <c r="BX102" s="529"/>
      <c r="BY102" s="529"/>
      <c r="BZ102" s="483" t="s">
        <v>170</v>
      </c>
      <c r="CA102" s="483"/>
      <c r="CB102" s="483"/>
      <c r="CC102" s="483"/>
      <c r="CD102" s="483"/>
      <c r="CE102" s="483"/>
      <c r="CF102" s="483"/>
      <c r="CG102" s="483"/>
      <c r="CH102" s="483"/>
      <c r="CI102" s="483"/>
      <c r="CJ102" s="483"/>
      <c r="CK102" s="483"/>
      <c r="CL102" s="483"/>
      <c r="CM102" s="483"/>
      <c r="CN102" s="483"/>
      <c r="CO102" s="483"/>
      <c r="CP102" s="483"/>
      <c r="CQ102" s="483"/>
      <c r="CR102" s="483"/>
      <c r="CS102" s="483"/>
      <c r="CT102" s="483"/>
      <c r="CU102" s="614"/>
      <c r="CV102" s="487" t="s">
        <v>16</v>
      </c>
      <c r="CW102" s="489" t="s">
        <v>53</v>
      </c>
      <c r="CX102" s="489" t="s">
        <v>54</v>
      </c>
      <c r="CY102" s="489" t="s">
        <v>55</v>
      </c>
      <c r="CZ102" s="489" t="s">
        <v>56</v>
      </c>
      <c r="DA102" s="489" t="s">
        <v>29</v>
      </c>
      <c r="DB102" s="489" t="s">
        <v>62</v>
      </c>
      <c r="DC102" s="611" t="s">
        <v>69</v>
      </c>
      <c r="DD102" s="477" t="s">
        <v>23</v>
      </c>
      <c r="DE102" s="478"/>
      <c r="DF102" s="478"/>
      <c r="DG102" s="478"/>
      <c r="DH102" s="478"/>
      <c r="DI102" s="479"/>
    </row>
    <row r="103" spans="5:113" ht="16.5" customHeight="1">
      <c r="E103" s="511"/>
      <c r="F103" s="520"/>
      <c r="G103" s="616"/>
      <c r="H103" s="530" t="str">
        <f>"1："&amp;E$18</f>
        <v>1：ファーストネーム</v>
      </c>
      <c r="I103" s="531"/>
      <c r="J103" s="531" t="str">
        <f>"2："&amp;G$18</f>
        <v>2：ラストネーム</v>
      </c>
      <c r="K103" s="531"/>
      <c r="L103" s="531" t="str">
        <f>"3："&amp;I$18</f>
        <v>3：国</v>
      </c>
      <c r="M103" s="531"/>
      <c r="N103" s="531" t="str">
        <f>"4："&amp;K$18</f>
        <v>4：温度単位</v>
      </c>
      <c r="O103" s="633"/>
      <c r="P103" s="533" t="str">
        <f>H103</f>
        <v>1：ファーストネーム</v>
      </c>
      <c r="Q103" s="534"/>
      <c r="R103" s="534" t="str">
        <f>J103</f>
        <v>2：ラストネーム</v>
      </c>
      <c r="S103" s="534"/>
      <c r="T103" s="534" t="str">
        <f>L103</f>
        <v>3：国</v>
      </c>
      <c r="U103" s="534"/>
      <c r="V103" s="534" t="str">
        <f>N103</f>
        <v>4：温度単位</v>
      </c>
      <c r="W103" s="534"/>
      <c r="X103" s="534" t="s">
        <v>226</v>
      </c>
      <c r="Y103" s="534"/>
      <c r="Z103" s="534" t="s">
        <v>227</v>
      </c>
      <c r="AA103" s="634"/>
      <c r="AB103" s="535" t="s">
        <v>228</v>
      </c>
      <c r="AC103" s="535"/>
      <c r="AD103" s="535" t="s">
        <v>207</v>
      </c>
      <c r="AE103" s="535"/>
      <c r="AF103" s="535" t="s">
        <v>208</v>
      </c>
      <c r="AG103" s="535"/>
      <c r="AH103" s="535" t="s">
        <v>242</v>
      </c>
      <c r="AI103" s="535"/>
      <c r="AJ103" s="486" t="str">
        <f>AB103</f>
        <v>1：ファーストネーム</v>
      </c>
      <c r="AK103" s="486"/>
      <c r="AL103" s="486" t="str">
        <f>AD103</f>
        <v>2：ラストネーム</v>
      </c>
      <c r="AM103" s="486"/>
      <c r="AN103" s="486" t="str">
        <f>AF103</f>
        <v>3：国</v>
      </c>
      <c r="AO103" s="486"/>
      <c r="AP103" s="486" t="s">
        <v>238</v>
      </c>
      <c r="AQ103" s="486"/>
      <c r="AR103" s="486" t="s">
        <v>243</v>
      </c>
      <c r="AS103" s="486"/>
      <c r="AT103" s="486" t="s">
        <v>244</v>
      </c>
      <c r="AU103" s="486"/>
      <c r="AV103" s="486" t="s">
        <v>245</v>
      </c>
      <c r="AW103" s="486"/>
      <c r="AX103" s="486" t="s">
        <v>246</v>
      </c>
      <c r="AY103" s="486"/>
      <c r="AZ103" s="486" t="s">
        <v>197</v>
      </c>
      <c r="BA103" s="486"/>
      <c r="BB103" s="486" t="s">
        <v>196</v>
      </c>
      <c r="BC103" s="486"/>
      <c r="BD103" s="486" t="s">
        <v>195</v>
      </c>
      <c r="BE103" s="610"/>
      <c r="BF103" s="516" t="str">
        <f>AB103</f>
        <v>1：ファーストネーム</v>
      </c>
      <c r="BG103" s="517"/>
      <c r="BH103" s="517" t="str">
        <f>AD103</f>
        <v>2：ラストネーム</v>
      </c>
      <c r="BI103" s="517"/>
      <c r="BJ103" s="517" t="str">
        <f>AF103</f>
        <v>3：国</v>
      </c>
      <c r="BK103" s="517"/>
      <c r="BL103" s="517" t="str">
        <f>AH103</f>
        <v>4：温度単位</v>
      </c>
      <c r="BM103" s="517"/>
      <c r="BN103" s="517" t="s">
        <v>229</v>
      </c>
      <c r="BO103" s="517"/>
      <c r="BP103" s="517" t="s">
        <v>227</v>
      </c>
      <c r="BQ103" s="517"/>
      <c r="BR103" s="514" t="s">
        <v>228</v>
      </c>
      <c r="BS103" s="514"/>
      <c r="BT103" s="514" t="s">
        <v>207</v>
      </c>
      <c r="BU103" s="514"/>
      <c r="BV103" s="514" t="s">
        <v>208</v>
      </c>
      <c r="BW103" s="514"/>
      <c r="BX103" s="514" t="s">
        <v>242</v>
      </c>
      <c r="BY103" s="514"/>
      <c r="BZ103" s="507" t="str">
        <f>BR103</f>
        <v>1：ファーストネーム</v>
      </c>
      <c r="CA103" s="507"/>
      <c r="CB103" s="507" t="str">
        <f>BT103</f>
        <v>2：ラストネーム</v>
      </c>
      <c r="CC103" s="507"/>
      <c r="CD103" s="507" t="str">
        <f>BV103</f>
        <v>3：国</v>
      </c>
      <c r="CE103" s="507"/>
      <c r="CF103" s="507" t="s">
        <v>238</v>
      </c>
      <c r="CG103" s="507"/>
      <c r="CH103" s="507" t="s">
        <v>243</v>
      </c>
      <c r="CI103" s="507"/>
      <c r="CJ103" s="507" t="s">
        <v>244</v>
      </c>
      <c r="CK103" s="507"/>
      <c r="CL103" s="507" t="s">
        <v>245</v>
      </c>
      <c r="CM103" s="507"/>
      <c r="CN103" s="507" t="s">
        <v>246</v>
      </c>
      <c r="CO103" s="507"/>
      <c r="CP103" s="507" t="s">
        <v>197</v>
      </c>
      <c r="CQ103" s="507"/>
      <c r="CR103" s="507" t="s">
        <v>196</v>
      </c>
      <c r="CS103" s="507"/>
      <c r="CT103" s="507" t="s">
        <v>195</v>
      </c>
      <c r="CU103" s="613"/>
      <c r="CV103" s="488"/>
      <c r="CW103" s="490"/>
      <c r="CX103" s="490"/>
      <c r="CY103" s="490"/>
      <c r="CZ103" s="490"/>
      <c r="DA103" s="490"/>
      <c r="DB103" s="490"/>
      <c r="DC103" s="612"/>
      <c r="DD103" s="480"/>
      <c r="DE103" s="481"/>
      <c r="DF103" s="481"/>
      <c r="DG103" s="481"/>
      <c r="DH103" s="481"/>
      <c r="DI103" s="482"/>
    </row>
    <row r="104" spans="5:113" ht="16.5" customHeight="1">
      <c r="E104" s="511"/>
      <c r="F104" s="520"/>
      <c r="G104" s="616"/>
      <c r="H104" s="530"/>
      <c r="I104" s="531"/>
      <c r="J104" s="531"/>
      <c r="K104" s="531"/>
      <c r="L104" s="531"/>
      <c r="M104" s="531"/>
      <c r="N104" s="531"/>
      <c r="O104" s="633"/>
      <c r="P104" s="533"/>
      <c r="Q104" s="534"/>
      <c r="R104" s="534"/>
      <c r="S104" s="534"/>
      <c r="T104" s="534"/>
      <c r="U104" s="534"/>
      <c r="V104" s="534"/>
      <c r="W104" s="534"/>
      <c r="X104" s="534"/>
      <c r="Y104" s="534"/>
      <c r="Z104" s="534"/>
      <c r="AA104" s="634"/>
      <c r="AB104" s="535"/>
      <c r="AC104" s="535"/>
      <c r="AD104" s="535"/>
      <c r="AE104" s="535"/>
      <c r="AF104" s="535"/>
      <c r="AG104" s="535"/>
      <c r="AH104" s="535"/>
      <c r="AI104" s="535"/>
      <c r="AJ104" s="486"/>
      <c r="AK104" s="486"/>
      <c r="AL104" s="486"/>
      <c r="AM104" s="486"/>
      <c r="AN104" s="486"/>
      <c r="AO104" s="486"/>
      <c r="AP104" s="486"/>
      <c r="AQ104" s="486"/>
      <c r="AR104" s="486"/>
      <c r="AS104" s="486"/>
      <c r="AT104" s="486"/>
      <c r="AU104" s="486"/>
      <c r="AV104" s="486"/>
      <c r="AW104" s="486"/>
      <c r="AX104" s="486"/>
      <c r="AY104" s="486"/>
      <c r="AZ104" s="486"/>
      <c r="BA104" s="486"/>
      <c r="BB104" s="486"/>
      <c r="BC104" s="486"/>
      <c r="BD104" s="486"/>
      <c r="BE104" s="610"/>
      <c r="BF104" s="516"/>
      <c r="BG104" s="517"/>
      <c r="BH104" s="517"/>
      <c r="BI104" s="517"/>
      <c r="BJ104" s="517"/>
      <c r="BK104" s="517"/>
      <c r="BL104" s="517"/>
      <c r="BM104" s="517"/>
      <c r="BN104" s="517"/>
      <c r="BO104" s="517"/>
      <c r="BP104" s="517"/>
      <c r="BQ104" s="517"/>
      <c r="BR104" s="514"/>
      <c r="BS104" s="514"/>
      <c r="BT104" s="514"/>
      <c r="BU104" s="514"/>
      <c r="BV104" s="514"/>
      <c r="BW104" s="514"/>
      <c r="BX104" s="514"/>
      <c r="BY104" s="514"/>
      <c r="BZ104" s="507"/>
      <c r="CA104" s="507"/>
      <c r="CB104" s="507"/>
      <c r="CC104" s="507"/>
      <c r="CD104" s="507"/>
      <c r="CE104" s="507"/>
      <c r="CF104" s="507"/>
      <c r="CG104" s="507"/>
      <c r="CH104" s="507"/>
      <c r="CI104" s="507"/>
      <c r="CJ104" s="507"/>
      <c r="CK104" s="507"/>
      <c r="CL104" s="507"/>
      <c r="CM104" s="507"/>
      <c r="CN104" s="507"/>
      <c r="CO104" s="507"/>
      <c r="CP104" s="507"/>
      <c r="CQ104" s="507"/>
      <c r="CR104" s="507"/>
      <c r="CS104" s="507"/>
      <c r="CT104" s="507"/>
      <c r="CU104" s="613"/>
      <c r="CV104" s="488"/>
      <c r="CW104" s="490"/>
      <c r="CX104" s="490"/>
      <c r="CY104" s="490"/>
      <c r="CZ104" s="490"/>
      <c r="DA104" s="490"/>
      <c r="DB104" s="490"/>
      <c r="DC104" s="612"/>
      <c r="DD104" s="480"/>
      <c r="DE104" s="481"/>
      <c r="DF104" s="481"/>
      <c r="DG104" s="481"/>
      <c r="DH104" s="481"/>
      <c r="DI104" s="482"/>
    </row>
    <row r="105" spans="5:113" s="198" customFormat="1" ht="72.75" customHeight="1">
      <c r="E105" s="500">
        <v>13</v>
      </c>
      <c r="F105" s="485" t="s">
        <v>251</v>
      </c>
      <c r="G105" s="575"/>
      <c r="H105" s="500" t="s">
        <v>107</v>
      </c>
      <c r="I105" s="485"/>
      <c r="J105" s="485" t="s">
        <v>110</v>
      </c>
      <c r="K105" s="485"/>
      <c r="L105" s="485" t="s">
        <v>115</v>
      </c>
      <c r="M105" s="485"/>
      <c r="N105" s="485" t="s">
        <v>201</v>
      </c>
      <c r="O105" s="575"/>
      <c r="P105" s="500" t="s">
        <v>156</v>
      </c>
      <c r="Q105" s="485"/>
      <c r="R105" s="485" t="s">
        <v>156</v>
      </c>
      <c r="S105" s="485"/>
      <c r="T105" s="485" t="s">
        <v>156</v>
      </c>
      <c r="U105" s="485"/>
      <c r="V105" s="485" t="s">
        <v>156</v>
      </c>
      <c r="W105" s="485"/>
      <c r="X105" s="485" t="b">
        <v>0</v>
      </c>
      <c r="Y105" s="485"/>
      <c r="Z105" s="485" t="s">
        <v>183</v>
      </c>
      <c r="AA105" s="509"/>
      <c r="AB105" s="485" t="s">
        <v>161</v>
      </c>
      <c r="AC105" s="485"/>
      <c r="AD105" s="485" t="s">
        <v>161</v>
      </c>
      <c r="AE105" s="485"/>
      <c r="AF105" s="485" t="s">
        <v>161</v>
      </c>
      <c r="AG105" s="485"/>
      <c r="AH105" s="485" t="s">
        <v>161</v>
      </c>
      <c r="AI105" s="485"/>
      <c r="AJ105" s="485" t="s">
        <v>161</v>
      </c>
      <c r="AK105" s="485"/>
      <c r="AL105" s="485" t="s">
        <v>161</v>
      </c>
      <c r="AM105" s="485"/>
      <c r="AN105" s="485" t="s">
        <v>161</v>
      </c>
      <c r="AO105" s="485"/>
      <c r="AP105" s="485" t="s">
        <v>161</v>
      </c>
      <c r="AQ105" s="485"/>
      <c r="AR105" s="485" t="s">
        <v>161</v>
      </c>
      <c r="AS105" s="485"/>
      <c r="AT105" s="485" t="s">
        <v>161</v>
      </c>
      <c r="AU105" s="485"/>
      <c r="AV105" s="485" t="s">
        <v>161</v>
      </c>
      <c r="AW105" s="485"/>
      <c r="AX105" s="485" t="s">
        <v>161</v>
      </c>
      <c r="AY105" s="485"/>
      <c r="AZ105" s="485" t="s">
        <v>161</v>
      </c>
      <c r="BA105" s="485"/>
      <c r="BB105" s="485" t="s">
        <v>161</v>
      </c>
      <c r="BC105" s="485"/>
      <c r="BD105" s="485" t="s">
        <v>161</v>
      </c>
      <c r="BE105" s="575"/>
      <c r="BF105" s="500" t="s">
        <v>156</v>
      </c>
      <c r="BG105" s="485"/>
      <c r="BH105" s="485" t="s">
        <v>156</v>
      </c>
      <c r="BI105" s="485"/>
      <c r="BJ105" s="485" t="s">
        <v>156</v>
      </c>
      <c r="BK105" s="485"/>
      <c r="BL105" s="485" t="s">
        <v>156</v>
      </c>
      <c r="BM105" s="485"/>
      <c r="BN105" s="485" t="b">
        <v>0</v>
      </c>
      <c r="BO105" s="485"/>
      <c r="BP105" s="485" t="s">
        <v>183</v>
      </c>
      <c r="BQ105" s="485"/>
      <c r="BR105" s="485" t="s">
        <v>161</v>
      </c>
      <c r="BS105" s="485"/>
      <c r="BT105" s="485" t="s">
        <v>161</v>
      </c>
      <c r="BU105" s="485"/>
      <c r="BV105" s="485" t="s">
        <v>161</v>
      </c>
      <c r="BW105" s="485"/>
      <c r="BX105" s="485" t="s">
        <v>161</v>
      </c>
      <c r="BY105" s="485"/>
      <c r="BZ105" s="485" t="s">
        <v>161</v>
      </c>
      <c r="CA105" s="485"/>
      <c r="CB105" s="485" t="s">
        <v>161</v>
      </c>
      <c r="CC105" s="485"/>
      <c r="CD105" s="485" t="s">
        <v>161</v>
      </c>
      <c r="CE105" s="485"/>
      <c r="CF105" s="485" t="s">
        <v>161</v>
      </c>
      <c r="CG105" s="485"/>
      <c r="CH105" s="485" t="s">
        <v>161</v>
      </c>
      <c r="CI105" s="485"/>
      <c r="CJ105" s="485" t="s">
        <v>161</v>
      </c>
      <c r="CK105" s="485"/>
      <c r="CL105" s="485" t="s">
        <v>161</v>
      </c>
      <c r="CM105" s="485"/>
      <c r="CN105" s="485" t="s">
        <v>161</v>
      </c>
      <c r="CO105" s="485"/>
      <c r="CP105" s="485" t="s">
        <v>161</v>
      </c>
      <c r="CQ105" s="485"/>
      <c r="CR105" s="485" t="s">
        <v>161</v>
      </c>
      <c r="CS105" s="485"/>
      <c r="CT105" s="485" t="s">
        <v>161</v>
      </c>
      <c r="CU105" s="575"/>
      <c r="CV105" s="592" t="s">
        <v>875</v>
      </c>
      <c r="CW105" s="501" t="str">
        <f>CW85</f>
        <v>6/7</v>
      </c>
      <c r="CX105" s="501" t="str">
        <f t="shared" ref="CX105:DC105" si="14">CX85</f>
        <v>6/7</v>
      </c>
      <c r="CY105" s="501" t="str">
        <f t="shared" si="14"/>
        <v>6/7</v>
      </c>
      <c r="CZ105" s="501" t="str">
        <f t="shared" si="14"/>
        <v>0</v>
      </c>
      <c r="DA105" s="501" t="str">
        <f t="shared" si="14"/>
        <v>-</v>
      </c>
      <c r="DB105" s="501" t="str">
        <f t="shared" si="14"/>
        <v>guosj</v>
      </c>
      <c r="DC105" s="636" t="str">
        <f t="shared" si="14"/>
        <v>-</v>
      </c>
      <c r="DD105" s="592" t="s">
        <v>1135</v>
      </c>
      <c r="DE105" s="580"/>
      <c r="DF105" s="580"/>
      <c r="DG105" s="580"/>
      <c r="DH105" s="580"/>
      <c r="DI105" s="581"/>
    </row>
    <row r="106" spans="5:113" s="198" customFormat="1" ht="72.75" customHeight="1">
      <c r="E106" s="500"/>
      <c r="F106" s="485"/>
      <c r="G106" s="575"/>
      <c r="H106" s="500"/>
      <c r="I106" s="485"/>
      <c r="J106" s="485"/>
      <c r="K106" s="485"/>
      <c r="L106" s="485"/>
      <c r="M106" s="485"/>
      <c r="N106" s="485"/>
      <c r="O106" s="575"/>
      <c r="P106" s="500"/>
      <c r="Q106" s="485"/>
      <c r="R106" s="485"/>
      <c r="S106" s="485"/>
      <c r="T106" s="485"/>
      <c r="U106" s="485"/>
      <c r="V106" s="485"/>
      <c r="W106" s="485"/>
      <c r="X106" s="485"/>
      <c r="Y106" s="485"/>
      <c r="Z106" s="485"/>
      <c r="AA106" s="509"/>
      <c r="AB106" s="485" t="s">
        <v>161</v>
      </c>
      <c r="AC106" s="485"/>
      <c r="AD106" s="485" t="s">
        <v>161</v>
      </c>
      <c r="AE106" s="485"/>
      <c r="AF106" s="485" t="s">
        <v>161</v>
      </c>
      <c r="AG106" s="485"/>
      <c r="AH106" s="485" t="s">
        <v>161</v>
      </c>
      <c r="AI106" s="485"/>
      <c r="AJ106" s="485" t="s">
        <v>161</v>
      </c>
      <c r="AK106" s="485"/>
      <c r="AL106" s="485" t="s">
        <v>161</v>
      </c>
      <c r="AM106" s="485"/>
      <c r="AN106" s="485" t="s">
        <v>161</v>
      </c>
      <c r="AO106" s="485"/>
      <c r="AP106" s="485" t="s">
        <v>161</v>
      </c>
      <c r="AQ106" s="485"/>
      <c r="AR106" s="485" t="s">
        <v>161</v>
      </c>
      <c r="AS106" s="485"/>
      <c r="AT106" s="485" t="s">
        <v>161</v>
      </c>
      <c r="AU106" s="485"/>
      <c r="AV106" s="485" t="s">
        <v>161</v>
      </c>
      <c r="AW106" s="485"/>
      <c r="AX106" s="485" t="s">
        <v>161</v>
      </c>
      <c r="AY106" s="485"/>
      <c r="AZ106" s="485" t="s">
        <v>161</v>
      </c>
      <c r="BA106" s="485"/>
      <c r="BB106" s="485" t="s">
        <v>161</v>
      </c>
      <c r="BC106" s="485"/>
      <c r="BD106" s="485" t="s">
        <v>161</v>
      </c>
      <c r="BE106" s="575"/>
      <c r="BF106" s="500"/>
      <c r="BG106" s="485"/>
      <c r="BH106" s="485"/>
      <c r="BI106" s="485"/>
      <c r="BJ106" s="485"/>
      <c r="BK106" s="485"/>
      <c r="BL106" s="485"/>
      <c r="BM106" s="485"/>
      <c r="BN106" s="485"/>
      <c r="BO106" s="485"/>
      <c r="BP106" s="485"/>
      <c r="BQ106" s="485"/>
      <c r="BR106" s="485" t="s">
        <v>161</v>
      </c>
      <c r="BS106" s="485"/>
      <c r="BT106" s="485" t="s">
        <v>161</v>
      </c>
      <c r="BU106" s="485"/>
      <c r="BV106" s="485" t="s">
        <v>161</v>
      </c>
      <c r="BW106" s="485"/>
      <c r="BX106" s="485" t="s">
        <v>161</v>
      </c>
      <c r="BY106" s="485"/>
      <c r="BZ106" s="485" t="s">
        <v>161</v>
      </c>
      <c r="CA106" s="485"/>
      <c r="CB106" s="485" t="s">
        <v>161</v>
      </c>
      <c r="CC106" s="485"/>
      <c r="CD106" s="485" t="s">
        <v>161</v>
      </c>
      <c r="CE106" s="485"/>
      <c r="CF106" s="485" t="s">
        <v>161</v>
      </c>
      <c r="CG106" s="485"/>
      <c r="CH106" s="485" t="s">
        <v>161</v>
      </c>
      <c r="CI106" s="485"/>
      <c r="CJ106" s="485" t="s">
        <v>161</v>
      </c>
      <c r="CK106" s="485"/>
      <c r="CL106" s="485" t="s">
        <v>161</v>
      </c>
      <c r="CM106" s="485"/>
      <c r="CN106" s="485" t="s">
        <v>161</v>
      </c>
      <c r="CO106" s="485"/>
      <c r="CP106" s="485" t="s">
        <v>161</v>
      </c>
      <c r="CQ106" s="485"/>
      <c r="CR106" s="485" t="s">
        <v>161</v>
      </c>
      <c r="CS106" s="485"/>
      <c r="CT106" s="485" t="s">
        <v>161</v>
      </c>
      <c r="CU106" s="575"/>
      <c r="CV106" s="500"/>
      <c r="CW106" s="501"/>
      <c r="CX106" s="501"/>
      <c r="CY106" s="501"/>
      <c r="CZ106" s="501"/>
      <c r="DA106" s="501"/>
      <c r="DB106" s="501"/>
      <c r="DC106" s="636"/>
      <c r="DD106" s="592"/>
      <c r="DE106" s="580"/>
      <c r="DF106" s="580"/>
      <c r="DG106" s="580"/>
      <c r="DH106" s="580"/>
      <c r="DI106" s="581"/>
    </row>
    <row r="107" spans="5:113" s="198" customFormat="1" ht="72.75" customHeight="1">
      <c r="E107" s="500">
        <v>14</v>
      </c>
      <c r="F107" s="485" t="s">
        <v>252</v>
      </c>
      <c r="G107" s="575"/>
      <c r="H107" s="500" t="s">
        <v>107</v>
      </c>
      <c r="I107" s="485"/>
      <c r="J107" s="485" t="s">
        <v>110</v>
      </c>
      <c r="K107" s="485"/>
      <c r="L107" s="485" t="s">
        <v>115</v>
      </c>
      <c r="M107" s="485"/>
      <c r="N107" s="485" t="s">
        <v>201</v>
      </c>
      <c r="O107" s="575"/>
      <c r="P107" s="500" t="s">
        <v>156</v>
      </c>
      <c r="Q107" s="485"/>
      <c r="R107" s="485" t="s">
        <v>156</v>
      </c>
      <c r="S107" s="485"/>
      <c r="T107" s="485" t="s">
        <v>156</v>
      </c>
      <c r="U107" s="485"/>
      <c r="V107" s="485" t="s">
        <v>156</v>
      </c>
      <c r="W107" s="485"/>
      <c r="X107" s="485" t="b">
        <v>0</v>
      </c>
      <c r="Y107" s="485"/>
      <c r="Z107" s="485" t="s">
        <v>185</v>
      </c>
      <c r="AA107" s="509"/>
      <c r="AB107" s="624" t="s">
        <v>161</v>
      </c>
      <c r="AC107" s="624"/>
      <c r="AD107" s="624" t="s">
        <v>161</v>
      </c>
      <c r="AE107" s="624"/>
      <c r="AF107" s="624" t="s">
        <v>161</v>
      </c>
      <c r="AG107" s="624"/>
      <c r="AH107" s="624" t="s">
        <v>161</v>
      </c>
      <c r="AI107" s="624"/>
      <c r="AJ107" s="624" t="s">
        <v>161</v>
      </c>
      <c r="AK107" s="624"/>
      <c r="AL107" s="624" t="s">
        <v>161</v>
      </c>
      <c r="AM107" s="624"/>
      <c r="AN107" s="624" t="s">
        <v>161</v>
      </c>
      <c r="AO107" s="624"/>
      <c r="AP107" s="624" t="s">
        <v>161</v>
      </c>
      <c r="AQ107" s="624"/>
      <c r="AR107" s="624" t="s">
        <v>161</v>
      </c>
      <c r="AS107" s="624"/>
      <c r="AT107" s="624" t="s">
        <v>161</v>
      </c>
      <c r="AU107" s="624"/>
      <c r="AV107" s="624" t="s">
        <v>161</v>
      </c>
      <c r="AW107" s="624"/>
      <c r="AX107" s="624" t="s">
        <v>161</v>
      </c>
      <c r="AY107" s="624"/>
      <c r="AZ107" s="624" t="s">
        <v>161</v>
      </c>
      <c r="BA107" s="624"/>
      <c r="BB107" s="624" t="s">
        <v>161</v>
      </c>
      <c r="BC107" s="624"/>
      <c r="BD107" s="624" t="s">
        <v>161</v>
      </c>
      <c r="BE107" s="625"/>
      <c r="BF107" s="500" t="s">
        <v>156</v>
      </c>
      <c r="BG107" s="485"/>
      <c r="BH107" s="485" t="s">
        <v>156</v>
      </c>
      <c r="BI107" s="485"/>
      <c r="BJ107" s="485" t="s">
        <v>156</v>
      </c>
      <c r="BK107" s="485"/>
      <c r="BL107" s="485" t="s">
        <v>156</v>
      </c>
      <c r="BM107" s="485"/>
      <c r="BN107" s="485" t="b">
        <v>0</v>
      </c>
      <c r="BO107" s="485"/>
      <c r="BP107" s="485" t="s">
        <v>185</v>
      </c>
      <c r="BQ107" s="485"/>
      <c r="BR107" s="624" t="s">
        <v>161</v>
      </c>
      <c r="BS107" s="624"/>
      <c r="BT107" s="624" t="s">
        <v>161</v>
      </c>
      <c r="BU107" s="624"/>
      <c r="BV107" s="624" t="s">
        <v>161</v>
      </c>
      <c r="BW107" s="624"/>
      <c r="BX107" s="624" t="s">
        <v>161</v>
      </c>
      <c r="BY107" s="624"/>
      <c r="BZ107" s="624" t="s">
        <v>161</v>
      </c>
      <c r="CA107" s="624"/>
      <c r="CB107" s="624" t="s">
        <v>161</v>
      </c>
      <c r="CC107" s="624"/>
      <c r="CD107" s="624" t="s">
        <v>161</v>
      </c>
      <c r="CE107" s="624"/>
      <c r="CF107" s="624" t="s">
        <v>161</v>
      </c>
      <c r="CG107" s="624"/>
      <c r="CH107" s="624" t="s">
        <v>161</v>
      </c>
      <c r="CI107" s="624"/>
      <c r="CJ107" s="624" t="s">
        <v>161</v>
      </c>
      <c r="CK107" s="624"/>
      <c r="CL107" s="624" t="s">
        <v>161</v>
      </c>
      <c r="CM107" s="624"/>
      <c r="CN107" s="624" t="s">
        <v>161</v>
      </c>
      <c r="CO107" s="624"/>
      <c r="CP107" s="624" t="s">
        <v>161</v>
      </c>
      <c r="CQ107" s="624"/>
      <c r="CR107" s="624" t="s">
        <v>161</v>
      </c>
      <c r="CS107" s="624"/>
      <c r="CT107" s="624" t="s">
        <v>161</v>
      </c>
      <c r="CU107" s="625"/>
      <c r="CV107" s="592" t="s">
        <v>875</v>
      </c>
      <c r="CW107" s="501" t="str">
        <f>CW85</f>
        <v>6/7</v>
      </c>
      <c r="CX107" s="501" t="str">
        <f t="shared" ref="CX107:DC107" si="15">CX85</f>
        <v>6/7</v>
      </c>
      <c r="CY107" s="501" t="str">
        <f t="shared" si="15"/>
        <v>6/7</v>
      </c>
      <c r="CZ107" s="501" t="str">
        <f t="shared" si="15"/>
        <v>0</v>
      </c>
      <c r="DA107" s="501" t="str">
        <f t="shared" si="15"/>
        <v>-</v>
      </c>
      <c r="DB107" s="501" t="str">
        <f t="shared" si="15"/>
        <v>guosj</v>
      </c>
      <c r="DC107" s="636" t="str">
        <f t="shared" si="15"/>
        <v>-</v>
      </c>
      <c r="DD107" s="592" t="s">
        <v>1135</v>
      </c>
      <c r="DE107" s="580"/>
      <c r="DF107" s="580"/>
      <c r="DG107" s="580"/>
      <c r="DH107" s="580"/>
      <c r="DI107" s="581"/>
    </row>
    <row r="108" spans="5:113" s="198" customFormat="1" ht="72.75" customHeight="1" thickBot="1">
      <c r="E108" s="499"/>
      <c r="F108" s="497"/>
      <c r="G108" s="576"/>
      <c r="H108" s="499"/>
      <c r="I108" s="497"/>
      <c r="J108" s="497"/>
      <c r="K108" s="497"/>
      <c r="L108" s="497"/>
      <c r="M108" s="497"/>
      <c r="N108" s="497"/>
      <c r="O108" s="576"/>
      <c r="P108" s="499"/>
      <c r="Q108" s="497"/>
      <c r="R108" s="497"/>
      <c r="S108" s="497"/>
      <c r="T108" s="497"/>
      <c r="U108" s="497"/>
      <c r="V108" s="497"/>
      <c r="W108" s="497"/>
      <c r="X108" s="497"/>
      <c r="Y108" s="497"/>
      <c r="Z108" s="497"/>
      <c r="AA108" s="498"/>
      <c r="AB108" s="626" t="s">
        <v>161</v>
      </c>
      <c r="AC108" s="626"/>
      <c r="AD108" s="626" t="s">
        <v>161</v>
      </c>
      <c r="AE108" s="626"/>
      <c r="AF108" s="626" t="s">
        <v>161</v>
      </c>
      <c r="AG108" s="626"/>
      <c r="AH108" s="626" t="s">
        <v>161</v>
      </c>
      <c r="AI108" s="626"/>
      <c r="AJ108" s="626" t="s">
        <v>161</v>
      </c>
      <c r="AK108" s="626"/>
      <c r="AL108" s="626" t="s">
        <v>161</v>
      </c>
      <c r="AM108" s="626"/>
      <c r="AN108" s="626" t="s">
        <v>161</v>
      </c>
      <c r="AO108" s="626"/>
      <c r="AP108" s="626" t="s">
        <v>161</v>
      </c>
      <c r="AQ108" s="626"/>
      <c r="AR108" s="626" t="s">
        <v>161</v>
      </c>
      <c r="AS108" s="626"/>
      <c r="AT108" s="626" t="s">
        <v>161</v>
      </c>
      <c r="AU108" s="626"/>
      <c r="AV108" s="626" t="s">
        <v>161</v>
      </c>
      <c r="AW108" s="626"/>
      <c r="AX108" s="626" t="s">
        <v>161</v>
      </c>
      <c r="AY108" s="626"/>
      <c r="AZ108" s="626" t="s">
        <v>161</v>
      </c>
      <c r="BA108" s="626"/>
      <c r="BB108" s="626" t="s">
        <v>161</v>
      </c>
      <c r="BC108" s="626"/>
      <c r="BD108" s="626" t="s">
        <v>161</v>
      </c>
      <c r="BE108" s="627"/>
      <c r="BF108" s="499"/>
      <c r="BG108" s="497"/>
      <c r="BH108" s="497"/>
      <c r="BI108" s="497"/>
      <c r="BJ108" s="497"/>
      <c r="BK108" s="497"/>
      <c r="BL108" s="497"/>
      <c r="BM108" s="497"/>
      <c r="BN108" s="497"/>
      <c r="BO108" s="497"/>
      <c r="BP108" s="497"/>
      <c r="BQ108" s="497"/>
      <c r="BR108" s="626" t="s">
        <v>161</v>
      </c>
      <c r="BS108" s="626"/>
      <c r="BT108" s="626" t="s">
        <v>161</v>
      </c>
      <c r="BU108" s="626"/>
      <c r="BV108" s="626" t="s">
        <v>161</v>
      </c>
      <c r="BW108" s="626"/>
      <c r="BX108" s="626" t="s">
        <v>161</v>
      </c>
      <c r="BY108" s="626"/>
      <c r="BZ108" s="626" t="s">
        <v>161</v>
      </c>
      <c r="CA108" s="626"/>
      <c r="CB108" s="626" t="s">
        <v>161</v>
      </c>
      <c r="CC108" s="626"/>
      <c r="CD108" s="626" t="s">
        <v>161</v>
      </c>
      <c r="CE108" s="626"/>
      <c r="CF108" s="626" t="s">
        <v>161</v>
      </c>
      <c r="CG108" s="626"/>
      <c r="CH108" s="626" t="s">
        <v>161</v>
      </c>
      <c r="CI108" s="626"/>
      <c r="CJ108" s="626" t="s">
        <v>161</v>
      </c>
      <c r="CK108" s="626"/>
      <c r="CL108" s="626" t="s">
        <v>161</v>
      </c>
      <c r="CM108" s="626"/>
      <c r="CN108" s="626" t="s">
        <v>161</v>
      </c>
      <c r="CO108" s="626"/>
      <c r="CP108" s="626" t="s">
        <v>161</v>
      </c>
      <c r="CQ108" s="626"/>
      <c r="CR108" s="626" t="s">
        <v>161</v>
      </c>
      <c r="CS108" s="626"/>
      <c r="CT108" s="626" t="s">
        <v>161</v>
      </c>
      <c r="CU108" s="627"/>
      <c r="CV108" s="499"/>
      <c r="CW108" s="502"/>
      <c r="CX108" s="502"/>
      <c r="CY108" s="502"/>
      <c r="CZ108" s="502"/>
      <c r="DA108" s="502"/>
      <c r="DB108" s="502"/>
      <c r="DC108" s="637"/>
      <c r="DD108" s="582"/>
      <c r="DE108" s="583"/>
      <c r="DF108" s="583"/>
      <c r="DG108" s="583"/>
      <c r="DH108" s="583"/>
      <c r="DI108" s="584"/>
    </row>
    <row r="109" spans="5:113">
      <c r="E109" s="57" t="s">
        <v>249</v>
      </c>
    </row>
    <row r="110" spans="5:113">
      <c r="E110" s="57" t="s">
        <v>250</v>
      </c>
    </row>
    <row r="113" spans="5:113" ht="16.5" thickBot="1">
      <c r="E113" s="57" t="s">
        <v>1145</v>
      </c>
    </row>
    <row r="114" spans="5:113">
      <c r="E114" s="510" t="s">
        <v>20</v>
      </c>
      <c r="F114" s="518" t="s">
        <v>22</v>
      </c>
      <c r="G114" s="615"/>
      <c r="H114" s="510" t="s">
        <v>21</v>
      </c>
      <c r="I114" s="518"/>
      <c r="J114" s="518"/>
      <c r="K114" s="518"/>
      <c r="L114" s="518"/>
      <c r="M114" s="518"/>
      <c r="N114" s="518"/>
      <c r="O114" s="519"/>
      <c r="P114" s="522" t="s">
        <v>120</v>
      </c>
      <c r="Q114" s="523"/>
      <c r="R114" s="523"/>
      <c r="S114" s="523"/>
      <c r="T114" s="523"/>
      <c r="U114" s="523"/>
      <c r="V114" s="523"/>
      <c r="W114" s="523"/>
      <c r="X114" s="523"/>
      <c r="Y114" s="523"/>
      <c r="Z114" s="523"/>
      <c r="AA114" s="617"/>
      <c r="AB114" s="618" t="s">
        <v>127</v>
      </c>
      <c r="AC114" s="524"/>
      <c r="AD114" s="524"/>
      <c r="AE114" s="524"/>
      <c r="AF114" s="524"/>
      <c r="AG114" s="524"/>
      <c r="AH114" s="524"/>
      <c r="AI114" s="524"/>
      <c r="AJ114" s="525" t="s">
        <v>167</v>
      </c>
      <c r="AK114" s="525"/>
      <c r="AL114" s="525"/>
      <c r="AM114" s="525"/>
      <c r="AN114" s="525"/>
      <c r="AO114" s="525"/>
      <c r="AP114" s="525"/>
      <c r="AQ114" s="525"/>
      <c r="AR114" s="525"/>
      <c r="AS114" s="525"/>
      <c r="AT114" s="525"/>
      <c r="AU114" s="525"/>
      <c r="AV114" s="525"/>
      <c r="AW114" s="525"/>
      <c r="AX114" s="525"/>
      <c r="AY114" s="525"/>
      <c r="AZ114" s="525"/>
      <c r="BA114" s="525"/>
      <c r="BB114" s="525"/>
      <c r="BC114" s="525"/>
      <c r="BD114" s="525"/>
      <c r="BE114" s="619"/>
      <c r="BF114" s="527" t="s">
        <v>140</v>
      </c>
      <c r="BG114" s="528"/>
      <c r="BH114" s="528"/>
      <c r="BI114" s="528"/>
      <c r="BJ114" s="528"/>
      <c r="BK114" s="528"/>
      <c r="BL114" s="528"/>
      <c r="BM114" s="528"/>
      <c r="BN114" s="528"/>
      <c r="BO114" s="528"/>
      <c r="BP114" s="528"/>
      <c r="BQ114" s="528"/>
      <c r="BR114" s="529" t="s">
        <v>141</v>
      </c>
      <c r="BS114" s="529"/>
      <c r="BT114" s="529"/>
      <c r="BU114" s="529"/>
      <c r="BV114" s="529"/>
      <c r="BW114" s="529"/>
      <c r="BX114" s="529"/>
      <c r="BY114" s="529"/>
      <c r="BZ114" s="483" t="s">
        <v>170</v>
      </c>
      <c r="CA114" s="483"/>
      <c r="CB114" s="483"/>
      <c r="CC114" s="483"/>
      <c r="CD114" s="483"/>
      <c r="CE114" s="483"/>
      <c r="CF114" s="483"/>
      <c r="CG114" s="483"/>
      <c r="CH114" s="483"/>
      <c r="CI114" s="483"/>
      <c r="CJ114" s="483"/>
      <c r="CK114" s="483"/>
      <c r="CL114" s="483"/>
      <c r="CM114" s="483"/>
      <c r="CN114" s="483"/>
      <c r="CO114" s="483"/>
      <c r="CP114" s="483"/>
      <c r="CQ114" s="483"/>
      <c r="CR114" s="483"/>
      <c r="CS114" s="483"/>
      <c r="CT114" s="483"/>
      <c r="CU114" s="614"/>
      <c r="CV114" s="487" t="s">
        <v>16</v>
      </c>
      <c r="CW114" s="489" t="s">
        <v>53</v>
      </c>
      <c r="CX114" s="489" t="s">
        <v>54</v>
      </c>
      <c r="CY114" s="489" t="s">
        <v>55</v>
      </c>
      <c r="CZ114" s="489" t="s">
        <v>56</v>
      </c>
      <c r="DA114" s="489" t="s">
        <v>29</v>
      </c>
      <c r="DB114" s="489" t="s">
        <v>62</v>
      </c>
      <c r="DC114" s="611" t="s">
        <v>69</v>
      </c>
      <c r="DD114" s="477" t="s">
        <v>23</v>
      </c>
      <c r="DE114" s="478"/>
      <c r="DF114" s="478"/>
      <c r="DG114" s="478"/>
      <c r="DH114" s="478"/>
      <c r="DI114" s="479"/>
    </row>
    <row r="115" spans="5:113">
      <c r="E115" s="511"/>
      <c r="F115" s="520"/>
      <c r="G115" s="616"/>
      <c r="H115" s="530" t="str">
        <f>"1："&amp;E$18</f>
        <v>1：ファーストネーム</v>
      </c>
      <c r="I115" s="531"/>
      <c r="J115" s="531" t="str">
        <f>"2："&amp;G$18</f>
        <v>2：ラストネーム</v>
      </c>
      <c r="K115" s="531"/>
      <c r="L115" s="531" t="str">
        <f>"3："&amp;I$18</f>
        <v>3：国</v>
      </c>
      <c r="M115" s="531"/>
      <c r="N115" s="531" t="str">
        <f>"4："&amp;K$18</f>
        <v>4：温度単位</v>
      </c>
      <c r="O115" s="532"/>
      <c r="P115" s="533" t="str">
        <f>H115</f>
        <v>1：ファーストネーム</v>
      </c>
      <c r="Q115" s="534"/>
      <c r="R115" s="534" t="str">
        <f>J115</f>
        <v>2：ラストネーム</v>
      </c>
      <c r="S115" s="534"/>
      <c r="T115" s="534" t="str">
        <f>L115</f>
        <v>3：国</v>
      </c>
      <c r="U115" s="534"/>
      <c r="V115" s="534" t="str">
        <f>N115</f>
        <v>4：温度単位</v>
      </c>
      <c r="W115" s="534"/>
      <c r="X115" s="534" t="s">
        <v>226</v>
      </c>
      <c r="Y115" s="534"/>
      <c r="Z115" s="534" t="s">
        <v>227</v>
      </c>
      <c r="AA115" s="620"/>
      <c r="AB115" s="621" t="s">
        <v>228</v>
      </c>
      <c r="AC115" s="535"/>
      <c r="AD115" s="535" t="s">
        <v>207</v>
      </c>
      <c r="AE115" s="535"/>
      <c r="AF115" s="535" t="s">
        <v>208</v>
      </c>
      <c r="AG115" s="535"/>
      <c r="AH115" s="535" t="s">
        <v>242</v>
      </c>
      <c r="AI115" s="535"/>
      <c r="AJ115" s="486" t="str">
        <f>AB115</f>
        <v>1：ファーストネーム</v>
      </c>
      <c r="AK115" s="486"/>
      <c r="AL115" s="486" t="str">
        <f>AD115</f>
        <v>2：ラストネーム</v>
      </c>
      <c r="AM115" s="486"/>
      <c r="AN115" s="486" t="str">
        <f>AF115</f>
        <v>3：国</v>
      </c>
      <c r="AO115" s="486"/>
      <c r="AP115" s="486" t="s">
        <v>238</v>
      </c>
      <c r="AQ115" s="486"/>
      <c r="AR115" s="486" t="s">
        <v>243</v>
      </c>
      <c r="AS115" s="486"/>
      <c r="AT115" s="486" t="s">
        <v>244</v>
      </c>
      <c r="AU115" s="486"/>
      <c r="AV115" s="486" t="s">
        <v>245</v>
      </c>
      <c r="AW115" s="486"/>
      <c r="AX115" s="486" t="s">
        <v>246</v>
      </c>
      <c r="AY115" s="486"/>
      <c r="AZ115" s="486" t="s">
        <v>197</v>
      </c>
      <c r="BA115" s="486"/>
      <c r="BB115" s="486" t="s">
        <v>196</v>
      </c>
      <c r="BC115" s="486"/>
      <c r="BD115" s="486" t="s">
        <v>195</v>
      </c>
      <c r="BE115" s="610"/>
      <c r="BF115" s="516" t="str">
        <f>AB115</f>
        <v>1：ファーストネーム</v>
      </c>
      <c r="BG115" s="517"/>
      <c r="BH115" s="517" t="str">
        <f>AD115</f>
        <v>2：ラストネーム</v>
      </c>
      <c r="BI115" s="517"/>
      <c r="BJ115" s="517" t="str">
        <f>AF115</f>
        <v>3：国</v>
      </c>
      <c r="BK115" s="517"/>
      <c r="BL115" s="517" t="str">
        <f>AH115</f>
        <v>4：温度単位</v>
      </c>
      <c r="BM115" s="517"/>
      <c r="BN115" s="517" t="s">
        <v>229</v>
      </c>
      <c r="BO115" s="517"/>
      <c r="BP115" s="517" t="s">
        <v>227</v>
      </c>
      <c r="BQ115" s="517"/>
      <c r="BR115" s="514" t="s">
        <v>228</v>
      </c>
      <c r="BS115" s="514"/>
      <c r="BT115" s="514" t="s">
        <v>207</v>
      </c>
      <c r="BU115" s="514"/>
      <c r="BV115" s="514" t="s">
        <v>208</v>
      </c>
      <c r="BW115" s="514"/>
      <c r="BX115" s="514" t="s">
        <v>242</v>
      </c>
      <c r="BY115" s="514"/>
      <c r="BZ115" s="507" t="str">
        <f>BR115</f>
        <v>1：ファーストネーム</v>
      </c>
      <c r="CA115" s="507"/>
      <c r="CB115" s="507" t="str">
        <f>BT115</f>
        <v>2：ラストネーム</v>
      </c>
      <c r="CC115" s="507"/>
      <c r="CD115" s="507" t="str">
        <f>BV115</f>
        <v>3：国</v>
      </c>
      <c r="CE115" s="507"/>
      <c r="CF115" s="507" t="s">
        <v>238</v>
      </c>
      <c r="CG115" s="507"/>
      <c r="CH115" s="507" t="s">
        <v>243</v>
      </c>
      <c r="CI115" s="507"/>
      <c r="CJ115" s="507" t="s">
        <v>244</v>
      </c>
      <c r="CK115" s="507"/>
      <c r="CL115" s="507" t="s">
        <v>245</v>
      </c>
      <c r="CM115" s="507"/>
      <c r="CN115" s="507" t="s">
        <v>246</v>
      </c>
      <c r="CO115" s="507"/>
      <c r="CP115" s="507" t="s">
        <v>197</v>
      </c>
      <c r="CQ115" s="507"/>
      <c r="CR115" s="507" t="s">
        <v>196</v>
      </c>
      <c r="CS115" s="507"/>
      <c r="CT115" s="507" t="s">
        <v>195</v>
      </c>
      <c r="CU115" s="613"/>
      <c r="CV115" s="488"/>
      <c r="CW115" s="490"/>
      <c r="CX115" s="490"/>
      <c r="CY115" s="490"/>
      <c r="CZ115" s="490"/>
      <c r="DA115" s="490"/>
      <c r="DB115" s="490"/>
      <c r="DC115" s="612"/>
      <c r="DD115" s="480"/>
      <c r="DE115" s="481"/>
      <c r="DF115" s="481"/>
      <c r="DG115" s="481"/>
      <c r="DH115" s="481"/>
      <c r="DI115" s="482"/>
    </row>
    <row r="116" spans="5:113">
      <c r="E116" s="511"/>
      <c r="F116" s="520"/>
      <c r="G116" s="616"/>
      <c r="H116" s="530"/>
      <c r="I116" s="531"/>
      <c r="J116" s="531"/>
      <c r="K116" s="531"/>
      <c r="L116" s="531"/>
      <c r="M116" s="531"/>
      <c r="N116" s="531"/>
      <c r="O116" s="532"/>
      <c r="P116" s="533"/>
      <c r="Q116" s="534"/>
      <c r="R116" s="534"/>
      <c r="S116" s="534"/>
      <c r="T116" s="534"/>
      <c r="U116" s="534"/>
      <c r="V116" s="534"/>
      <c r="W116" s="534"/>
      <c r="X116" s="534"/>
      <c r="Y116" s="534"/>
      <c r="Z116" s="534"/>
      <c r="AA116" s="620"/>
      <c r="AB116" s="621"/>
      <c r="AC116" s="535"/>
      <c r="AD116" s="535"/>
      <c r="AE116" s="535"/>
      <c r="AF116" s="535"/>
      <c r="AG116" s="535"/>
      <c r="AH116" s="535"/>
      <c r="AI116" s="535"/>
      <c r="AJ116" s="486"/>
      <c r="AK116" s="486"/>
      <c r="AL116" s="486"/>
      <c r="AM116" s="486"/>
      <c r="AN116" s="486"/>
      <c r="AO116" s="486"/>
      <c r="AP116" s="486"/>
      <c r="AQ116" s="486"/>
      <c r="AR116" s="486"/>
      <c r="AS116" s="486"/>
      <c r="AT116" s="486"/>
      <c r="AU116" s="486"/>
      <c r="AV116" s="486"/>
      <c r="AW116" s="486"/>
      <c r="AX116" s="486"/>
      <c r="AY116" s="486"/>
      <c r="AZ116" s="486"/>
      <c r="BA116" s="486"/>
      <c r="BB116" s="486"/>
      <c r="BC116" s="486"/>
      <c r="BD116" s="486"/>
      <c r="BE116" s="610"/>
      <c r="BF116" s="516"/>
      <c r="BG116" s="517"/>
      <c r="BH116" s="517"/>
      <c r="BI116" s="517"/>
      <c r="BJ116" s="517"/>
      <c r="BK116" s="517"/>
      <c r="BL116" s="517"/>
      <c r="BM116" s="517"/>
      <c r="BN116" s="517"/>
      <c r="BO116" s="517"/>
      <c r="BP116" s="517"/>
      <c r="BQ116" s="517"/>
      <c r="BR116" s="514"/>
      <c r="BS116" s="514"/>
      <c r="BT116" s="514"/>
      <c r="BU116" s="514"/>
      <c r="BV116" s="514"/>
      <c r="BW116" s="514"/>
      <c r="BX116" s="514"/>
      <c r="BY116" s="514"/>
      <c r="BZ116" s="507"/>
      <c r="CA116" s="507"/>
      <c r="CB116" s="507"/>
      <c r="CC116" s="507"/>
      <c r="CD116" s="507"/>
      <c r="CE116" s="507"/>
      <c r="CF116" s="507"/>
      <c r="CG116" s="507"/>
      <c r="CH116" s="507"/>
      <c r="CI116" s="507"/>
      <c r="CJ116" s="507"/>
      <c r="CK116" s="507"/>
      <c r="CL116" s="507"/>
      <c r="CM116" s="507"/>
      <c r="CN116" s="507"/>
      <c r="CO116" s="507"/>
      <c r="CP116" s="507"/>
      <c r="CQ116" s="507"/>
      <c r="CR116" s="507"/>
      <c r="CS116" s="507"/>
      <c r="CT116" s="507"/>
      <c r="CU116" s="613"/>
      <c r="CV116" s="488"/>
      <c r="CW116" s="490"/>
      <c r="CX116" s="490"/>
      <c r="CY116" s="490"/>
      <c r="CZ116" s="490"/>
      <c r="DA116" s="490"/>
      <c r="DB116" s="490"/>
      <c r="DC116" s="612"/>
      <c r="DD116" s="480"/>
      <c r="DE116" s="481"/>
      <c r="DF116" s="481"/>
      <c r="DG116" s="481"/>
      <c r="DH116" s="481"/>
      <c r="DI116" s="482"/>
    </row>
    <row r="117" spans="5:113">
      <c r="E117" s="590">
        <f>E107+1</f>
        <v>15</v>
      </c>
      <c r="F117" s="537" t="s">
        <v>72</v>
      </c>
      <c r="G117" s="608"/>
      <c r="H117" s="590" t="s">
        <v>107</v>
      </c>
      <c r="I117" s="537"/>
      <c r="J117" s="537" t="s">
        <v>110</v>
      </c>
      <c r="K117" s="537"/>
      <c r="L117" s="537" t="s">
        <v>115</v>
      </c>
      <c r="M117" s="537"/>
      <c r="N117" s="537" t="s">
        <v>201</v>
      </c>
      <c r="O117" s="538"/>
      <c r="P117" s="590" t="s">
        <v>161</v>
      </c>
      <c r="Q117" s="537"/>
      <c r="R117" s="537" t="s">
        <v>161</v>
      </c>
      <c r="S117" s="537"/>
      <c r="T117" s="537" t="s">
        <v>161</v>
      </c>
      <c r="U117" s="537"/>
      <c r="V117" s="537" t="s">
        <v>161</v>
      </c>
      <c r="W117" s="537"/>
      <c r="X117" s="537" t="s">
        <v>161</v>
      </c>
      <c r="Y117" s="537"/>
      <c r="Z117" s="537" t="s">
        <v>161</v>
      </c>
      <c r="AA117" s="608"/>
      <c r="AB117" s="607" t="s">
        <v>161</v>
      </c>
      <c r="AC117" s="485"/>
      <c r="AD117" s="485" t="s">
        <v>161</v>
      </c>
      <c r="AE117" s="485"/>
      <c r="AF117" s="485" t="s">
        <v>161</v>
      </c>
      <c r="AG117" s="485"/>
      <c r="AH117" s="485" t="s">
        <v>161</v>
      </c>
      <c r="AI117" s="485"/>
      <c r="AJ117" s="485" t="s">
        <v>161</v>
      </c>
      <c r="AK117" s="485"/>
      <c r="AL117" s="485" t="s">
        <v>161</v>
      </c>
      <c r="AM117" s="485"/>
      <c r="AN117" s="485" t="s">
        <v>161</v>
      </c>
      <c r="AO117" s="485"/>
      <c r="AP117" s="485" t="s">
        <v>161</v>
      </c>
      <c r="AQ117" s="485"/>
      <c r="AR117" s="485" t="s">
        <v>161</v>
      </c>
      <c r="AS117" s="485"/>
      <c r="AT117" s="485" t="s">
        <v>161</v>
      </c>
      <c r="AU117" s="485"/>
      <c r="AV117" s="485" t="s">
        <v>161</v>
      </c>
      <c r="AW117" s="485"/>
      <c r="AX117" s="485" t="s">
        <v>161</v>
      </c>
      <c r="AY117" s="485"/>
      <c r="AZ117" s="485" t="s">
        <v>161</v>
      </c>
      <c r="BA117" s="485"/>
      <c r="BB117" s="485" t="s">
        <v>161</v>
      </c>
      <c r="BC117" s="485"/>
      <c r="BD117" s="485" t="s">
        <v>241</v>
      </c>
      <c r="BE117" s="575"/>
      <c r="BF117" s="590"/>
      <c r="BG117" s="537"/>
      <c r="BH117" s="537"/>
      <c r="BI117" s="537"/>
      <c r="BJ117" s="537"/>
      <c r="BK117" s="537"/>
      <c r="BL117" s="537"/>
      <c r="BM117" s="537"/>
      <c r="BN117" s="537"/>
      <c r="BO117" s="537"/>
      <c r="BP117" s="537"/>
      <c r="BQ117" s="537"/>
      <c r="BR117" s="485"/>
      <c r="BS117" s="485"/>
      <c r="BT117" s="485"/>
      <c r="BU117" s="485"/>
      <c r="BV117" s="485"/>
      <c r="BW117" s="485"/>
      <c r="BX117" s="485"/>
      <c r="BY117" s="485"/>
      <c r="BZ117" s="485"/>
      <c r="CA117" s="485"/>
      <c r="CB117" s="485"/>
      <c r="CC117" s="485"/>
      <c r="CD117" s="485"/>
      <c r="CE117" s="485"/>
      <c r="CF117" s="485"/>
      <c r="CG117" s="485"/>
      <c r="CH117" s="485"/>
      <c r="CI117" s="485"/>
      <c r="CJ117" s="485"/>
      <c r="CK117" s="485"/>
      <c r="CL117" s="485"/>
      <c r="CM117" s="485"/>
      <c r="CN117" s="485"/>
      <c r="CO117" s="485"/>
      <c r="CP117" s="485"/>
      <c r="CQ117" s="485"/>
      <c r="CR117" s="485"/>
      <c r="CS117" s="485"/>
      <c r="CT117" s="485"/>
      <c r="CU117" s="575"/>
      <c r="CV117" s="587"/>
      <c r="CW117" s="602"/>
      <c r="CX117" s="602"/>
      <c r="CY117" s="602"/>
      <c r="CZ117" s="602"/>
      <c r="DA117" s="602"/>
      <c r="DB117" s="602"/>
      <c r="DC117" s="604"/>
      <c r="DD117" s="606"/>
      <c r="DE117" s="485"/>
      <c r="DF117" s="485"/>
      <c r="DG117" s="485"/>
      <c r="DH117" s="485"/>
      <c r="DI117" s="575"/>
    </row>
    <row r="118" spans="5:113">
      <c r="E118" s="590"/>
      <c r="F118" s="537"/>
      <c r="G118" s="608"/>
      <c r="H118" s="590"/>
      <c r="I118" s="537"/>
      <c r="J118" s="537"/>
      <c r="K118" s="537"/>
      <c r="L118" s="537"/>
      <c r="M118" s="537"/>
      <c r="N118" s="537"/>
      <c r="O118" s="538"/>
      <c r="P118" s="590"/>
      <c r="Q118" s="537"/>
      <c r="R118" s="537"/>
      <c r="S118" s="537"/>
      <c r="T118" s="537"/>
      <c r="U118" s="537"/>
      <c r="V118" s="537"/>
      <c r="W118" s="537"/>
      <c r="X118" s="537"/>
      <c r="Y118" s="537"/>
      <c r="Z118" s="537"/>
      <c r="AA118" s="608"/>
      <c r="AB118" s="607" t="s">
        <v>161</v>
      </c>
      <c r="AC118" s="485"/>
      <c r="AD118" s="485" t="s">
        <v>161</v>
      </c>
      <c r="AE118" s="485"/>
      <c r="AF118" s="485" t="s">
        <v>161</v>
      </c>
      <c r="AG118" s="485"/>
      <c r="AH118" s="485" t="s">
        <v>161</v>
      </c>
      <c r="AI118" s="485"/>
      <c r="AJ118" s="485" t="s">
        <v>161</v>
      </c>
      <c r="AK118" s="485"/>
      <c r="AL118" s="485" t="s">
        <v>161</v>
      </c>
      <c r="AM118" s="485"/>
      <c r="AN118" s="485" t="s">
        <v>161</v>
      </c>
      <c r="AO118" s="485"/>
      <c r="AP118" s="485" t="s">
        <v>161</v>
      </c>
      <c r="AQ118" s="485"/>
      <c r="AR118" s="485" t="s">
        <v>161</v>
      </c>
      <c r="AS118" s="485"/>
      <c r="AT118" s="485" t="s">
        <v>161</v>
      </c>
      <c r="AU118" s="485"/>
      <c r="AV118" s="485" t="s">
        <v>161</v>
      </c>
      <c r="AW118" s="485"/>
      <c r="AX118" s="485" t="s">
        <v>161</v>
      </c>
      <c r="AY118" s="485"/>
      <c r="AZ118" s="485" t="s">
        <v>161</v>
      </c>
      <c r="BA118" s="485"/>
      <c r="BB118" s="485" t="s">
        <v>161</v>
      </c>
      <c r="BC118" s="485"/>
      <c r="BD118" s="485" t="s">
        <v>161</v>
      </c>
      <c r="BE118" s="485"/>
      <c r="BF118" s="590"/>
      <c r="BG118" s="537"/>
      <c r="BH118" s="537"/>
      <c r="BI118" s="537"/>
      <c r="BJ118" s="537"/>
      <c r="BK118" s="537"/>
      <c r="BL118" s="537"/>
      <c r="BM118" s="537"/>
      <c r="BN118" s="537"/>
      <c r="BO118" s="537"/>
      <c r="BP118" s="537"/>
      <c r="BQ118" s="537"/>
      <c r="BR118" s="485"/>
      <c r="BS118" s="485"/>
      <c r="BT118" s="485"/>
      <c r="BU118" s="485"/>
      <c r="BV118" s="485"/>
      <c r="BW118" s="485"/>
      <c r="BX118" s="485"/>
      <c r="BY118" s="485"/>
      <c r="BZ118" s="485"/>
      <c r="CA118" s="485"/>
      <c r="CB118" s="485"/>
      <c r="CC118" s="485"/>
      <c r="CD118" s="485"/>
      <c r="CE118" s="485"/>
      <c r="CF118" s="485"/>
      <c r="CG118" s="485"/>
      <c r="CH118" s="485"/>
      <c r="CI118" s="485"/>
      <c r="CJ118" s="485"/>
      <c r="CK118" s="485"/>
      <c r="CL118" s="485"/>
      <c r="CM118" s="485"/>
      <c r="CN118" s="485"/>
      <c r="CO118" s="485"/>
      <c r="CP118" s="485"/>
      <c r="CQ118" s="485"/>
      <c r="CR118" s="485"/>
      <c r="CS118" s="485"/>
      <c r="CT118" s="485"/>
      <c r="CU118" s="575"/>
      <c r="CV118" s="590"/>
      <c r="CW118" s="602"/>
      <c r="CX118" s="602"/>
      <c r="CY118" s="602"/>
      <c r="CZ118" s="602"/>
      <c r="DA118" s="602"/>
      <c r="DB118" s="602"/>
      <c r="DC118" s="604"/>
      <c r="DD118" s="500"/>
      <c r="DE118" s="485"/>
      <c r="DF118" s="485"/>
      <c r="DG118" s="485"/>
      <c r="DH118" s="485"/>
      <c r="DI118" s="575"/>
    </row>
    <row r="119" spans="5:113">
      <c r="E119" s="590"/>
      <c r="F119" s="537"/>
      <c r="G119" s="608"/>
      <c r="H119" s="590" t="s">
        <v>87</v>
      </c>
      <c r="I119" s="537"/>
      <c r="J119" s="537" t="s">
        <v>87</v>
      </c>
      <c r="K119" s="537"/>
      <c r="L119" s="537" t="s">
        <v>87</v>
      </c>
      <c r="M119" s="537"/>
      <c r="N119" s="537" t="s">
        <v>87</v>
      </c>
      <c r="O119" s="538"/>
      <c r="P119" s="590" t="s">
        <v>107</v>
      </c>
      <c r="Q119" s="537"/>
      <c r="R119" s="537" t="s">
        <v>110</v>
      </c>
      <c r="S119" s="537"/>
      <c r="T119" s="537" t="s">
        <v>115</v>
      </c>
      <c r="U119" s="537"/>
      <c r="V119" s="537" t="s">
        <v>201</v>
      </c>
      <c r="W119" s="537"/>
      <c r="X119" s="537" t="b">
        <v>1</v>
      </c>
      <c r="Y119" s="537"/>
      <c r="Z119" s="537" t="s">
        <v>97</v>
      </c>
      <c r="AA119" s="608"/>
      <c r="AB119" s="607" t="s">
        <v>107</v>
      </c>
      <c r="AC119" s="485"/>
      <c r="AD119" s="485" t="s">
        <v>110</v>
      </c>
      <c r="AE119" s="485"/>
      <c r="AF119" s="485" t="s">
        <v>115</v>
      </c>
      <c r="AG119" s="485"/>
      <c r="AH119" s="485" t="s">
        <v>201</v>
      </c>
      <c r="AI119" s="485"/>
      <c r="AJ119" s="485" t="s">
        <v>161</v>
      </c>
      <c r="AK119" s="485"/>
      <c r="AL119" s="485" t="s">
        <v>161</v>
      </c>
      <c r="AM119" s="485"/>
      <c r="AN119" s="485" t="s">
        <v>161</v>
      </c>
      <c r="AO119" s="485"/>
      <c r="AP119" s="485" t="s">
        <v>161</v>
      </c>
      <c r="AQ119" s="485"/>
      <c r="AR119" s="485" t="s">
        <v>161</v>
      </c>
      <c r="AS119" s="485"/>
      <c r="AT119" s="485" t="s">
        <v>161</v>
      </c>
      <c r="AU119" s="485"/>
      <c r="AV119" s="485" t="s">
        <v>161</v>
      </c>
      <c r="AW119" s="485"/>
      <c r="AX119" s="485" t="s">
        <v>161</v>
      </c>
      <c r="AY119" s="485"/>
      <c r="AZ119" s="485" t="s">
        <v>161</v>
      </c>
      <c r="BA119" s="485"/>
      <c r="BB119" s="485" t="s">
        <v>161</v>
      </c>
      <c r="BC119" s="485"/>
      <c r="BD119" s="485" t="s">
        <v>241</v>
      </c>
      <c r="BE119" s="575"/>
      <c r="BF119" s="590"/>
      <c r="BG119" s="537"/>
      <c r="BH119" s="537"/>
      <c r="BI119" s="537"/>
      <c r="BJ119" s="537"/>
      <c r="BK119" s="537"/>
      <c r="BL119" s="537"/>
      <c r="BM119" s="537"/>
      <c r="BN119" s="537"/>
      <c r="BO119" s="537"/>
      <c r="BP119" s="537"/>
      <c r="BQ119" s="537"/>
      <c r="BR119" s="485"/>
      <c r="BS119" s="485"/>
      <c r="BT119" s="485"/>
      <c r="BU119" s="485"/>
      <c r="BV119" s="485"/>
      <c r="BW119" s="485"/>
      <c r="BX119" s="485"/>
      <c r="BY119" s="485"/>
      <c r="BZ119" s="485"/>
      <c r="CA119" s="485"/>
      <c r="CB119" s="485"/>
      <c r="CC119" s="485"/>
      <c r="CD119" s="485"/>
      <c r="CE119" s="485"/>
      <c r="CF119" s="485"/>
      <c r="CG119" s="485"/>
      <c r="CH119" s="485"/>
      <c r="CI119" s="485"/>
      <c r="CJ119" s="485"/>
      <c r="CK119" s="485"/>
      <c r="CL119" s="485"/>
      <c r="CM119" s="485"/>
      <c r="CN119" s="485"/>
      <c r="CO119" s="485"/>
      <c r="CP119" s="485"/>
      <c r="CQ119" s="485"/>
      <c r="CR119" s="485"/>
      <c r="CS119" s="485"/>
      <c r="CT119" s="485"/>
      <c r="CU119" s="575"/>
      <c r="CV119" s="590"/>
      <c r="CW119" s="602"/>
      <c r="CX119" s="602"/>
      <c r="CY119" s="602"/>
      <c r="CZ119" s="602"/>
      <c r="DA119" s="602"/>
      <c r="DB119" s="602"/>
      <c r="DC119" s="604"/>
      <c r="DD119" s="500"/>
      <c r="DE119" s="485"/>
      <c r="DF119" s="485"/>
      <c r="DG119" s="485"/>
      <c r="DH119" s="485"/>
      <c r="DI119" s="575"/>
    </row>
    <row r="120" spans="5:113" ht="16.5" thickBot="1">
      <c r="E120" s="585"/>
      <c r="F120" s="586"/>
      <c r="G120" s="609"/>
      <c r="H120" s="585"/>
      <c r="I120" s="586"/>
      <c r="J120" s="586"/>
      <c r="K120" s="586"/>
      <c r="L120" s="586"/>
      <c r="M120" s="586"/>
      <c r="N120" s="586"/>
      <c r="O120" s="579"/>
      <c r="P120" s="585"/>
      <c r="Q120" s="586"/>
      <c r="R120" s="586"/>
      <c r="S120" s="586"/>
      <c r="T120" s="586"/>
      <c r="U120" s="586"/>
      <c r="V120" s="586"/>
      <c r="W120" s="586"/>
      <c r="X120" s="586"/>
      <c r="Y120" s="586"/>
      <c r="Z120" s="586"/>
      <c r="AA120" s="609"/>
      <c r="AB120" s="601" t="s">
        <v>161</v>
      </c>
      <c r="AC120" s="497"/>
      <c r="AD120" s="497" t="s">
        <v>161</v>
      </c>
      <c r="AE120" s="497"/>
      <c r="AF120" s="497" t="s">
        <v>161</v>
      </c>
      <c r="AG120" s="497"/>
      <c r="AH120" s="497" t="s">
        <v>161</v>
      </c>
      <c r="AI120" s="497"/>
      <c r="AJ120" s="497" t="s">
        <v>107</v>
      </c>
      <c r="AK120" s="497"/>
      <c r="AL120" s="497" t="s">
        <v>110</v>
      </c>
      <c r="AM120" s="497"/>
      <c r="AN120" s="497" t="s">
        <v>115</v>
      </c>
      <c r="AO120" s="497"/>
      <c r="AP120" s="497" t="s">
        <v>201</v>
      </c>
      <c r="AQ120" s="497"/>
      <c r="AR120" s="497" t="s">
        <v>200</v>
      </c>
      <c r="AS120" s="497"/>
      <c r="AT120" s="497" t="s">
        <v>176</v>
      </c>
      <c r="AU120" s="497"/>
      <c r="AV120" s="497" t="s">
        <v>116</v>
      </c>
      <c r="AW120" s="497"/>
      <c r="AX120" s="497" t="s">
        <v>240</v>
      </c>
      <c r="AY120" s="497"/>
      <c r="AZ120" s="497" t="s">
        <v>202</v>
      </c>
      <c r="BA120" s="497"/>
      <c r="BB120" s="497" t="s">
        <v>203</v>
      </c>
      <c r="BC120" s="497"/>
      <c r="BD120" s="497" t="s">
        <v>241</v>
      </c>
      <c r="BE120" s="576"/>
      <c r="BF120" s="585"/>
      <c r="BG120" s="586"/>
      <c r="BH120" s="586"/>
      <c r="BI120" s="586"/>
      <c r="BJ120" s="586"/>
      <c r="BK120" s="586"/>
      <c r="BL120" s="586"/>
      <c r="BM120" s="586"/>
      <c r="BN120" s="586"/>
      <c r="BO120" s="586"/>
      <c r="BP120" s="586"/>
      <c r="BQ120" s="586"/>
      <c r="BR120" s="497"/>
      <c r="BS120" s="497"/>
      <c r="BT120" s="497"/>
      <c r="BU120" s="497"/>
      <c r="BV120" s="497"/>
      <c r="BW120" s="497"/>
      <c r="BX120" s="497"/>
      <c r="BY120" s="497"/>
      <c r="BZ120" s="497"/>
      <c r="CA120" s="497"/>
      <c r="CB120" s="497"/>
      <c r="CC120" s="497"/>
      <c r="CD120" s="497"/>
      <c r="CE120" s="497"/>
      <c r="CF120" s="497"/>
      <c r="CG120" s="497"/>
      <c r="CH120" s="497"/>
      <c r="CI120" s="497"/>
      <c r="CJ120" s="497"/>
      <c r="CK120" s="497"/>
      <c r="CL120" s="497"/>
      <c r="CM120" s="497"/>
      <c r="CN120" s="497"/>
      <c r="CO120" s="497"/>
      <c r="CP120" s="497"/>
      <c r="CQ120" s="497"/>
      <c r="CR120" s="497"/>
      <c r="CS120" s="497"/>
      <c r="CT120" s="497"/>
      <c r="CU120" s="576"/>
      <c r="CV120" s="585"/>
      <c r="CW120" s="603"/>
      <c r="CX120" s="603"/>
      <c r="CY120" s="603"/>
      <c r="CZ120" s="603"/>
      <c r="DA120" s="603"/>
      <c r="DB120" s="603"/>
      <c r="DC120" s="605"/>
      <c r="DD120" s="499"/>
      <c r="DE120" s="497"/>
      <c r="DF120" s="497"/>
      <c r="DG120" s="497"/>
      <c r="DH120" s="497"/>
      <c r="DI120" s="576"/>
    </row>
  </sheetData>
  <mergeCells count="1834">
    <mergeCell ref="L83:M84"/>
    <mergeCell ref="N83:O84"/>
    <mergeCell ref="P83:Q84"/>
    <mergeCell ref="R83:S84"/>
    <mergeCell ref="T83:U84"/>
    <mergeCell ref="CZ67:CZ68"/>
    <mergeCell ref="DA67:DA68"/>
    <mergeCell ref="DB67:DB68"/>
    <mergeCell ref="DC67:DC68"/>
    <mergeCell ref="V83:W84"/>
    <mergeCell ref="X83:Y84"/>
    <mergeCell ref="Z83:AA84"/>
    <mergeCell ref="CX81:CX82"/>
    <mergeCell ref="CY81:CY82"/>
    <mergeCell ref="CZ81:CZ82"/>
    <mergeCell ref="DA81:DA82"/>
    <mergeCell ref="DB81:DB82"/>
    <mergeCell ref="BF71:BG72"/>
    <mergeCell ref="BF73:BG74"/>
    <mergeCell ref="BF75:BG76"/>
    <mergeCell ref="BF77:BG78"/>
    <mergeCell ref="BF79:BG80"/>
    <mergeCell ref="BH69:BI70"/>
    <mergeCell ref="BJ69:BK70"/>
    <mergeCell ref="BL69:BM70"/>
    <mergeCell ref="BP77:BQ78"/>
    <mergeCell ref="BH79:BI80"/>
    <mergeCell ref="BJ79:BK80"/>
    <mergeCell ref="CX73:CX74"/>
    <mergeCell ref="CX79:CX80"/>
    <mergeCell ref="CY79:CY80"/>
    <mergeCell ref="CZ79:CZ80"/>
    <mergeCell ref="CZ90:CZ92"/>
    <mergeCell ref="DB85:DB86"/>
    <mergeCell ref="DD83:DI84"/>
    <mergeCell ref="CW83:CW84"/>
    <mergeCell ref="CX83:CX84"/>
    <mergeCell ref="CY83:CY84"/>
    <mergeCell ref="DB107:DB108"/>
    <mergeCell ref="DC105:DC106"/>
    <mergeCell ref="DC107:DC108"/>
    <mergeCell ref="CV93:CV96"/>
    <mergeCell ref="DD105:DI106"/>
    <mergeCell ref="DD107:DI108"/>
    <mergeCell ref="CV107:CV108"/>
    <mergeCell ref="CW105:CW106"/>
    <mergeCell ref="CX105:CX106"/>
    <mergeCell ref="CY105:CY106"/>
    <mergeCell ref="CZ105:CZ106"/>
    <mergeCell ref="DA105:DA106"/>
    <mergeCell ref="CW107:CW108"/>
    <mergeCell ref="CX107:CX108"/>
    <mergeCell ref="CY107:CY108"/>
    <mergeCell ref="CZ107:CZ108"/>
    <mergeCell ref="DB105:DB106"/>
    <mergeCell ref="DA107:DA108"/>
    <mergeCell ref="CV83:CV84"/>
    <mergeCell ref="CV105:CV106"/>
    <mergeCell ref="CW90:CW92"/>
    <mergeCell ref="CX90:CX92"/>
    <mergeCell ref="BN107:BO108"/>
    <mergeCell ref="BP107:BQ108"/>
    <mergeCell ref="BV91:BW92"/>
    <mergeCell ref="BX91:BY92"/>
    <mergeCell ref="BZ91:CA92"/>
    <mergeCell ref="CT91:CU92"/>
    <mergeCell ref="CH91:CI92"/>
    <mergeCell ref="CJ91:CK92"/>
    <mergeCell ref="CL91:CM92"/>
    <mergeCell ref="CV63:CV64"/>
    <mergeCell ref="CW63:CW64"/>
    <mergeCell ref="CX63:CX64"/>
    <mergeCell ref="CY63:CY64"/>
    <mergeCell ref="CZ63:CZ64"/>
    <mergeCell ref="DA90:DA92"/>
    <mergeCell ref="DB90:DB92"/>
    <mergeCell ref="DC63:DC64"/>
    <mergeCell ref="DC65:DC66"/>
    <mergeCell ref="DC69:DC70"/>
    <mergeCell ref="DC71:DC72"/>
    <mergeCell ref="DC73:DC74"/>
    <mergeCell ref="DC75:DC76"/>
    <mergeCell ref="DC77:DC78"/>
    <mergeCell ref="DC79:DC80"/>
    <mergeCell ref="CW65:CW66"/>
    <mergeCell ref="CW69:CW70"/>
    <mergeCell ref="CW71:CW72"/>
    <mergeCell ref="CW73:CW74"/>
    <mergeCell ref="CW75:CW76"/>
    <mergeCell ref="DA79:DA80"/>
    <mergeCell ref="DB79:DB80"/>
    <mergeCell ref="DA73:DA74"/>
    <mergeCell ref="CR103:CS104"/>
    <mergeCell ref="CT103:CU104"/>
    <mergeCell ref="DD63:DI64"/>
    <mergeCell ref="DD65:DI66"/>
    <mergeCell ref="DD67:DI68"/>
    <mergeCell ref="DD69:DI70"/>
    <mergeCell ref="DD71:DI72"/>
    <mergeCell ref="DD73:DI74"/>
    <mergeCell ref="DD75:DI76"/>
    <mergeCell ref="DD77:DI78"/>
    <mergeCell ref="DB73:DB74"/>
    <mergeCell ref="CX75:CX76"/>
    <mergeCell ref="CY75:CY76"/>
    <mergeCell ref="CZ75:CZ76"/>
    <mergeCell ref="DA75:DA76"/>
    <mergeCell ref="DB75:DB76"/>
    <mergeCell ref="DB77:DB78"/>
    <mergeCell ref="DA63:DA64"/>
    <mergeCell ref="DD81:DI82"/>
    <mergeCell ref="DD85:DI86"/>
    <mergeCell ref="DC81:DC82"/>
    <mergeCell ref="DC85:DC86"/>
    <mergeCell ref="DD93:DI96"/>
    <mergeCell ref="CW85:CW86"/>
    <mergeCell ref="DC90:DC92"/>
    <mergeCell ref="DD90:DI92"/>
    <mergeCell ref="CY90:CY92"/>
    <mergeCell ref="DB63:DB64"/>
    <mergeCell ref="CX65:CX66"/>
    <mergeCell ref="CY65:CY66"/>
    <mergeCell ref="CZ65:CZ66"/>
    <mergeCell ref="CV90:CV92"/>
    <mergeCell ref="E107:E108"/>
    <mergeCell ref="F107:G108"/>
    <mergeCell ref="H107:I108"/>
    <mergeCell ref="J107:K108"/>
    <mergeCell ref="L107:M108"/>
    <mergeCell ref="N107:O108"/>
    <mergeCell ref="BH105:BI106"/>
    <mergeCell ref="BJ105:BK106"/>
    <mergeCell ref="BL105:BM106"/>
    <mergeCell ref="BF107:BG108"/>
    <mergeCell ref="BH107:BI108"/>
    <mergeCell ref="BJ107:BK108"/>
    <mergeCell ref="BL107:BM108"/>
    <mergeCell ref="R105:S106"/>
    <mergeCell ref="T105:U106"/>
    <mergeCell ref="V105:W106"/>
    <mergeCell ref="X105:Y106"/>
    <mergeCell ref="Z105:AA106"/>
    <mergeCell ref="BF105:BG106"/>
    <mergeCell ref="E105:E106"/>
    <mergeCell ref="F105:G106"/>
    <mergeCell ref="H105:I106"/>
    <mergeCell ref="J105:K106"/>
    <mergeCell ref="L105:M106"/>
    <mergeCell ref="P107:Q108"/>
    <mergeCell ref="R107:S108"/>
    <mergeCell ref="T107:U108"/>
    <mergeCell ref="V107:W108"/>
    <mergeCell ref="X107:Y108"/>
    <mergeCell ref="Z107:AA108"/>
    <mergeCell ref="N105:O106"/>
    <mergeCell ref="P105:Q106"/>
    <mergeCell ref="CF103:CG104"/>
    <mergeCell ref="CH103:CI104"/>
    <mergeCell ref="CJ103:CK104"/>
    <mergeCell ref="CL103:CM104"/>
    <mergeCell ref="CN103:CO104"/>
    <mergeCell ref="BR103:BS104"/>
    <mergeCell ref="BT103:BU104"/>
    <mergeCell ref="BV103:BW104"/>
    <mergeCell ref="BX103:BY104"/>
    <mergeCell ref="BZ103:CA104"/>
    <mergeCell ref="CB103:CC104"/>
    <mergeCell ref="BF103:BG104"/>
    <mergeCell ref="BH103:BI104"/>
    <mergeCell ref="BN105:BO106"/>
    <mergeCell ref="BN103:BO104"/>
    <mergeCell ref="BP103:BQ104"/>
    <mergeCell ref="AT103:AU104"/>
    <mergeCell ref="AV103:AW104"/>
    <mergeCell ref="AX103:AY104"/>
    <mergeCell ref="AZ103:BA104"/>
    <mergeCell ref="BB103:BC104"/>
    <mergeCell ref="BD103:BE104"/>
    <mergeCell ref="AV105:AW105"/>
    <mergeCell ref="AX105:AY105"/>
    <mergeCell ref="AZ105:BA105"/>
    <mergeCell ref="BB105:BC105"/>
    <mergeCell ref="BD105:BE105"/>
    <mergeCell ref="CJ105:CK105"/>
    <mergeCell ref="CL105:CM105"/>
    <mergeCell ref="CN105:CO105"/>
    <mergeCell ref="BP105:BQ106"/>
    <mergeCell ref="CD103:CE104"/>
    <mergeCell ref="CP103:CQ104"/>
    <mergeCell ref="AH103:AI104"/>
    <mergeCell ref="AJ103:AK104"/>
    <mergeCell ref="AL103:AM104"/>
    <mergeCell ref="AN103:AO104"/>
    <mergeCell ref="AP103:AQ104"/>
    <mergeCell ref="AR103:AS104"/>
    <mergeCell ref="DD102:DI104"/>
    <mergeCell ref="CX102:CX104"/>
    <mergeCell ref="CY102:CY104"/>
    <mergeCell ref="CZ102:CZ104"/>
    <mergeCell ref="DA102:DA104"/>
    <mergeCell ref="DB102:DB104"/>
    <mergeCell ref="DC102:DC104"/>
    <mergeCell ref="BJ103:BK104"/>
    <mergeCell ref="BL103:BM104"/>
    <mergeCell ref="E93:E96"/>
    <mergeCell ref="F93:G96"/>
    <mergeCell ref="E102:E104"/>
    <mergeCell ref="F102:G104"/>
    <mergeCell ref="CV102:CV104"/>
    <mergeCell ref="CW102:CW104"/>
    <mergeCell ref="Z103:AA104"/>
    <mergeCell ref="AB103:AC104"/>
    <mergeCell ref="AD103:AE104"/>
    <mergeCell ref="AF103:AG104"/>
    <mergeCell ref="BJ95:BK96"/>
    <mergeCell ref="BL95:BM96"/>
    <mergeCell ref="BN95:BO96"/>
    <mergeCell ref="BP95:BQ96"/>
    <mergeCell ref="N95:O96"/>
    <mergeCell ref="P95:Q96"/>
    <mergeCell ref="R95:S96"/>
    <mergeCell ref="T95:U96"/>
    <mergeCell ref="V95:W96"/>
    <mergeCell ref="X95:Y96"/>
    <mergeCell ref="BL93:BM94"/>
    <mergeCell ref="BN93:BO94"/>
    <mergeCell ref="BP93:BQ94"/>
    <mergeCell ref="H103:I104"/>
    <mergeCell ref="J103:K104"/>
    <mergeCell ref="L103:M104"/>
    <mergeCell ref="N103:O104"/>
    <mergeCell ref="P103:Q104"/>
    <mergeCell ref="R103:S104"/>
    <mergeCell ref="T103:U104"/>
    <mergeCell ref="V103:W104"/>
    <mergeCell ref="X103:Y104"/>
    <mergeCell ref="H95:I96"/>
    <mergeCell ref="J95:K96"/>
    <mergeCell ref="L95:M96"/>
    <mergeCell ref="V93:W94"/>
    <mergeCell ref="X93:Y94"/>
    <mergeCell ref="Z93:AA94"/>
    <mergeCell ref="BF93:BG94"/>
    <mergeCell ref="BH93:BI94"/>
    <mergeCell ref="BJ93:BK94"/>
    <mergeCell ref="BF95:BG96"/>
    <mergeCell ref="BH95:BI96"/>
    <mergeCell ref="Z95:AA96"/>
    <mergeCell ref="H93:I94"/>
    <mergeCell ref="J93:K94"/>
    <mergeCell ref="L93:M94"/>
    <mergeCell ref="N93:O94"/>
    <mergeCell ref="P93:Q94"/>
    <mergeCell ref="R93:S94"/>
    <mergeCell ref="T93:U94"/>
    <mergeCell ref="E90:E92"/>
    <mergeCell ref="F90:G92"/>
    <mergeCell ref="H91:I92"/>
    <mergeCell ref="J91:K92"/>
    <mergeCell ref="L91:M92"/>
    <mergeCell ref="N91:O92"/>
    <mergeCell ref="P91:Q92"/>
    <mergeCell ref="R91:S92"/>
    <mergeCell ref="CB91:CC92"/>
    <mergeCell ref="CD91:CE92"/>
    <mergeCell ref="CF91:CG92"/>
    <mergeCell ref="BP91:BQ92"/>
    <mergeCell ref="BR91:BS92"/>
    <mergeCell ref="BT91:BU92"/>
    <mergeCell ref="BD91:BE92"/>
    <mergeCell ref="BF91:BG92"/>
    <mergeCell ref="BH91:BI92"/>
    <mergeCell ref="BJ91:BK92"/>
    <mergeCell ref="BD93:BE93"/>
    <mergeCell ref="AB94:AC94"/>
    <mergeCell ref="AD94:AE94"/>
    <mergeCell ref="AF94:AG94"/>
    <mergeCell ref="AH94:AI94"/>
    <mergeCell ref="AJ94:AK94"/>
    <mergeCell ref="AL94:AM94"/>
    <mergeCell ref="AN94:AO94"/>
    <mergeCell ref="AP94:AQ94"/>
    <mergeCell ref="AR94:AS94"/>
    <mergeCell ref="AT94:AU94"/>
    <mergeCell ref="T91:U92"/>
    <mergeCell ref="V91:W92"/>
    <mergeCell ref="X91:Y92"/>
    <mergeCell ref="Z91:AA92"/>
    <mergeCell ref="AB91:AC92"/>
    <mergeCell ref="AD91:AE92"/>
    <mergeCell ref="BL91:BM92"/>
    <mergeCell ref="BN91:BO92"/>
    <mergeCell ref="AR91:AS92"/>
    <mergeCell ref="AT91:AU92"/>
    <mergeCell ref="AV91:AW92"/>
    <mergeCell ref="AX91:AY92"/>
    <mergeCell ref="AZ91:BA92"/>
    <mergeCell ref="BB91:BC92"/>
    <mergeCell ref="AF91:AG92"/>
    <mergeCell ref="AH91:AI92"/>
    <mergeCell ref="AJ91:AK92"/>
    <mergeCell ref="AL91:AM92"/>
    <mergeCell ref="AN91:AO92"/>
    <mergeCell ref="AP91:AQ92"/>
    <mergeCell ref="DA65:DA66"/>
    <mergeCell ref="CX71:CX72"/>
    <mergeCell ref="CY71:CY72"/>
    <mergeCell ref="CZ71:CZ72"/>
    <mergeCell ref="DA71:DA72"/>
    <mergeCell ref="BP85:BQ86"/>
    <mergeCell ref="BP75:BQ76"/>
    <mergeCell ref="CV85:CV86"/>
    <mergeCell ref="CV65:CV66"/>
    <mergeCell ref="CV69:CV70"/>
    <mergeCell ref="CV71:CV72"/>
    <mergeCell ref="CV73:CV74"/>
    <mergeCell ref="CV75:CV76"/>
    <mergeCell ref="DB65:DB66"/>
    <mergeCell ref="BP81:BQ82"/>
    <mergeCell ref="BP69:BQ70"/>
    <mergeCell ref="BP71:BQ72"/>
    <mergeCell ref="BP73:BQ74"/>
    <mergeCell ref="BP65:BQ66"/>
    <mergeCell ref="CV77:CV78"/>
    <mergeCell ref="CX69:CX70"/>
    <mergeCell ref="CY69:CY70"/>
    <mergeCell ref="CZ69:CZ70"/>
    <mergeCell ref="DA69:DA70"/>
    <mergeCell ref="DB69:DB70"/>
    <mergeCell ref="CV67:CV68"/>
    <mergeCell ref="CW67:CW68"/>
    <mergeCell ref="CX67:CX68"/>
    <mergeCell ref="CY67:CY68"/>
    <mergeCell ref="CW77:CW78"/>
    <mergeCell ref="CW79:CW80"/>
    <mergeCell ref="CW81:CW82"/>
    <mergeCell ref="BP79:BQ80"/>
    <mergeCell ref="CV79:CV80"/>
    <mergeCell ref="CV81:CV82"/>
    <mergeCell ref="DB71:DB72"/>
    <mergeCell ref="CY73:CY74"/>
    <mergeCell ref="CZ73:CZ74"/>
    <mergeCell ref="BH81:BI82"/>
    <mergeCell ref="BJ81:BK82"/>
    <mergeCell ref="BL81:BM82"/>
    <mergeCell ref="BN81:BO82"/>
    <mergeCell ref="BH71:BI72"/>
    <mergeCell ref="BJ71:BK72"/>
    <mergeCell ref="BL71:BM72"/>
    <mergeCell ref="BN71:BO72"/>
    <mergeCell ref="BH73:BI74"/>
    <mergeCell ref="BJ73:BK74"/>
    <mergeCell ref="BL73:BM74"/>
    <mergeCell ref="BN73:BO74"/>
    <mergeCell ref="BR71:BS71"/>
    <mergeCell ref="BT71:BU71"/>
    <mergeCell ref="BV71:BW71"/>
    <mergeCell ref="BX71:BY71"/>
    <mergeCell ref="BZ71:CA71"/>
    <mergeCell ref="CB71:CC71"/>
    <mergeCell ref="BL79:BM80"/>
    <mergeCell ref="CD71:CE71"/>
    <mergeCell ref="CF71:CG71"/>
    <mergeCell ref="CH71:CI71"/>
    <mergeCell ref="CJ71:CK71"/>
    <mergeCell ref="CL71:CM71"/>
    <mergeCell ref="CN71:CO71"/>
    <mergeCell ref="CP71:CQ71"/>
    <mergeCell ref="CR71:CS71"/>
    <mergeCell ref="CT71:CU71"/>
    <mergeCell ref="CJ72:CK72"/>
    <mergeCell ref="CL72:CM72"/>
    <mergeCell ref="CN72:CO72"/>
    <mergeCell ref="V71:W72"/>
    <mergeCell ref="X71:Y72"/>
    <mergeCell ref="BF81:BG82"/>
    <mergeCell ref="BH85:BI86"/>
    <mergeCell ref="BN69:BO70"/>
    <mergeCell ref="BH75:BI76"/>
    <mergeCell ref="BJ75:BK76"/>
    <mergeCell ref="BL75:BM76"/>
    <mergeCell ref="BN75:BO76"/>
    <mergeCell ref="BH65:BI66"/>
    <mergeCell ref="BJ65:BK66"/>
    <mergeCell ref="BL65:BM66"/>
    <mergeCell ref="BN65:BO66"/>
    <mergeCell ref="BH67:BI68"/>
    <mergeCell ref="BJ67:BK68"/>
    <mergeCell ref="BL67:BM68"/>
    <mergeCell ref="BN67:BO68"/>
    <mergeCell ref="BH77:BI78"/>
    <mergeCell ref="BJ77:BK78"/>
    <mergeCell ref="BL77:BM78"/>
    <mergeCell ref="BN77:BO78"/>
    <mergeCell ref="BJ85:BK86"/>
    <mergeCell ref="BL85:BM86"/>
    <mergeCell ref="BN85:BO86"/>
    <mergeCell ref="BN79:BO80"/>
    <mergeCell ref="AP67:AQ67"/>
    <mergeCell ref="AR67:AS67"/>
    <mergeCell ref="AN68:AO68"/>
    <mergeCell ref="AP68:AQ68"/>
    <mergeCell ref="AR68:AS68"/>
    <mergeCell ref="AL69:AM69"/>
    <mergeCell ref="AN69:AO69"/>
    <mergeCell ref="AP69:AQ69"/>
    <mergeCell ref="AR69:AS69"/>
    <mergeCell ref="AF70:AG70"/>
    <mergeCell ref="AH70:AI70"/>
    <mergeCell ref="AJ70:AK70"/>
    <mergeCell ref="AL70:AM70"/>
    <mergeCell ref="Z81:AA82"/>
    <mergeCell ref="BH63:BI64"/>
    <mergeCell ref="BJ63:BK64"/>
    <mergeCell ref="BF65:BG66"/>
    <mergeCell ref="BF67:BG68"/>
    <mergeCell ref="Z75:AA76"/>
    <mergeCell ref="Z77:AA78"/>
    <mergeCell ref="BF63:BG64"/>
    <mergeCell ref="AJ71:AK71"/>
    <mergeCell ref="AL71:AM71"/>
    <mergeCell ref="AN71:AO71"/>
    <mergeCell ref="AP71:AQ71"/>
    <mergeCell ref="AR71:AS71"/>
    <mergeCell ref="AF76:AG76"/>
    <mergeCell ref="AH76:AI76"/>
    <mergeCell ref="AJ76:AK76"/>
    <mergeCell ref="AL76:AM76"/>
    <mergeCell ref="AN76:AO76"/>
    <mergeCell ref="AP76:AQ76"/>
    <mergeCell ref="AR76:AS76"/>
    <mergeCell ref="AF77:AG77"/>
    <mergeCell ref="N85:O86"/>
    <mergeCell ref="P71:Q72"/>
    <mergeCell ref="P73:Q74"/>
    <mergeCell ref="P75:Q76"/>
    <mergeCell ref="P77:Q78"/>
    <mergeCell ref="R73:S74"/>
    <mergeCell ref="T73:U74"/>
    <mergeCell ref="V73:W74"/>
    <mergeCell ref="X73:Y74"/>
    <mergeCell ref="Z73:AA74"/>
    <mergeCell ref="X67:Y68"/>
    <mergeCell ref="Z67:AA68"/>
    <mergeCell ref="R69:S70"/>
    <mergeCell ref="T69:U70"/>
    <mergeCell ref="V69:W70"/>
    <mergeCell ref="X69:Y70"/>
    <mergeCell ref="R71:S72"/>
    <mergeCell ref="Z71:AA72"/>
    <mergeCell ref="R85:S86"/>
    <mergeCell ref="T85:U86"/>
    <mergeCell ref="V85:W86"/>
    <mergeCell ref="X85:Y86"/>
    <mergeCell ref="Z85:AA86"/>
    <mergeCell ref="R75:S76"/>
    <mergeCell ref="T75:U76"/>
    <mergeCell ref="V75:W76"/>
    <mergeCell ref="X75:Y76"/>
    <mergeCell ref="R77:S78"/>
    <mergeCell ref="T77:U78"/>
    <mergeCell ref="V77:W78"/>
    <mergeCell ref="X77:Y78"/>
    <mergeCell ref="T71:U72"/>
    <mergeCell ref="E65:E66"/>
    <mergeCell ref="F65:G66"/>
    <mergeCell ref="Z69:AA70"/>
    <mergeCell ref="E85:E86"/>
    <mergeCell ref="F67:G68"/>
    <mergeCell ref="F69:G70"/>
    <mergeCell ref="F71:G72"/>
    <mergeCell ref="F73:G74"/>
    <mergeCell ref="F75:G76"/>
    <mergeCell ref="F77:G78"/>
    <mergeCell ref="F79:G80"/>
    <mergeCell ref="F81:G82"/>
    <mergeCell ref="F85:G86"/>
    <mergeCell ref="E71:E72"/>
    <mergeCell ref="E73:E74"/>
    <mergeCell ref="E75:E76"/>
    <mergeCell ref="E77:E78"/>
    <mergeCell ref="E79:E80"/>
    <mergeCell ref="E81:E82"/>
    <mergeCell ref="H85:I86"/>
    <mergeCell ref="J67:K68"/>
    <mergeCell ref="J69:K70"/>
    <mergeCell ref="J71:K72"/>
    <mergeCell ref="J73:K74"/>
    <mergeCell ref="J75:K76"/>
    <mergeCell ref="J77:K78"/>
    <mergeCell ref="J79:K80"/>
    <mergeCell ref="J81:K82"/>
    <mergeCell ref="J85:K86"/>
    <mergeCell ref="H73:I74"/>
    <mergeCell ref="H75:I76"/>
    <mergeCell ref="H71:I72"/>
    <mergeCell ref="E63:E64"/>
    <mergeCell ref="F63:G64"/>
    <mergeCell ref="H63:I64"/>
    <mergeCell ref="J63:K64"/>
    <mergeCell ref="E83:E84"/>
    <mergeCell ref="F83:G84"/>
    <mergeCell ref="H83:I84"/>
    <mergeCell ref="J83:K84"/>
    <mergeCell ref="L63:M64"/>
    <mergeCell ref="N63:O64"/>
    <mergeCell ref="P63:Q64"/>
    <mergeCell ref="R63:S64"/>
    <mergeCell ref="T63:U64"/>
    <mergeCell ref="T65:U66"/>
    <mergeCell ref="V65:W66"/>
    <mergeCell ref="X65:Y66"/>
    <mergeCell ref="Z65:AA66"/>
    <mergeCell ref="E67:E68"/>
    <mergeCell ref="E69:E70"/>
    <mergeCell ref="H67:I68"/>
    <mergeCell ref="V63:W64"/>
    <mergeCell ref="H69:I70"/>
    <mergeCell ref="L67:M68"/>
    <mergeCell ref="L69:M70"/>
    <mergeCell ref="H65:I66"/>
    <mergeCell ref="J65:K66"/>
    <mergeCell ref="L65:M66"/>
    <mergeCell ref="N65:O66"/>
    <mergeCell ref="R65:S66"/>
    <mergeCell ref="P65:Q66"/>
    <mergeCell ref="N67:O68"/>
    <mergeCell ref="N69:O70"/>
    <mergeCell ref="P67:Q68"/>
    <mergeCell ref="P69:Q70"/>
    <mergeCell ref="R67:S68"/>
    <mergeCell ref="X63:Y64"/>
    <mergeCell ref="Z63:AA64"/>
    <mergeCell ref="AX65:AY65"/>
    <mergeCell ref="AZ65:BA65"/>
    <mergeCell ref="DD79:DI80"/>
    <mergeCell ref="CN91:CO92"/>
    <mergeCell ref="CP91:CQ92"/>
    <mergeCell ref="CR91:CS92"/>
    <mergeCell ref="H79:I80"/>
    <mergeCell ref="H81:I82"/>
    <mergeCell ref="P79:Q80"/>
    <mergeCell ref="P81:Q82"/>
    <mergeCell ref="H77:I78"/>
    <mergeCell ref="P85:Q86"/>
    <mergeCell ref="CX85:CX86"/>
    <mergeCell ref="CY85:CY86"/>
    <mergeCell ref="CZ85:CZ86"/>
    <mergeCell ref="DA85:DA86"/>
    <mergeCell ref="R79:S80"/>
    <mergeCell ref="T79:U80"/>
    <mergeCell ref="V79:W80"/>
    <mergeCell ref="X79:Y80"/>
    <mergeCell ref="Z79:AA80"/>
    <mergeCell ref="R81:S82"/>
    <mergeCell ref="T81:U82"/>
    <mergeCell ref="V81:W82"/>
    <mergeCell ref="X81:Y82"/>
    <mergeCell ref="BF85:BG86"/>
    <mergeCell ref="CX77:CX78"/>
    <mergeCell ref="CY77:CY78"/>
    <mergeCell ref="CZ77:CZ78"/>
    <mergeCell ref="DA77:DA78"/>
    <mergeCell ref="L77:M78"/>
    <mergeCell ref="L79:M80"/>
    <mergeCell ref="L81:M82"/>
    <mergeCell ref="L85:M86"/>
    <mergeCell ref="DD60:DI62"/>
    <mergeCell ref="H61:I62"/>
    <mergeCell ref="J61:K62"/>
    <mergeCell ref="L61:M62"/>
    <mergeCell ref="N61:O62"/>
    <mergeCell ref="P61:Q62"/>
    <mergeCell ref="R61:S62"/>
    <mergeCell ref="CX60:CX62"/>
    <mergeCell ref="CY60:CY62"/>
    <mergeCell ref="CZ60:CZ62"/>
    <mergeCell ref="DA60:DA62"/>
    <mergeCell ref="DB60:DB62"/>
    <mergeCell ref="DC60:DC62"/>
    <mergeCell ref="BL61:BM62"/>
    <mergeCell ref="AR61:AS62"/>
    <mergeCell ref="AT61:AU62"/>
    <mergeCell ref="AP61:AQ62"/>
    <mergeCell ref="AB61:AC62"/>
    <mergeCell ref="AD61:AE62"/>
    <mergeCell ref="AF61:AG62"/>
    <mergeCell ref="AH61:AI62"/>
    <mergeCell ref="CR61:CS62"/>
    <mergeCell ref="CT61:CU62"/>
    <mergeCell ref="CF61:CG62"/>
    <mergeCell ref="BR61:BS62"/>
    <mergeCell ref="BT61:BU62"/>
    <mergeCell ref="BD61:BE62"/>
    <mergeCell ref="BF61:BG62"/>
    <mergeCell ref="BH61:BI62"/>
    <mergeCell ref="BJ61:BK62"/>
    <mergeCell ref="AJ61:AK62"/>
    <mergeCell ref="AL61:AM62"/>
    <mergeCell ref="CW60:CW62"/>
    <mergeCell ref="T61:U62"/>
    <mergeCell ref="V61:W62"/>
    <mergeCell ref="X61:Y62"/>
    <mergeCell ref="Z61:AA62"/>
    <mergeCell ref="G53:I53"/>
    <mergeCell ref="J53:N53"/>
    <mergeCell ref="G54:I54"/>
    <mergeCell ref="J54:N54"/>
    <mergeCell ref="CH61:CI62"/>
    <mergeCell ref="CJ61:CK62"/>
    <mergeCell ref="CL61:CM62"/>
    <mergeCell ref="CN61:CO62"/>
    <mergeCell ref="CP61:CQ62"/>
    <mergeCell ref="AV61:AW62"/>
    <mergeCell ref="AX61:AY62"/>
    <mergeCell ref="AZ61:BA62"/>
    <mergeCell ref="BB61:BC62"/>
    <mergeCell ref="CD61:CE62"/>
    <mergeCell ref="BZ61:CA62"/>
    <mergeCell ref="CB61:CC62"/>
    <mergeCell ref="AN61:AO62"/>
    <mergeCell ref="D12:L15"/>
    <mergeCell ref="E18:F19"/>
    <mergeCell ref="G18:H19"/>
    <mergeCell ref="I18:J19"/>
    <mergeCell ref="K18:L19"/>
    <mergeCell ref="B3:E3"/>
    <mergeCell ref="H3:I3"/>
    <mergeCell ref="L3:M9"/>
    <mergeCell ref="N3:N9"/>
    <mergeCell ref="B4:E4"/>
    <mergeCell ref="H4:I4"/>
    <mergeCell ref="B5:E5"/>
    <mergeCell ref="H5:I6"/>
    <mergeCell ref="J5:J6"/>
    <mergeCell ref="E60:E62"/>
    <mergeCell ref="F60:G62"/>
    <mergeCell ref="CV60:CV62"/>
    <mergeCell ref="G44:I44"/>
    <mergeCell ref="J44:N44"/>
    <mergeCell ref="J45:N45"/>
    <mergeCell ref="J49:N49"/>
    <mergeCell ref="G50:I50"/>
    <mergeCell ref="J50:N50"/>
    <mergeCell ref="G51:I51"/>
    <mergeCell ref="J51:N51"/>
    <mergeCell ref="G52:I52"/>
    <mergeCell ref="J52:N52"/>
    <mergeCell ref="G49:I49"/>
    <mergeCell ref="J46:N46"/>
    <mergeCell ref="G47:I47"/>
    <mergeCell ref="J47:N47"/>
    <mergeCell ref="G48:I48"/>
    <mergeCell ref="BP63:BQ64"/>
    <mergeCell ref="BV61:BW62"/>
    <mergeCell ref="BX61:BY62"/>
    <mergeCell ref="BN61:BO62"/>
    <mergeCell ref="BP61:BQ62"/>
    <mergeCell ref="BL63:BM64"/>
    <mergeCell ref="BN63:BO64"/>
    <mergeCell ref="AB81:AC81"/>
    <mergeCell ref="AB63:AC63"/>
    <mergeCell ref="AB64:AC64"/>
    <mergeCell ref="AB65:AC65"/>
    <mergeCell ref="AB66:AC66"/>
    <mergeCell ref="AB67:AC67"/>
    <mergeCell ref="AB68:AC68"/>
    <mergeCell ref="AB69:AC69"/>
    <mergeCell ref="AB70:AC70"/>
    <mergeCell ref="AB71:AC71"/>
    <mergeCell ref="AN72:AO72"/>
    <mergeCell ref="AP72:AQ72"/>
    <mergeCell ref="AR72:AS72"/>
    <mergeCell ref="AF73:AG73"/>
    <mergeCell ref="AH73:AI73"/>
    <mergeCell ref="AJ73:AK73"/>
    <mergeCell ref="AL73:AM73"/>
    <mergeCell ref="AN73:AO73"/>
    <mergeCell ref="AP73:AQ73"/>
    <mergeCell ref="AR73:AS73"/>
    <mergeCell ref="AN70:AO70"/>
    <mergeCell ref="AP70:AQ70"/>
    <mergeCell ref="AR70:AS70"/>
    <mergeCell ref="AF71:AG71"/>
    <mergeCell ref="AH71:AI71"/>
    <mergeCell ref="J48:N48"/>
    <mergeCell ref="BP67:BQ68"/>
    <mergeCell ref="T67:U68"/>
    <mergeCell ref="V67:W68"/>
    <mergeCell ref="L75:M76"/>
    <mergeCell ref="N71:O72"/>
    <mergeCell ref="N73:O74"/>
    <mergeCell ref="N75:O76"/>
    <mergeCell ref="L73:M74"/>
    <mergeCell ref="L71:M72"/>
    <mergeCell ref="N77:O78"/>
    <mergeCell ref="N79:O80"/>
    <mergeCell ref="N81:O82"/>
    <mergeCell ref="BF69:BG70"/>
    <mergeCell ref="AB72:AC72"/>
    <mergeCell ref="AN67:AO67"/>
    <mergeCell ref="AB82:AC82"/>
    <mergeCell ref="AN65:AO65"/>
    <mergeCell ref="AP65:AQ65"/>
    <mergeCell ref="AR65:AS65"/>
    <mergeCell ref="AN66:AO66"/>
    <mergeCell ref="AP66:AQ66"/>
    <mergeCell ref="AR66:AS66"/>
    <mergeCell ref="AN63:AO63"/>
    <mergeCell ref="AP63:AQ63"/>
    <mergeCell ref="AR63:AS63"/>
    <mergeCell ref="AN64:AO64"/>
    <mergeCell ref="AP64:AQ64"/>
    <mergeCell ref="AR64:AS64"/>
    <mergeCell ref="AH72:AI72"/>
    <mergeCell ref="AJ72:AK72"/>
    <mergeCell ref="AL72:AM72"/>
    <mergeCell ref="AB83:AC83"/>
    <mergeCell ref="AB84:AC84"/>
    <mergeCell ref="AB85:AC85"/>
    <mergeCell ref="AB86:AC86"/>
    <mergeCell ref="AD63:AE63"/>
    <mergeCell ref="AD64:AE64"/>
    <mergeCell ref="AD65:AE65"/>
    <mergeCell ref="AD66:AE66"/>
    <mergeCell ref="AD67:AE67"/>
    <mergeCell ref="AD68:AE68"/>
    <mergeCell ref="AD69:AE69"/>
    <mergeCell ref="AD70:AE70"/>
    <mergeCell ref="AD71:AE71"/>
    <mergeCell ref="AD72:AE72"/>
    <mergeCell ref="AD73:AE73"/>
    <mergeCell ref="AD74:AE74"/>
    <mergeCell ref="AD75:AE75"/>
    <mergeCell ref="AD76:AE76"/>
    <mergeCell ref="AD77:AE77"/>
    <mergeCell ref="AD78:AE78"/>
    <mergeCell ref="AD79:AE79"/>
    <mergeCell ref="AD80:AE80"/>
    <mergeCell ref="AD81:AE81"/>
    <mergeCell ref="AB73:AC73"/>
    <mergeCell ref="AB74:AC74"/>
    <mergeCell ref="AB75:AC75"/>
    <mergeCell ref="AB76:AC76"/>
    <mergeCell ref="AB77:AC77"/>
    <mergeCell ref="AB78:AC78"/>
    <mergeCell ref="AB79:AC79"/>
    <mergeCell ref="AB80:AC80"/>
    <mergeCell ref="AD82:AE82"/>
    <mergeCell ref="AD83:AE83"/>
    <mergeCell ref="AD84:AE84"/>
    <mergeCell ref="AD85:AE85"/>
    <mergeCell ref="AD86:AE86"/>
    <mergeCell ref="AF63:AG63"/>
    <mergeCell ref="AH63:AI63"/>
    <mergeCell ref="AJ63:AK63"/>
    <mergeCell ref="AL63:AM63"/>
    <mergeCell ref="AF65:AG65"/>
    <mergeCell ref="AH65:AI65"/>
    <mergeCell ref="AJ65:AK65"/>
    <mergeCell ref="AL65:AM65"/>
    <mergeCell ref="AF67:AG67"/>
    <mergeCell ref="AH67:AI67"/>
    <mergeCell ref="AJ67:AK67"/>
    <mergeCell ref="AL67:AM67"/>
    <mergeCell ref="AF68:AG68"/>
    <mergeCell ref="AH68:AI68"/>
    <mergeCell ref="AJ68:AK68"/>
    <mergeCell ref="AL68:AM68"/>
    <mergeCell ref="AF69:AG69"/>
    <mergeCell ref="AH69:AI69"/>
    <mergeCell ref="AJ69:AK69"/>
    <mergeCell ref="AF66:AG66"/>
    <mergeCell ref="AH66:AI66"/>
    <mergeCell ref="AJ66:AK66"/>
    <mergeCell ref="AL66:AM66"/>
    <mergeCell ref="AF64:AG64"/>
    <mergeCell ref="AH64:AI64"/>
    <mergeCell ref="AJ64:AK64"/>
    <mergeCell ref="AL64:AM64"/>
    <mergeCell ref="AF72:AG72"/>
    <mergeCell ref="AH77:AI77"/>
    <mergeCell ref="AJ77:AK77"/>
    <mergeCell ref="AL77:AM77"/>
    <mergeCell ref="AN77:AO77"/>
    <mergeCell ref="AP77:AQ77"/>
    <mergeCell ref="AR77:AS77"/>
    <mergeCell ref="AF74:AG74"/>
    <mergeCell ref="AH74:AI74"/>
    <mergeCell ref="AJ74:AK74"/>
    <mergeCell ref="AL74:AM74"/>
    <mergeCell ref="AN74:AO74"/>
    <mergeCell ref="AP74:AQ74"/>
    <mergeCell ref="AR74:AS74"/>
    <mergeCell ref="AF75:AG75"/>
    <mergeCell ref="AH75:AI75"/>
    <mergeCell ref="AJ75:AK75"/>
    <mergeCell ref="AL75:AM75"/>
    <mergeCell ref="AN75:AO75"/>
    <mergeCell ref="AP75:AQ75"/>
    <mergeCell ref="AR75:AS75"/>
    <mergeCell ref="AF80:AG80"/>
    <mergeCell ref="AH80:AI80"/>
    <mergeCell ref="AJ80:AK80"/>
    <mergeCell ref="AL80:AM80"/>
    <mergeCell ref="AN80:AO80"/>
    <mergeCell ref="AP80:AQ80"/>
    <mergeCell ref="AR80:AS80"/>
    <mergeCell ref="AF81:AG81"/>
    <mergeCell ref="AH81:AI81"/>
    <mergeCell ref="AJ81:AK81"/>
    <mergeCell ref="AL81:AM81"/>
    <mergeCell ref="AN81:AO81"/>
    <mergeCell ref="AP81:AQ81"/>
    <mergeCell ref="AR81:AS81"/>
    <mergeCell ref="AF78:AG78"/>
    <mergeCell ref="AH78:AI78"/>
    <mergeCell ref="AJ78:AK78"/>
    <mergeCell ref="AL78:AM78"/>
    <mergeCell ref="AN78:AO78"/>
    <mergeCell ref="AP78:AQ78"/>
    <mergeCell ref="AR78:AS78"/>
    <mergeCell ref="AF79:AG79"/>
    <mergeCell ref="AH79:AI79"/>
    <mergeCell ref="AJ79:AK79"/>
    <mergeCell ref="AL79:AM79"/>
    <mergeCell ref="AN79:AO79"/>
    <mergeCell ref="AP79:AQ79"/>
    <mergeCell ref="AR79:AS79"/>
    <mergeCell ref="AH85:AI85"/>
    <mergeCell ref="AJ85:AK85"/>
    <mergeCell ref="AL85:AM85"/>
    <mergeCell ref="AN85:AO85"/>
    <mergeCell ref="AP85:AQ85"/>
    <mergeCell ref="AR85:AS85"/>
    <mergeCell ref="AF82:AG82"/>
    <mergeCell ref="AH82:AI82"/>
    <mergeCell ref="AJ82:AK82"/>
    <mergeCell ref="AL82:AM82"/>
    <mergeCell ref="AN82:AO82"/>
    <mergeCell ref="AP82:AQ82"/>
    <mergeCell ref="AR82:AS82"/>
    <mergeCell ref="AF83:AG83"/>
    <mergeCell ref="AH83:AI83"/>
    <mergeCell ref="AJ83:AK83"/>
    <mergeCell ref="AL83:AM83"/>
    <mergeCell ref="AN83:AO83"/>
    <mergeCell ref="AP83:AQ83"/>
    <mergeCell ref="AR83:AS83"/>
    <mergeCell ref="AF86:AG86"/>
    <mergeCell ref="AH86:AI86"/>
    <mergeCell ref="AJ86:AK86"/>
    <mergeCell ref="AL86:AM86"/>
    <mergeCell ref="AN86:AO86"/>
    <mergeCell ref="AP86:AQ86"/>
    <mergeCell ref="AR86:AS86"/>
    <mergeCell ref="AT63:AU63"/>
    <mergeCell ref="AV63:AW63"/>
    <mergeCell ref="AT65:AU65"/>
    <mergeCell ref="AV65:AW65"/>
    <mergeCell ref="AT67:AU67"/>
    <mergeCell ref="AV67:AW67"/>
    <mergeCell ref="AT69:AU69"/>
    <mergeCell ref="AV69:AW69"/>
    <mergeCell ref="AT71:AU71"/>
    <mergeCell ref="AV71:AW71"/>
    <mergeCell ref="AT73:AU73"/>
    <mergeCell ref="AV73:AW73"/>
    <mergeCell ref="AT75:AU75"/>
    <mergeCell ref="AV75:AW75"/>
    <mergeCell ref="AT77:AU77"/>
    <mergeCell ref="AV77:AW77"/>
    <mergeCell ref="AT79:AU79"/>
    <mergeCell ref="AF84:AG84"/>
    <mergeCell ref="AH84:AI84"/>
    <mergeCell ref="AJ84:AK84"/>
    <mergeCell ref="AL84:AM84"/>
    <mergeCell ref="AN84:AO84"/>
    <mergeCell ref="AP84:AQ84"/>
    <mergeCell ref="AR84:AS84"/>
    <mergeCell ref="AF85:AG85"/>
    <mergeCell ref="BB65:BC65"/>
    <mergeCell ref="BD65:BE65"/>
    <mergeCell ref="AT66:AU66"/>
    <mergeCell ref="AV66:AW66"/>
    <mergeCell ref="AX66:AY66"/>
    <mergeCell ref="AZ66:BA66"/>
    <mergeCell ref="BB66:BC66"/>
    <mergeCell ref="BD66:BE66"/>
    <mergeCell ref="AX63:AY63"/>
    <mergeCell ref="AZ63:BA63"/>
    <mergeCell ref="BB63:BC63"/>
    <mergeCell ref="BD63:BE63"/>
    <mergeCell ref="AT64:AU64"/>
    <mergeCell ref="AV64:AW64"/>
    <mergeCell ref="AX64:AY64"/>
    <mergeCell ref="AZ64:BA64"/>
    <mergeCell ref="BB64:BC64"/>
    <mergeCell ref="BD64:BE64"/>
    <mergeCell ref="AX69:AY69"/>
    <mergeCell ref="AZ69:BA69"/>
    <mergeCell ref="BB69:BC69"/>
    <mergeCell ref="BD69:BE69"/>
    <mergeCell ref="AT70:AU70"/>
    <mergeCell ref="AV70:AW70"/>
    <mergeCell ref="AX70:AY70"/>
    <mergeCell ref="AZ70:BA70"/>
    <mergeCell ref="BB70:BC70"/>
    <mergeCell ref="BD70:BE70"/>
    <mergeCell ref="AX67:AY67"/>
    <mergeCell ref="AZ67:BA67"/>
    <mergeCell ref="BB67:BC67"/>
    <mergeCell ref="BD67:BE67"/>
    <mergeCell ref="AT68:AU68"/>
    <mergeCell ref="AV68:AW68"/>
    <mergeCell ref="AX68:AY68"/>
    <mergeCell ref="AZ68:BA68"/>
    <mergeCell ref="BB68:BC68"/>
    <mergeCell ref="BD68:BE68"/>
    <mergeCell ref="AX73:AY73"/>
    <mergeCell ref="AZ73:BA73"/>
    <mergeCell ref="BB73:BC73"/>
    <mergeCell ref="BD73:BE73"/>
    <mergeCell ref="AT74:AU74"/>
    <mergeCell ref="AV74:AW74"/>
    <mergeCell ref="AX74:AY74"/>
    <mergeCell ref="AZ74:BA74"/>
    <mergeCell ref="BB74:BC74"/>
    <mergeCell ref="BD74:BE74"/>
    <mergeCell ref="AX71:AY71"/>
    <mergeCell ref="AZ71:BA71"/>
    <mergeCell ref="BB71:BC71"/>
    <mergeCell ref="BD71:BE71"/>
    <mergeCell ref="AT72:AU72"/>
    <mergeCell ref="AV72:AW72"/>
    <mergeCell ref="AX72:AY72"/>
    <mergeCell ref="AZ72:BA72"/>
    <mergeCell ref="BB72:BC72"/>
    <mergeCell ref="BD72:BE72"/>
    <mergeCell ref="AX77:AY77"/>
    <mergeCell ref="AZ77:BA77"/>
    <mergeCell ref="BB77:BC77"/>
    <mergeCell ref="BD77:BE77"/>
    <mergeCell ref="AT78:AU78"/>
    <mergeCell ref="AV78:AW78"/>
    <mergeCell ref="AX78:AY78"/>
    <mergeCell ref="AZ78:BA78"/>
    <mergeCell ref="BB78:BC78"/>
    <mergeCell ref="BD78:BE78"/>
    <mergeCell ref="AX75:AY75"/>
    <mergeCell ref="AZ75:BA75"/>
    <mergeCell ref="BB75:BC75"/>
    <mergeCell ref="BD75:BE75"/>
    <mergeCell ref="AT76:AU76"/>
    <mergeCell ref="AV76:AW76"/>
    <mergeCell ref="AX76:AY76"/>
    <mergeCell ref="AZ76:BA76"/>
    <mergeCell ref="BB76:BC76"/>
    <mergeCell ref="BD76:BE76"/>
    <mergeCell ref="AT81:AU81"/>
    <mergeCell ref="AV81:AW81"/>
    <mergeCell ref="AX81:AY81"/>
    <mergeCell ref="AZ81:BA81"/>
    <mergeCell ref="BB81:BC81"/>
    <mergeCell ref="BD81:BE81"/>
    <mergeCell ref="AT82:AU82"/>
    <mergeCell ref="AV82:AW82"/>
    <mergeCell ref="AX82:AY82"/>
    <mergeCell ref="AZ82:BA82"/>
    <mergeCell ref="BB82:BC82"/>
    <mergeCell ref="BD82:BE82"/>
    <mergeCell ref="AV79:AW79"/>
    <mergeCell ref="AX79:AY79"/>
    <mergeCell ref="AZ79:BA79"/>
    <mergeCell ref="BB79:BC79"/>
    <mergeCell ref="BD79:BE79"/>
    <mergeCell ref="AT80:AU80"/>
    <mergeCell ref="AV80:AW80"/>
    <mergeCell ref="AX80:AY80"/>
    <mergeCell ref="AZ80:BA80"/>
    <mergeCell ref="BB80:BC80"/>
    <mergeCell ref="BD80:BE80"/>
    <mergeCell ref="AT85:AU85"/>
    <mergeCell ref="AV85:AW85"/>
    <mergeCell ref="AX85:AY85"/>
    <mergeCell ref="AZ85:BA85"/>
    <mergeCell ref="BB85:BC85"/>
    <mergeCell ref="BD85:BE85"/>
    <mergeCell ref="AT86:AU86"/>
    <mergeCell ref="AV86:AW86"/>
    <mergeCell ref="AX86:AY86"/>
    <mergeCell ref="AZ86:BA86"/>
    <mergeCell ref="BB86:BC86"/>
    <mergeCell ref="BD86:BE86"/>
    <mergeCell ref="AT83:AU83"/>
    <mergeCell ref="AV83:AW83"/>
    <mergeCell ref="AX83:AY83"/>
    <mergeCell ref="AZ83:BA83"/>
    <mergeCell ref="BB83:BC83"/>
    <mergeCell ref="BD83:BE83"/>
    <mergeCell ref="AT84:AU84"/>
    <mergeCell ref="AV84:AW84"/>
    <mergeCell ref="AX84:AY84"/>
    <mergeCell ref="AZ84:BA84"/>
    <mergeCell ref="BB84:BC84"/>
    <mergeCell ref="BD84:BE84"/>
    <mergeCell ref="AV94:AW94"/>
    <mergeCell ref="AX94:AY94"/>
    <mergeCell ref="AZ94:BA94"/>
    <mergeCell ref="BB94:BC94"/>
    <mergeCell ref="BD94:BE94"/>
    <mergeCell ref="AB93:AC93"/>
    <mergeCell ref="AD93:AE93"/>
    <mergeCell ref="AF93:AG93"/>
    <mergeCell ref="AH93:AI93"/>
    <mergeCell ref="AJ93:AK93"/>
    <mergeCell ref="AL93:AM93"/>
    <mergeCell ref="AN93:AO93"/>
    <mergeCell ref="AP93:AQ93"/>
    <mergeCell ref="AR93:AS93"/>
    <mergeCell ref="AT93:AU93"/>
    <mergeCell ref="AV93:AW93"/>
    <mergeCell ref="AX93:AY93"/>
    <mergeCell ref="AZ93:BA93"/>
    <mergeCell ref="BB93:BC93"/>
    <mergeCell ref="AT95:AU95"/>
    <mergeCell ref="AV95:AW95"/>
    <mergeCell ref="AX95:AY95"/>
    <mergeCell ref="AZ95:BA95"/>
    <mergeCell ref="BB95:BC95"/>
    <mergeCell ref="BD95:BE95"/>
    <mergeCell ref="AB96:AC96"/>
    <mergeCell ref="AD96:AE96"/>
    <mergeCell ref="AF96:AG96"/>
    <mergeCell ref="AH96:AI96"/>
    <mergeCell ref="AJ96:AK96"/>
    <mergeCell ref="AL96:AM96"/>
    <mergeCell ref="AN96:AO96"/>
    <mergeCell ref="AP96:AQ96"/>
    <mergeCell ref="AR96:AS96"/>
    <mergeCell ref="AT96:AU96"/>
    <mergeCell ref="AV96:AW96"/>
    <mergeCell ref="AX96:AY96"/>
    <mergeCell ref="AZ96:BA96"/>
    <mergeCell ref="BB96:BC96"/>
    <mergeCell ref="BD96:BE96"/>
    <mergeCell ref="AB95:AC95"/>
    <mergeCell ref="AD95:AE95"/>
    <mergeCell ref="AF95:AG95"/>
    <mergeCell ref="AH95:AI95"/>
    <mergeCell ref="AJ95:AK95"/>
    <mergeCell ref="AL95:AM95"/>
    <mergeCell ref="AN95:AO95"/>
    <mergeCell ref="AP95:AQ95"/>
    <mergeCell ref="AR95:AS95"/>
    <mergeCell ref="AT105:AU105"/>
    <mergeCell ref="AB106:AC106"/>
    <mergeCell ref="AD106:AE106"/>
    <mergeCell ref="AF106:AG106"/>
    <mergeCell ref="AH106:AI106"/>
    <mergeCell ref="AJ106:AK106"/>
    <mergeCell ref="AL106:AM106"/>
    <mergeCell ref="AN106:AO106"/>
    <mergeCell ref="AP106:AQ106"/>
    <mergeCell ref="AR106:AS106"/>
    <mergeCell ref="AT106:AU106"/>
    <mergeCell ref="AV106:AW106"/>
    <mergeCell ref="AX106:AY106"/>
    <mergeCell ref="AZ106:BA106"/>
    <mergeCell ref="BB106:BC106"/>
    <mergeCell ref="BD106:BE106"/>
    <mergeCell ref="AB105:AC105"/>
    <mergeCell ref="AD105:AE105"/>
    <mergeCell ref="AF105:AG105"/>
    <mergeCell ref="AH105:AI105"/>
    <mergeCell ref="AJ105:AK105"/>
    <mergeCell ref="AL105:AM105"/>
    <mergeCell ref="AN105:AO105"/>
    <mergeCell ref="AP105:AQ105"/>
    <mergeCell ref="AR105:AS105"/>
    <mergeCell ref="AT107:AU107"/>
    <mergeCell ref="AV107:AW107"/>
    <mergeCell ref="AX107:AY107"/>
    <mergeCell ref="AZ107:BA107"/>
    <mergeCell ref="BB107:BC107"/>
    <mergeCell ref="BD107:BE107"/>
    <mergeCell ref="AB108:AC108"/>
    <mergeCell ref="AD108:AE108"/>
    <mergeCell ref="AF108:AG108"/>
    <mergeCell ref="AH108:AI108"/>
    <mergeCell ref="AJ108:AK108"/>
    <mergeCell ref="AL108:AM108"/>
    <mergeCell ref="AN108:AO108"/>
    <mergeCell ref="AP108:AQ108"/>
    <mergeCell ref="AR108:AS108"/>
    <mergeCell ref="AT108:AU108"/>
    <mergeCell ref="AV108:AW108"/>
    <mergeCell ref="AX108:AY108"/>
    <mergeCell ref="AZ108:BA108"/>
    <mergeCell ref="BB108:BC108"/>
    <mergeCell ref="BD108:BE108"/>
    <mergeCell ref="AB107:AC107"/>
    <mergeCell ref="AD107:AE107"/>
    <mergeCell ref="AF107:AG107"/>
    <mergeCell ref="AH107:AI107"/>
    <mergeCell ref="AJ107:AK107"/>
    <mergeCell ref="AL107:AM107"/>
    <mergeCell ref="AN107:AO107"/>
    <mergeCell ref="AP107:AQ107"/>
    <mergeCell ref="AR107:AS107"/>
    <mergeCell ref="CJ63:CK63"/>
    <mergeCell ref="CL63:CM63"/>
    <mergeCell ref="CN63:CO63"/>
    <mergeCell ref="CP63:CQ63"/>
    <mergeCell ref="CR63:CS63"/>
    <mergeCell ref="CT63:CU63"/>
    <mergeCell ref="BR64:BS64"/>
    <mergeCell ref="BT64:BU64"/>
    <mergeCell ref="BV64:BW64"/>
    <mergeCell ref="BX64:BY64"/>
    <mergeCell ref="BZ64:CA64"/>
    <mergeCell ref="CB64:CC64"/>
    <mergeCell ref="CD64:CE64"/>
    <mergeCell ref="CF64:CG64"/>
    <mergeCell ref="CH64:CI64"/>
    <mergeCell ref="CJ64:CK64"/>
    <mergeCell ref="CL64:CM64"/>
    <mergeCell ref="CN64:CO64"/>
    <mergeCell ref="CP64:CQ64"/>
    <mergeCell ref="CR64:CS64"/>
    <mergeCell ref="CT64:CU64"/>
    <mergeCell ref="BR63:BS63"/>
    <mergeCell ref="BT63:BU63"/>
    <mergeCell ref="BV63:BW63"/>
    <mergeCell ref="BX63:BY63"/>
    <mergeCell ref="BZ63:CA63"/>
    <mergeCell ref="CB63:CC63"/>
    <mergeCell ref="CD63:CE63"/>
    <mergeCell ref="CF63:CG63"/>
    <mergeCell ref="CH63:CI63"/>
    <mergeCell ref="CJ65:CK65"/>
    <mergeCell ref="CL65:CM65"/>
    <mergeCell ref="CN65:CO65"/>
    <mergeCell ref="CP65:CQ65"/>
    <mergeCell ref="CR65:CS65"/>
    <mergeCell ref="CT65:CU65"/>
    <mergeCell ref="BR66:BS66"/>
    <mergeCell ref="BT66:BU66"/>
    <mergeCell ref="BV66:BW66"/>
    <mergeCell ref="BX66:BY66"/>
    <mergeCell ref="BZ66:CA66"/>
    <mergeCell ref="CB66:CC66"/>
    <mergeCell ref="CD66:CE66"/>
    <mergeCell ref="CF66:CG66"/>
    <mergeCell ref="CH66:CI66"/>
    <mergeCell ref="CJ66:CK66"/>
    <mergeCell ref="CL66:CM66"/>
    <mergeCell ref="CN66:CO66"/>
    <mergeCell ref="CP66:CQ66"/>
    <mergeCell ref="CR66:CS66"/>
    <mergeCell ref="CT66:CU66"/>
    <mergeCell ref="BR65:BS65"/>
    <mergeCell ref="BT65:BU65"/>
    <mergeCell ref="BV65:BW65"/>
    <mergeCell ref="BX65:BY65"/>
    <mergeCell ref="BZ65:CA65"/>
    <mergeCell ref="CB65:CC65"/>
    <mergeCell ref="CD65:CE65"/>
    <mergeCell ref="CF65:CG65"/>
    <mergeCell ref="CH65:CI65"/>
    <mergeCell ref="CJ67:CK67"/>
    <mergeCell ref="CL67:CM67"/>
    <mergeCell ref="CN67:CO67"/>
    <mergeCell ref="CP67:CQ67"/>
    <mergeCell ref="CR67:CS67"/>
    <mergeCell ref="CT67:CU67"/>
    <mergeCell ref="BR68:BS68"/>
    <mergeCell ref="BT68:BU68"/>
    <mergeCell ref="BV68:BW68"/>
    <mergeCell ref="BX68:BY68"/>
    <mergeCell ref="BZ68:CA68"/>
    <mergeCell ref="CB68:CC68"/>
    <mergeCell ref="CD68:CE68"/>
    <mergeCell ref="CF68:CG68"/>
    <mergeCell ref="CH68:CI68"/>
    <mergeCell ref="CJ68:CK68"/>
    <mergeCell ref="CL68:CM68"/>
    <mergeCell ref="CN68:CO68"/>
    <mergeCell ref="CP68:CQ68"/>
    <mergeCell ref="CR68:CS68"/>
    <mergeCell ref="CT68:CU68"/>
    <mergeCell ref="BR67:BS67"/>
    <mergeCell ref="BT67:BU67"/>
    <mergeCell ref="BV67:BW67"/>
    <mergeCell ref="BX67:BY67"/>
    <mergeCell ref="BZ67:CA67"/>
    <mergeCell ref="CB67:CC67"/>
    <mergeCell ref="CD67:CE67"/>
    <mergeCell ref="CF67:CG67"/>
    <mergeCell ref="CH67:CI67"/>
    <mergeCell ref="CJ69:CK69"/>
    <mergeCell ref="CL69:CM69"/>
    <mergeCell ref="CN69:CO69"/>
    <mergeCell ref="CP69:CQ69"/>
    <mergeCell ref="CR69:CS69"/>
    <mergeCell ref="CT69:CU69"/>
    <mergeCell ref="BR70:BS70"/>
    <mergeCell ref="BT70:BU70"/>
    <mergeCell ref="BV70:BW70"/>
    <mergeCell ref="BX70:BY70"/>
    <mergeCell ref="BZ70:CA70"/>
    <mergeCell ref="CB70:CC70"/>
    <mergeCell ref="CD70:CE70"/>
    <mergeCell ref="CF70:CG70"/>
    <mergeCell ref="CH70:CI70"/>
    <mergeCell ref="CJ70:CK70"/>
    <mergeCell ref="CL70:CM70"/>
    <mergeCell ref="CN70:CO70"/>
    <mergeCell ref="CP70:CQ70"/>
    <mergeCell ref="CR70:CS70"/>
    <mergeCell ref="CT70:CU70"/>
    <mergeCell ref="BR69:BS69"/>
    <mergeCell ref="BT69:BU69"/>
    <mergeCell ref="BV69:BW69"/>
    <mergeCell ref="BX69:BY69"/>
    <mergeCell ref="BZ69:CA69"/>
    <mergeCell ref="CB69:CC69"/>
    <mergeCell ref="CD69:CE69"/>
    <mergeCell ref="CF69:CG69"/>
    <mergeCell ref="CH69:CI69"/>
    <mergeCell ref="CP72:CQ72"/>
    <mergeCell ref="CR72:CS72"/>
    <mergeCell ref="CT72:CU72"/>
    <mergeCell ref="BR73:BS73"/>
    <mergeCell ref="BT73:BU73"/>
    <mergeCell ref="BV73:BW73"/>
    <mergeCell ref="BX73:BY73"/>
    <mergeCell ref="BZ73:CA73"/>
    <mergeCell ref="CB73:CC73"/>
    <mergeCell ref="CD73:CE73"/>
    <mergeCell ref="CF73:CG73"/>
    <mergeCell ref="CH73:CI73"/>
    <mergeCell ref="CJ73:CK73"/>
    <mergeCell ref="CL73:CM73"/>
    <mergeCell ref="CN73:CO73"/>
    <mergeCell ref="CP73:CQ73"/>
    <mergeCell ref="CR73:CS73"/>
    <mergeCell ref="CT73:CU73"/>
    <mergeCell ref="BR72:BS72"/>
    <mergeCell ref="BT72:BU72"/>
    <mergeCell ref="BV72:BW72"/>
    <mergeCell ref="BX72:BY72"/>
    <mergeCell ref="BZ72:CA72"/>
    <mergeCell ref="CB72:CC72"/>
    <mergeCell ref="CD72:CE72"/>
    <mergeCell ref="CF72:CG72"/>
    <mergeCell ref="CH72:CI72"/>
    <mergeCell ref="CJ74:CK74"/>
    <mergeCell ref="CL74:CM74"/>
    <mergeCell ref="CN74:CO74"/>
    <mergeCell ref="CP74:CQ74"/>
    <mergeCell ref="CR74:CS74"/>
    <mergeCell ref="CT74:CU74"/>
    <mergeCell ref="BR75:BS75"/>
    <mergeCell ref="BT75:BU75"/>
    <mergeCell ref="BV75:BW75"/>
    <mergeCell ref="BX75:BY75"/>
    <mergeCell ref="BZ75:CA75"/>
    <mergeCell ref="CB75:CC75"/>
    <mergeCell ref="CD75:CE75"/>
    <mergeCell ref="CF75:CG75"/>
    <mergeCell ref="CH75:CI75"/>
    <mergeCell ref="CJ75:CK75"/>
    <mergeCell ref="CL75:CM75"/>
    <mergeCell ref="CN75:CO75"/>
    <mergeCell ref="CP75:CQ75"/>
    <mergeCell ref="CR75:CS75"/>
    <mergeCell ref="CT75:CU75"/>
    <mergeCell ref="BR74:BS74"/>
    <mergeCell ref="BT74:BU74"/>
    <mergeCell ref="BV74:BW74"/>
    <mergeCell ref="BX74:BY74"/>
    <mergeCell ref="BZ74:CA74"/>
    <mergeCell ref="CB74:CC74"/>
    <mergeCell ref="CD74:CE74"/>
    <mergeCell ref="CF74:CG74"/>
    <mergeCell ref="CH74:CI74"/>
    <mergeCell ref="CJ76:CK76"/>
    <mergeCell ref="CL76:CM76"/>
    <mergeCell ref="CN76:CO76"/>
    <mergeCell ref="CP76:CQ76"/>
    <mergeCell ref="CR76:CS76"/>
    <mergeCell ref="CT76:CU76"/>
    <mergeCell ref="BR77:BS77"/>
    <mergeCell ref="BT77:BU77"/>
    <mergeCell ref="BV77:BW77"/>
    <mergeCell ref="BX77:BY77"/>
    <mergeCell ref="BZ77:CA77"/>
    <mergeCell ref="CB77:CC77"/>
    <mergeCell ref="CD77:CE77"/>
    <mergeCell ref="CF77:CG77"/>
    <mergeCell ref="CH77:CI77"/>
    <mergeCell ref="CJ77:CK77"/>
    <mergeCell ref="CL77:CM77"/>
    <mergeCell ref="CN77:CO77"/>
    <mergeCell ref="CP77:CQ77"/>
    <mergeCell ref="CR77:CS77"/>
    <mergeCell ref="CT77:CU77"/>
    <mergeCell ref="BR76:BS76"/>
    <mergeCell ref="BT76:BU76"/>
    <mergeCell ref="BV76:BW76"/>
    <mergeCell ref="BX76:BY76"/>
    <mergeCell ref="BZ76:CA76"/>
    <mergeCell ref="CB76:CC76"/>
    <mergeCell ref="CD76:CE76"/>
    <mergeCell ref="CF76:CG76"/>
    <mergeCell ref="CH76:CI76"/>
    <mergeCell ref="CJ78:CK78"/>
    <mergeCell ref="CL78:CM78"/>
    <mergeCell ref="CN78:CO78"/>
    <mergeCell ref="CP78:CQ78"/>
    <mergeCell ref="CR78:CS78"/>
    <mergeCell ref="CT78:CU78"/>
    <mergeCell ref="BR79:BS79"/>
    <mergeCell ref="BT79:BU79"/>
    <mergeCell ref="BV79:BW79"/>
    <mergeCell ref="BX79:BY79"/>
    <mergeCell ref="BZ79:CA79"/>
    <mergeCell ref="CB79:CC79"/>
    <mergeCell ref="CD79:CE79"/>
    <mergeCell ref="CF79:CG79"/>
    <mergeCell ref="CH79:CI79"/>
    <mergeCell ref="CJ79:CK79"/>
    <mergeCell ref="CL79:CM79"/>
    <mergeCell ref="CN79:CO79"/>
    <mergeCell ref="CP79:CQ79"/>
    <mergeCell ref="CR79:CS79"/>
    <mergeCell ref="CT79:CU79"/>
    <mergeCell ref="BR78:BS78"/>
    <mergeCell ref="BT78:BU78"/>
    <mergeCell ref="BV78:BW78"/>
    <mergeCell ref="BX78:BY78"/>
    <mergeCell ref="BZ78:CA78"/>
    <mergeCell ref="CB78:CC78"/>
    <mergeCell ref="CD78:CE78"/>
    <mergeCell ref="CF78:CG78"/>
    <mergeCell ref="CH78:CI78"/>
    <mergeCell ref="CH82:CI82"/>
    <mergeCell ref="CJ80:CK80"/>
    <mergeCell ref="CL80:CM80"/>
    <mergeCell ref="CN80:CO80"/>
    <mergeCell ref="CP80:CQ80"/>
    <mergeCell ref="CR80:CS80"/>
    <mergeCell ref="CT80:CU80"/>
    <mergeCell ref="BR81:BS81"/>
    <mergeCell ref="BT81:BU81"/>
    <mergeCell ref="BV81:BW81"/>
    <mergeCell ref="BX81:BY81"/>
    <mergeCell ref="BZ81:CA81"/>
    <mergeCell ref="CB81:CC81"/>
    <mergeCell ref="CD81:CE81"/>
    <mergeCell ref="CF81:CG81"/>
    <mergeCell ref="CH81:CI81"/>
    <mergeCell ref="CJ81:CK81"/>
    <mergeCell ref="CL81:CM81"/>
    <mergeCell ref="CN81:CO81"/>
    <mergeCell ref="CP81:CQ81"/>
    <mergeCell ref="CR81:CS81"/>
    <mergeCell ref="CT81:CU81"/>
    <mergeCell ref="BR80:BS80"/>
    <mergeCell ref="BT80:BU80"/>
    <mergeCell ref="BV80:BW80"/>
    <mergeCell ref="BX80:BY80"/>
    <mergeCell ref="BZ80:CA80"/>
    <mergeCell ref="CB80:CC80"/>
    <mergeCell ref="CD80:CE80"/>
    <mergeCell ref="CF80:CG80"/>
    <mergeCell ref="CH80:CI80"/>
    <mergeCell ref="CJ82:CK82"/>
    <mergeCell ref="CL82:CM82"/>
    <mergeCell ref="CN82:CO82"/>
    <mergeCell ref="CP82:CQ82"/>
    <mergeCell ref="CR82:CS82"/>
    <mergeCell ref="CT82:CU82"/>
    <mergeCell ref="BF83:BG84"/>
    <mergeCell ref="BH83:BI84"/>
    <mergeCell ref="BJ83:BK84"/>
    <mergeCell ref="BL83:BM84"/>
    <mergeCell ref="BN83:BO84"/>
    <mergeCell ref="BP83:BQ84"/>
    <mergeCell ref="BR83:BS83"/>
    <mergeCell ref="BT83:BU83"/>
    <mergeCell ref="BV83:BW83"/>
    <mergeCell ref="BX83:BY83"/>
    <mergeCell ref="BZ83:CA83"/>
    <mergeCell ref="CB83:CC83"/>
    <mergeCell ref="CD83:CE83"/>
    <mergeCell ref="CF83:CG83"/>
    <mergeCell ref="CH83:CI83"/>
    <mergeCell ref="CJ83:CK83"/>
    <mergeCell ref="CL83:CM83"/>
    <mergeCell ref="CN83:CO83"/>
    <mergeCell ref="BR82:BS82"/>
    <mergeCell ref="BT82:BU82"/>
    <mergeCell ref="BV82:BW82"/>
    <mergeCell ref="BX82:BY82"/>
    <mergeCell ref="BZ82:CA82"/>
    <mergeCell ref="CB82:CC82"/>
    <mergeCell ref="CD82:CE82"/>
    <mergeCell ref="CF82:CG82"/>
    <mergeCell ref="CP83:CQ83"/>
    <mergeCell ref="CR83:CS83"/>
    <mergeCell ref="CT83:CU83"/>
    <mergeCell ref="BR84:BS84"/>
    <mergeCell ref="BT84:BU84"/>
    <mergeCell ref="BV84:BW84"/>
    <mergeCell ref="BX84:BY84"/>
    <mergeCell ref="BZ84:CA84"/>
    <mergeCell ref="CB84:CC84"/>
    <mergeCell ref="CD84:CE84"/>
    <mergeCell ref="CF84:CG84"/>
    <mergeCell ref="CH84:CI84"/>
    <mergeCell ref="CJ84:CK84"/>
    <mergeCell ref="CL84:CM84"/>
    <mergeCell ref="CN84:CO84"/>
    <mergeCell ref="CP84:CQ84"/>
    <mergeCell ref="CR84:CS84"/>
    <mergeCell ref="CT84:CU84"/>
    <mergeCell ref="CJ85:CK85"/>
    <mergeCell ref="CL85:CM85"/>
    <mergeCell ref="CN85:CO85"/>
    <mergeCell ref="CP85:CQ85"/>
    <mergeCell ref="CR85:CS85"/>
    <mergeCell ref="CT85:CU85"/>
    <mergeCell ref="BR86:BS86"/>
    <mergeCell ref="BT86:BU86"/>
    <mergeCell ref="BV86:BW86"/>
    <mergeCell ref="BX86:BY86"/>
    <mergeCell ref="BZ86:CA86"/>
    <mergeCell ref="CB86:CC86"/>
    <mergeCell ref="CD86:CE86"/>
    <mergeCell ref="CF86:CG86"/>
    <mergeCell ref="CH86:CI86"/>
    <mergeCell ref="CJ86:CK86"/>
    <mergeCell ref="CL86:CM86"/>
    <mergeCell ref="CN86:CO86"/>
    <mergeCell ref="CP86:CQ86"/>
    <mergeCell ref="CR86:CS86"/>
    <mergeCell ref="CT86:CU86"/>
    <mergeCell ref="BR85:BS85"/>
    <mergeCell ref="BT85:BU85"/>
    <mergeCell ref="BV85:BW85"/>
    <mergeCell ref="BX85:BY85"/>
    <mergeCell ref="BZ85:CA85"/>
    <mergeCell ref="CB85:CC85"/>
    <mergeCell ref="CD85:CE85"/>
    <mergeCell ref="CF85:CG85"/>
    <mergeCell ref="CH85:CI85"/>
    <mergeCell ref="CJ93:CK93"/>
    <mergeCell ref="CL93:CM93"/>
    <mergeCell ref="CN93:CO93"/>
    <mergeCell ref="CP93:CQ93"/>
    <mergeCell ref="CR93:CS93"/>
    <mergeCell ref="CT93:CU93"/>
    <mergeCell ref="BR94:BS94"/>
    <mergeCell ref="BT94:BU94"/>
    <mergeCell ref="BV94:BW94"/>
    <mergeCell ref="BX94:BY94"/>
    <mergeCell ref="BZ94:CA94"/>
    <mergeCell ref="CB94:CC94"/>
    <mergeCell ref="CD94:CE94"/>
    <mergeCell ref="CF94:CG94"/>
    <mergeCell ref="CH94:CI94"/>
    <mergeCell ref="CJ94:CK94"/>
    <mergeCell ref="CL94:CM94"/>
    <mergeCell ref="CN94:CO94"/>
    <mergeCell ref="CP94:CQ94"/>
    <mergeCell ref="CR94:CS94"/>
    <mergeCell ref="CT94:CU94"/>
    <mergeCell ref="BR93:BS93"/>
    <mergeCell ref="BT93:BU93"/>
    <mergeCell ref="BV93:BW93"/>
    <mergeCell ref="BX93:BY93"/>
    <mergeCell ref="BZ93:CA93"/>
    <mergeCell ref="CB93:CC93"/>
    <mergeCell ref="CD93:CE93"/>
    <mergeCell ref="CF93:CG93"/>
    <mergeCell ref="CH93:CI93"/>
    <mergeCell ref="BZ96:CA96"/>
    <mergeCell ref="CB96:CC96"/>
    <mergeCell ref="CD96:CE96"/>
    <mergeCell ref="CF96:CG96"/>
    <mergeCell ref="CH96:CI96"/>
    <mergeCell ref="CJ96:CK96"/>
    <mergeCell ref="CL96:CM96"/>
    <mergeCell ref="CN96:CO96"/>
    <mergeCell ref="CP96:CQ96"/>
    <mergeCell ref="CR96:CS96"/>
    <mergeCell ref="CT96:CU96"/>
    <mergeCell ref="BR95:BS95"/>
    <mergeCell ref="BT95:BU95"/>
    <mergeCell ref="BV95:BW95"/>
    <mergeCell ref="BX95:BY95"/>
    <mergeCell ref="BZ95:CA95"/>
    <mergeCell ref="CB95:CC95"/>
    <mergeCell ref="CD95:CE95"/>
    <mergeCell ref="CF95:CG95"/>
    <mergeCell ref="CH95:CI95"/>
    <mergeCell ref="CP105:CQ105"/>
    <mergeCell ref="CR105:CS105"/>
    <mergeCell ref="CT105:CU105"/>
    <mergeCell ref="BR106:BS106"/>
    <mergeCell ref="BT106:BU106"/>
    <mergeCell ref="BV106:BW106"/>
    <mergeCell ref="BX106:BY106"/>
    <mergeCell ref="BZ106:CA106"/>
    <mergeCell ref="CB106:CC106"/>
    <mergeCell ref="CD106:CE106"/>
    <mergeCell ref="CF106:CG106"/>
    <mergeCell ref="CH106:CI106"/>
    <mergeCell ref="CJ106:CK106"/>
    <mergeCell ref="CL106:CM106"/>
    <mergeCell ref="CN106:CO106"/>
    <mergeCell ref="CP106:CQ106"/>
    <mergeCell ref="CR106:CS106"/>
    <mergeCell ref="CT106:CU106"/>
    <mergeCell ref="BR105:BS105"/>
    <mergeCell ref="BT105:BU105"/>
    <mergeCell ref="BV105:BW105"/>
    <mergeCell ref="BX105:BY105"/>
    <mergeCell ref="BZ105:CA105"/>
    <mergeCell ref="CB105:CC105"/>
    <mergeCell ref="CD105:CE105"/>
    <mergeCell ref="CF105:CG105"/>
    <mergeCell ref="CH105:CI105"/>
    <mergeCell ref="CJ107:CK107"/>
    <mergeCell ref="CL107:CM107"/>
    <mergeCell ref="CN107:CO107"/>
    <mergeCell ref="CP107:CQ107"/>
    <mergeCell ref="CR107:CS107"/>
    <mergeCell ref="CT107:CU107"/>
    <mergeCell ref="BR108:BS108"/>
    <mergeCell ref="BT108:BU108"/>
    <mergeCell ref="BV108:BW108"/>
    <mergeCell ref="BX108:BY108"/>
    <mergeCell ref="BZ108:CA108"/>
    <mergeCell ref="CB108:CC108"/>
    <mergeCell ref="CD108:CE108"/>
    <mergeCell ref="CF108:CG108"/>
    <mergeCell ref="CH108:CI108"/>
    <mergeCell ref="CJ108:CK108"/>
    <mergeCell ref="CL108:CM108"/>
    <mergeCell ref="CN108:CO108"/>
    <mergeCell ref="CP108:CQ108"/>
    <mergeCell ref="CR108:CS108"/>
    <mergeCell ref="CT108:CU108"/>
    <mergeCell ref="BR107:BS107"/>
    <mergeCell ref="BT107:BU107"/>
    <mergeCell ref="BV107:BW107"/>
    <mergeCell ref="BX107:BY107"/>
    <mergeCell ref="BZ107:CA107"/>
    <mergeCell ref="CB107:CC107"/>
    <mergeCell ref="CD107:CE107"/>
    <mergeCell ref="CF107:CG107"/>
    <mergeCell ref="CH107:CI107"/>
    <mergeCell ref="BR90:BY90"/>
    <mergeCell ref="BR102:BY102"/>
    <mergeCell ref="H60:O60"/>
    <mergeCell ref="H90:O90"/>
    <mergeCell ref="H102:O102"/>
    <mergeCell ref="P60:AA60"/>
    <mergeCell ref="P90:AA90"/>
    <mergeCell ref="P102:AA102"/>
    <mergeCell ref="AB60:AI60"/>
    <mergeCell ref="AB90:AI90"/>
    <mergeCell ref="AB102:AI102"/>
    <mergeCell ref="CZ83:CZ84"/>
    <mergeCell ref="DA83:DA84"/>
    <mergeCell ref="DB83:DB84"/>
    <mergeCell ref="DC83:DC84"/>
    <mergeCell ref="CW93:CW96"/>
    <mergeCell ref="CX93:CX96"/>
    <mergeCell ref="CY93:CY96"/>
    <mergeCell ref="CZ93:CZ96"/>
    <mergeCell ref="DA93:DA96"/>
    <mergeCell ref="DB93:DB96"/>
    <mergeCell ref="DC93:DC96"/>
    <mergeCell ref="CJ95:CK95"/>
    <mergeCell ref="CL95:CM95"/>
    <mergeCell ref="CN95:CO95"/>
    <mergeCell ref="CP95:CQ95"/>
    <mergeCell ref="CR95:CS95"/>
    <mergeCell ref="CT95:CU95"/>
    <mergeCell ref="BR96:BS96"/>
    <mergeCell ref="BT96:BU96"/>
    <mergeCell ref="BV96:BW96"/>
    <mergeCell ref="BX96:BY96"/>
    <mergeCell ref="DD114:DI116"/>
    <mergeCell ref="BZ60:CU60"/>
    <mergeCell ref="BZ90:CU90"/>
    <mergeCell ref="BZ102:CU102"/>
    <mergeCell ref="E114:E116"/>
    <mergeCell ref="F114:G116"/>
    <mergeCell ref="H114:O114"/>
    <mergeCell ref="P114:AA114"/>
    <mergeCell ref="AB114:AI114"/>
    <mergeCell ref="AJ114:BE114"/>
    <mergeCell ref="BF114:BQ114"/>
    <mergeCell ref="BR114:BY114"/>
    <mergeCell ref="BZ114:CU114"/>
    <mergeCell ref="H115:I116"/>
    <mergeCell ref="J115:K116"/>
    <mergeCell ref="L115:M116"/>
    <mergeCell ref="N115:O116"/>
    <mergeCell ref="P115:Q116"/>
    <mergeCell ref="R115:S116"/>
    <mergeCell ref="T115:U116"/>
    <mergeCell ref="V115:W116"/>
    <mergeCell ref="X115:Y116"/>
    <mergeCell ref="Z115:AA116"/>
    <mergeCell ref="AB115:AC116"/>
    <mergeCell ref="AD115:AE116"/>
    <mergeCell ref="AJ60:BE60"/>
    <mergeCell ref="AJ90:BE90"/>
    <mergeCell ref="AJ102:BE102"/>
    <mergeCell ref="BF60:BQ60"/>
    <mergeCell ref="BF90:BQ90"/>
    <mergeCell ref="BF102:BQ102"/>
    <mergeCell ref="BR60:BY60"/>
    <mergeCell ref="AF115:AG116"/>
    <mergeCell ref="AH115:AI116"/>
    <mergeCell ref="AJ115:AK116"/>
    <mergeCell ref="AL115:AM116"/>
    <mergeCell ref="AN115:AO116"/>
    <mergeCell ref="AP115:AQ116"/>
    <mergeCell ref="AR115:AS116"/>
    <mergeCell ref="AT115:AU116"/>
    <mergeCell ref="AV115:AW116"/>
    <mergeCell ref="CV114:CV116"/>
    <mergeCell ref="CW114:CW116"/>
    <mergeCell ref="CX114:CX116"/>
    <mergeCell ref="CY114:CY116"/>
    <mergeCell ref="CZ114:CZ116"/>
    <mergeCell ref="DA114:DA116"/>
    <mergeCell ref="DB114:DB116"/>
    <mergeCell ref="DC114:DC116"/>
    <mergeCell ref="CH115:CI116"/>
    <mergeCell ref="CJ115:CK116"/>
    <mergeCell ref="CL115:CM116"/>
    <mergeCell ref="CN115:CO116"/>
    <mergeCell ref="CP115:CQ116"/>
    <mergeCell ref="CR115:CS116"/>
    <mergeCell ref="CT115:CU116"/>
    <mergeCell ref="AJ117:AK117"/>
    <mergeCell ref="BP115:BQ116"/>
    <mergeCell ref="BR115:BS116"/>
    <mergeCell ref="BT115:BU116"/>
    <mergeCell ref="BV115:BW116"/>
    <mergeCell ref="BX115:BY116"/>
    <mergeCell ref="BZ115:CA116"/>
    <mergeCell ref="CB115:CC116"/>
    <mergeCell ref="CD115:CE116"/>
    <mergeCell ref="CF115:CG116"/>
    <mergeCell ref="AX115:AY116"/>
    <mergeCell ref="AZ115:BA116"/>
    <mergeCell ref="BB115:BC116"/>
    <mergeCell ref="BD115:BE116"/>
    <mergeCell ref="BF115:BG116"/>
    <mergeCell ref="BH115:BI116"/>
    <mergeCell ref="BJ115:BK116"/>
    <mergeCell ref="BL115:BM116"/>
    <mergeCell ref="BN115:BO116"/>
    <mergeCell ref="AL117:AM117"/>
    <mergeCell ref="AN117:AO117"/>
    <mergeCell ref="AP117:AQ117"/>
    <mergeCell ref="AR117:AS117"/>
    <mergeCell ref="AT117:AU117"/>
    <mergeCell ref="AV117:AW117"/>
    <mergeCell ref="AX117:AY117"/>
    <mergeCell ref="AZ117:BA117"/>
    <mergeCell ref="BB117:BC117"/>
    <mergeCell ref="E117:E120"/>
    <mergeCell ref="F117:G120"/>
    <mergeCell ref="H117:I118"/>
    <mergeCell ref="J117:K118"/>
    <mergeCell ref="L117:M118"/>
    <mergeCell ref="N117:O118"/>
    <mergeCell ref="P117:Q118"/>
    <mergeCell ref="R117:S118"/>
    <mergeCell ref="T117:U118"/>
    <mergeCell ref="V117:W118"/>
    <mergeCell ref="X117:Y118"/>
    <mergeCell ref="Z117:AA118"/>
    <mergeCell ref="AB117:AC117"/>
    <mergeCell ref="AD117:AE117"/>
    <mergeCell ref="AF117:AG117"/>
    <mergeCell ref="AH117:AI117"/>
    <mergeCell ref="CY117:CY120"/>
    <mergeCell ref="H119:I120"/>
    <mergeCell ref="J119:K120"/>
    <mergeCell ref="L119:M120"/>
    <mergeCell ref="N119:O120"/>
    <mergeCell ref="P119:Q120"/>
    <mergeCell ref="R119:S120"/>
    <mergeCell ref="T119:U120"/>
    <mergeCell ref="V119:W120"/>
    <mergeCell ref="X119:Y120"/>
    <mergeCell ref="Z119:AA120"/>
    <mergeCell ref="AB119:AC119"/>
    <mergeCell ref="AD119:AE119"/>
    <mergeCell ref="AF119:AG119"/>
    <mergeCell ref="AH119:AI119"/>
    <mergeCell ref="AJ119:AK119"/>
    <mergeCell ref="CZ117:CZ120"/>
    <mergeCell ref="CT118:CU118"/>
    <mergeCell ref="CT119:CU119"/>
    <mergeCell ref="CT120:CU120"/>
    <mergeCell ref="BV117:BW117"/>
    <mergeCell ref="BX117:BY117"/>
    <mergeCell ref="BZ117:CA117"/>
    <mergeCell ref="CB117:CC117"/>
    <mergeCell ref="CD117:CE117"/>
    <mergeCell ref="CF117:CG117"/>
    <mergeCell ref="CH117:CI117"/>
    <mergeCell ref="CJ117:CK117"/>
    <mergeCell ref="CL117:CM117"/>
    <mergeCell ref="BD117:BE117"/>
    <mergeCell ref="BF117:BG118"/>
    <mergeCell ref="BH117:BI118"/>
    <mergeCell ref="BJ117:BK118"/>
    <mergeCell ref="BL117:BM118"/>
    <mergeCell ref="BN117:BO118"/>
    <mergeCell ref="BP117:BQ118"/>
    <mergeCell ref="BR117:BS117"/>
    <mergeCell ref="BT117:BU117"/>
    <mergeCell ref="CR118:CS118"/>
    <mergeCell ref="CD118:CE118"/>
    <mergeCell ref="CF118:CG118"/>
    <mergeCell ref="CH118:CI118"/>
    <mergeCell ref="CJ118:CK118"/>
    <mergeCell ref="CL118:CM118"/>
    <mergeCell ref="CN118:CO118"/>
    <mergeCell ref="CP118:CQ118"/>
    <mergeCell ref="BV119:BW119"/>
    <mergeCell ref="BX119:BY119"/>
    <mergeCell ref="DA117:DA120"/>
    <mergeCell ref="DB117:DB120"/>
    <mergeCell ref="DC117:DC120"/>
    <mergeCell ref="DD117:DI120"/>
    <mergeCell ref="AB118:AC118"/>
    <mergeCell ref="AD118:AE118"/>
    <mergeCell ref="AF118:AG118"/>
    <mergeCell ref="AH118:AI118"/>
    <mergeCell ref="AJ118:AK118"/>
    <mergeCell ref="AL118:AM118"/>
    <mergeCell ref="AN118:AO118"/>
    <mergeCell ref="AP118:AQ118"/>
    <mergeCell ref="AR118:AS118"/>
    <mergeCell ref="AT118:AU118"/>
    <mergeCell ref="AV118:AW118"/>
    <mergeCell ref="AX118:AY118"/>
    <mergeCell ref="AZ118:BA118"/>
    <mergeCell ref="BB118:BC118"/>
    <mergeCell ref="BD118:BE118"/>
    <mergeCell ref="BR118:BS118"/>
    <mergeCell ref="BT118:BU118"/>
    <mergeCell ref="BV118:BW118"/>
    <mergeCell ref="BX118:BY118"/>
    <mergeCell ref="BZ118:CA118"/>
    <mergeCell ref="CN117:CO117"/>
    <mergeCell ref="CP117:CQ117"/>
    <mergeCell ref="CR117:CS117"/>
    <mergeCell ref="CT117:CU117"/>
    <mergeCell ref="CV117:CV120"/>
    <mergeCell ref="CW117:CW120"/>
    <mergeCell ref="CX117:CX120"/>
    <mergeCell ref="CB118:CC118"/>
    <mergeCell ref="AL119:AM119"/>
    <mergeCell ref="AN119:AO119"/>
    <mergeCell ref="AP119:AQ119"/>
    <mergeCell ref="AB120:AC120"/>
    <mergeCell ref="AD120:AE120"/>
    <mergeCell ref="AF120:AG120"/>
    <mergeCell ref="AH120:AI120"/>
    <mergeCell ref="AJ120:AK120"/>
    <mergeCell ref="AL120:AM120"/>
    <mergeCell ref="AN120:AO120"/>
    <mergeCell ref="AP120:AQ120"/>
    <mergeCell ref="BJ119:BK120"/>
    <mergeCell ref="BL119:BM120"/>
    <mergeCell ref="BN119:BO120"/>
    <mergeCell ref="BP119:BQ120"/>
    <mergeCell ref="BR119:BS119"/>
    <mergeCell ref="BT119:BU119"/>
    <mergeCell ref="BZ119:CA119"/>
    <mergeCell ref="BR120:BS120"/>
    <mergeCell ref="BT120:BU120"/>
    <mergeCell ref="BV120:BW120"/>
    <mergeCell ref="BX120:BY120"/>
    <mergeCell ref="BZ120:CA120"/>
    <mergeCell ref="AR119:AS119"/>
    <mergeCell ref="AT119:AU119"/>
    <mergeCell ref="AV119:AW119"/>
    <mergeCell ref="AX119:AY119"/>
    <mergeCell ref="AZ119:BA119"/>
    <mergeCell ref="BB119:BC119"/>
    <mergeCell ref="BD119:BE119"/>
    <mergeCell ref="BF119:BG120"/>
    <mergeCell ref="BH119:BI120"/>
    <mergeCell ref="AR120:AS120"/>
    <mergeCell ref="AT120:AU120"/>
    <mergeCell ref="AV120:AW120"/>
    <mergeCell ref="AX120:AY120"/>
    <mergeCell ref="AZ120:BA120"/>
    <mergeCell ref="BB120:BC120"/>
    <mergeCell ref="BD120:BE120"/>
    <mergeCell ref="CB120:CC120"/>
    <mergeCell ref="CD120:CE120"/>
    <mergeCell ref="CF120:CG120"/>
    <mergeCell ref="CH120:CI120"/>
    <mergeCell ref="CJ120:CK120"/>
    <mergeCell ref="CL120:CM120"/>
    <mergeCell ref="CN120:CO120"/>
    <mergeCell ref="CP120:CQ120"/>
    <mergeCell ref="CR120:CS120"/>
    <mergeCell ref="CB119:CC119"/>
    <mergeCell ref="CD119:CE119"/>
    <mergeCell ref="CF119:CG119"/>
    <mergeCell ref="CH119:CI119"/>
    <mergeCell ref="CJ119:CK119"/>
    <mergeCell ref="CL119:CM119"/>
    <mergeCell ref="CN119:CO119"/>
    <mergeCell ref="CP119:CQ119"/>
    <mergeCell ref="CR119:CS119"/>
  </mergeCells>
  <phoneticPr fontId="2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D388AB-EF62-42C3-9685-1D45A4BF1C8E}">
          <x14:formula1>
            <xm:f>入力用リスト!$C$4:$C$6</xm:f>
          </x14:formula1>
          <xm:sqref>F63 F65 F67:F86 F107 F93 F105 F117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66AE8-27E1-486F-8637-0A3BFCE03EEA}">
  <sheetPr codeName="Sheet10">
    <tabColor theme="4"/>
  </sheetPr>
  <dimension ref="A1:DI95"/>
  <sheetViews>
    <sheetView workbookViewId="0"/>
  </sheetViews>
  <sheetFormatPr defaultColWidth="9" defaultRowHeight="15.75"/>
  <cols>
    <col min="1" max="4" width="2.625" style="57" customWidth="1"/>
    <col min="5" max="16" width="9.875" style="57" customWidth="1"/>
    <col min="17" max="17" width="7.5" style="57" customWidth="1"/>
    <col min="18" max="19" width="7.5" style="57" bestFit="1" customWidth="1"/>
    <col min="20" max="21" width="8.125" style="57" bestFit="1" customWidth="1"/>
    <col min="22" max="22" width="7.75" style="57" bestFit="1" customWidth="1"/>
    <col min="23" max="26" width="9" style="57"/>
    <col min="27" max="27" width="7.25" style="57" customWidth="1"/>
    <col min="28" max="28" width="9" style="57"/>
    <col min="29" max="29" width="17.25" style="57" customWidth="1"/>
    <col min="30" max="31" width="9" style="57"/>
    <col min="32" max="32" width="10.5" style="57" bestFit="1" customWidth="1"/>
    <col min="33" max="33" width="9" style="57"/>
    <col min="34" max="34" width="51.375" style="57" bestFit="1" customWidth="1"/>
    <col min="35" max="37" width="9" style="57"/>
    <col min="38" max="38" width="67.625" style="57" bestFit="1" customWidth="1"/>
    <col min="39" max="49" width="9" style="57"/>
    <col min="50" max="50" width="9.5" style="57" bestFit="1" customWidth="1"/>
    <col min="51" max="53" width="9" style="57"/>
    <col min="54" max="54" width="67.625" style="57" bestFit="1" customWidth="1"/>
    <col min="55" max="55" width="9" style="57" customWidth="1"/>
    <col min="56" max="113" width="9" style="57"/>
    <col min="114" max="16384" width="9" style="102"/>
  </cols>
  <sheetData>
    <row r="1" spans="1:14" s="57" customFormat="1" ht="19.5">
      <c r="A1" s="56" t="str">
        <f ca="1">RIGHT(CELL("filename",A1),LEN(CELL("filename",A1))-FIND("]",CELL("filename",A1)))</f>
        <v>6) サインイン</v>
      </c>
      <c r="B1" s="56"/>
      <c r="C1" s="56"/>
      <c r="D1" s="56"/>
    </row>
    <row r="2" spans="1:14" s="57" customFormat="1" ht="19.5">
      <c r="A2" s="56"/>
      <c r="B2" s="56"/>
      <c r="C2" s="56"/>
      <c r="D2" s="56"/>
      <c r="F2" s="85">
        <v>54</v>
      </c>
    </row>
    <row r="3" spans="1:14" s="57" customFormat="1">
      <c r="B3" s="559" t="s">
        <v>6</v>
      </c>
      <c r="C3" s="559"/>
      <c r="D3" s="559"/>
      <c r="E3" s="560"/>
      <c r="F3" s="59">
        <f ca="1">MAX(INDIRECT("E"&amp;$F$2):INDIRECT("E"&amp;($F$2+1000)))</f>
        <v>16</v>
      </c>
      <c r="H3" s="548" t="s">
        <v>59</v>
      </c>
      <c r="I3" s="548"/>
      <c r="J3" s="60"/>
      <c r="K3" s="61"/>
      <c r="L3" s="543" t="s">
        <v>58</v>
      </c>
      <c r="M3" s="550"/>
      <c r="N3" s="554"/>
    </row>
    <row r="4" spans="1:14" s="57" customFormat="1">
      <c r="B4" s="561" t="s">
        <v>7</v>
      </c>
      <c r="C4" s="561"/>
      <c r="D4" s="561"/>
      <c r="E4" s="562"/>
      <c r="F4" s="59">
        <f ca="1">COUNTA(INDIRECT(G4&amp;$F$2):INDIRECT(G4&amp;($F$2+1000)))</f>
        <v>26</v>
      </c>
      <c r="G4" s="85" t="s">
        <v>82</v>
      </c>
      <c r="H4" s="548" t="s">
        <v>57</v>
      </c>
      <c r="I4" s="548"/>
      <c r="J4" s="66"/>
      <c r="K4" s="67"/>
      <c r="L4" s="551"/>
      <c r="M4" s="552"/>
      <c r="N4" s="555"/>
    </row>
    <row r="5" spans="1:14" s="57" customFormat="1" ht="15.75" customHeight="1">
      <c r="B5" s="548" t="s">
        <v>8</v>
      </c>
      <c r="C5" s="548"/>
      <c r="D5" s="548"/>
      <c r="E5" s="549"/>
      <c r="F5" s="59">
        <f ca="1">SUM(INDIRECT(G5&amp;$F$2):INDIRECT(G5&amp;($F$2+1000)))</f>
        <v>0</v>
      </c>
      <c r="G5" s="85" t="s">
        <v>83</v>
      </c>
      <c r="H5" s="548" t="s">
        <v>60</v>
      </c>
      <c r="I5" s="548"/>
      <c r="J5" s="547"/>
      <c r="K5" s="61"/>
      <c r="L5" s="551"/>
      <c r="M5" s="552"/>
      <c r="N5" s="555"/>
    </row>
    <row r="6" spans="1:14" s="57" customFormat="1">
      <c r="H6" s="548"/>
      <c r="I6" s="548"/>
      <c r="J6" s="547"/>
      <c r="K6" s="61"/>
      <c r="L6" s="551"/>
      <c r="M6" s="552"/>
      <c r="N6" s="555"/>
    </row>
    <row r="7" spans="1:14" s="57" customFormat="1" ht="15.75" customHeight="1">
      <c r="L7" s="551"/>
      <c r="M7" s="552"/>
      <c r="N7" s="555"/>
    </row>
    <row r="8" spans="1:14" s="57" customFormat="1">
      <c r="L8" s="551"/>
      <c r="M8" s="552"/>
      <c r="N8" s="555"/>
    </row>
    <row r="9" spans="1:14" s="57" customFormat="1" ht="15" customHeight="1">
      <c r="G9" s="69"/>
      <c r="L9" s="545"/>
      <c r="M9" s="553"/>
      <c r="N9" s="556"/>
    </row>
    <row r="10" spans="1:14" s="57" customFormat="1">
      <c r="G10" s="70"/>
    </row>
    <row r="11" spans="1:14" s="57" customFormat="1" ht="16.5" thickBot="1">
      <c r="B11" s="71" t="s">
        <v>9</v>
      </c>
      <c r="C11" s="71"/>
      <c r="G11" s="72"/>
      <c r="H11" s="72"/>
      <c r="I11" s="72"/>
      <c r="J11" s="72"/>
      <c r="K11" s="72"/>
      <c r="L11" s="69"/>
      <c r="M11" s="69"/>
      <c r="N11" s="69"/>
    </row>
    <row r="12" spans="1:14" s="57" customFormat="1" ht="15.75" customHeight="1">
      <c r="B12" s="71"/>
      <c r="C12" s="71"/>
      <c r="D12" s="566" t="s">
        <v>230</v>
      </c>
      <c r="E12" s="567"/>
      <c r="F12" s="567"/>
      <c r="G12" s="567"/>
      <c r="H12" s="567"/>
      <c r="I12" s="567"/>
      <c r="J12" s="567"/>
      <c r="K12" s="567"/>
      <c r="L12" s="568"/>
      <c r="M12" s="73"/>
      <c r="N12" s="73"/>
    </row>
    <row r="13" spans="1:14" s="57" customFormat="1" ht="15.75" customHeight="1">
      <c r="B13" s="71"/>
      <c r="C13" s="71"/>
      <c r="D13" s="569"/>
      <c r="E13" s="570"/>
      <c r="F13" s="570"/>
      <c r="G13" s="570"/>
      <c r="H13" s="570"/>
      <c r="I13" s="570"/>
      <c r="J13" s="570"/>
      <c r="K13" s="570"/>
      <c r="L13" s="571"/>
      <c r="M13" s="73"/>
      <c r="N13" s="73"/>
    </row>
    <row r="14" spans="1:14" s="57" customFormat="1">
      <c r="B14" s="71"/>
      <c r="C14" s="71"/>
      <c r="D14" s="569"/>
      <c r="E14" s="570"/>
      <c r="F14" s="570"/>
      <c r="G14" s="570"/>
      <c r="H14" s="570"/>
      <c r="I14" s="570"/>
      <c r="J14" s="570"/>
      <c r="K14" s="570"/>
      <c r="L14" s="571"/>
      <c r="M14" s="73"/>
      <c r="N14" s="73"/>
    </row>
    <row r="15" spans="1:14" s="57" customFormat="1" ht="16.5" thickBot="1">
      <c r="B15" s="71"/>
      <c r="C15" s="71"/>
      <c r="D15" s="572"/>
      <c r="E15" s="573"/>
      <c r="F15" s="573"/>
      <c r="G15" s="573"/>
      <c r="H15" s="573"/>
      <c r="I15" s="573"/>
      <c r="J15" s="573"/>
      <c r="K15" s="573"/>
      <c r="L15" s="574"/>
      <c r="M15" s="73"/>
      <c r="N15" s="73"/>
    </row>
    <row r="16" spans="1:14" s="57" customFormat="1">
      <c r="B16" s="71"/>
      <c r="C16" s="71"/>
      <c r="D16" s="75"/>
      <c r="E16" s="75"/>
      <c r="F16" s="76"/>
    </row>
    <row r="17" spans="2:12" s="57" customFormat="1">
      <c r="B17" s="71" t="s">
        <v>35</v>
      </c>
      <c r="C17" s="71"/>
    </row>
    <row r="18" spans="2:12" s="57" customFormat="1" ht="13.5" customHeight="1">
      <c r="B18" s="71"/>
      <c r="C18" s="71"/>
      <c r="E18" s="543" t="s">
        <v>91</v>
      </c>
      <c r="F18" s="550"/>
      <c r="G18" s="543" t="s">
        <v>92</v>
      </c>
      <c r="H18" s="544"/>
      <c r="I18" s="531" t="s">
        <v>95</v>
      </c>
      <c r="J18" s="531"/>
      <c r="K18" s="531" t="s">
        <v>96</v>
      </c>
      <c r="L18" s="531"/>
    </row>
    <row r="19" spans="2:12" s="57" customFormat="1">
      <c r="B19" s="71"/>
      <c r="C19" s="71"/>
      <c r="E19" s="545"/>
      <c r="F19" s="553"/>
      <c r="G19" s="545"/>
      <c r="H19" s="546"/>
      <c r="I19" s="531"/>
      <c r="J19" s="531"/>
      <c r="K19" s="531"/>
      <c r="L19" s="531"/>
    </row>
    <row r="20" spans="2:12" s="57" customFormat="1">
      <c r="B20" s="71"/>
      <c r="C20" s="71"/>
      <c r="D20" s="86"/>
      <c r="E20" s="98" t="s">
        <v>106</v>
      </c>
      <c r="F20" s="98"/>
      <c r="G20" s="87" t="s">
        <v>103</v>
      </c>
      <c r="H20" s="88"/>
      <c r="I20" s="87" t="s">
        <v>115</v>
      </c>
      <c r="J20" s="84"/>
      <c r="K20" s="92" t="s">
        <v>116</v>
      </c>
      <c r="L20" s="89"/>
    </row>
    <row r="21" spans="2:12" s="57" customFormat="1">
      <c r="B21" s="71"/>
      <c r="C21" s="71"/>
      <c r="D21" s="86"/>
      <c r="E21" s="98" t="s">
        <v>99</v>
      </c>
      <c r="F21" s="98"/>
      <c r="G21" s="87" t="s">
        <v>104</v>
      </c>
      <c r="H21" s="88"/>
      <c r="I21" s="87" t="s">
        <v>97</v>
      </c>
      <c r="J21" s="84"/>
      <c r="K21" s="92" t="s">
        <v>97</v>
      </c>
      <c r="L21" s="89"/>
    </row>
    <row r="22" spans="2:12" s="57" customFormat="1">
      <c r="B22" s="71"/>
      <c r="C22" s="71"/>
      <c r="D22" s="86"/>
      <c r="E22" s="98" t="s">
        <v>100</v>
      </c>
      <c r="F22" s="98"/>
      <c r="G22" s="87" t="s">
        <v>101</v>
      </c>
      <c r="H22" s="88"/>
      <c r="I22" s="87"/>
      <c r="J22" s="84"/>
      <c r="K22" s="92"/>
      <c r="L22" s="89"/>
    </row>
    <row r="23" spans="2:12" s="57" customFormat="1">
      <c r="B23" s="71"/>
      <c r="C23" s="71"/>
      <c r="D23" s="86"/>
      <c r="E23" s="98" t="s">
        <v>138</v>
      </c>
      <c r="F23" s="98"/>
      <c r="G23" s="87" t="s">
        <v>102</v>
      </c>
      <c r="H23" s="88"/>
      <c r="I23" s="88"/>
      <c r="J23" s="84"/>
      <c r="K23" s="92"/>
      <c r="L23" s="89"/>
    </row>
    <row r="24" spans="2:12" s="57" customFormat="1">
      <c r="B24" s="71"/>
      <c r="C24" s="71"/>
      <c r="D24" s="86"/>
      <c r="E24" s="98" t="s">
        <v>97</v>
      </c>
      <c r="F24" s="93"/>
      <c r="G24" s="87" t="s">
        <v>105</v>
      </c>
      <c r="H24" s="88"/>
      <c r="I24" s="84"/>
      <c r="J24" s="84"/>
      <c r="K24" s="92"/>
      <c r="L24" s="89"/>
    </row>
    <row r="25" spans="2:12" s="57" customFormat="1">
      <c r="B25" s="71"/>
      <c r="C25" s="71"/>
      <c r="D25" s="86"/>
      <c r="E25" s="93"/>
      <c r="F25" s="93"/>
      <c r="G25" s="87" t="s">
        <v>97</v>
      </c>
      <c r="H25" s="88"/>
      <c r="I25" s="84"/>
      <c r="J25" s="84"/>
      <c r="K25" s="92"/>
      <c r="L25" s="89"/>
    </row>
    <row r="26" spans="2:12" s="57" customFormat="1">
      <c r="B26" s="71"/>
      <c r="C26" s="71"/>
      <c r="G26" s="77"/>
      <c r="H26" s="77"/>
    </row>
    <row r="27" spans="2:12" s="57" customFormat="1">
      <c r="B27" s="71" t="s">
        <v>17</v>
      </c>
      <c r="C27" s="71"/>
    </row>
    <row r="28" spans="2:12" s="57" customFormat="1">
      <c r="B28" s="71"/>
      <c r="C28" s="71" t="s">
        <v>142</v>
      </c>
    </row>
    <row r="29" spans="2:12" s="57" customFormat="1">
      <c r="B29" s="71"/>
      <c r="C29" s="71" t="s">
        <v>143</v>
      </c>
      <c r="D29" s="71"/>
    </row>
    <row r="30" spans="2:12" s="57" customFormat="1">
      <c r="B30" s="71"/>
      <c r="C30" s="78" t="s">
        <v>231</v>
      </c>
      <c r="D30" s="71"/>
    </row>
    <row r="31" spans="2:12" s="57" customFormat="1">
      <c r="B31" s="71"/>
      <c r="C31" s="71"/>
    </row>
    <row r="32" spans="2:12" s="57" customFormat="1">
      <c r="B32" s="71" t="s">
        <v>18</v>
      </c>
      <c r="C32" s="71"/>
    </row>
    <row r="33" spans="2:14" s="57" customFormat="1">
      <c r="B33" s="71"/>
      <c r="C33" s="79" t="s">
        <v>25</v>
      </c>
    </row>
    <row r="34" spans="2:14" s="57" customFormat="1" ht="15" customHeight="1">
      <c r="B34" s="71"/>
      <c r="C34" s="79"/>
    </row>
    <row r="35" spans="2:14" s="57" customFormat="1">
      <c r="B35" s="71"/>
      <c r="C35" s="79"/>
    </row>
    <row r="36" spans="2:14" s="57" customFormat="1">
      <c r="B36" s="71"/>
      <c r="C36" s="79"/>
    </row>
    <row r="37" spans="2:14" s="57" customFormat="1">
      <c r="B37" s="71"/>
      <c r="C37" s="79"/>
    </row>
    <row r="38" spans="2:14" s="57" customFormat="1">
      <c r="B38" s="71"/>
      <c r="C38" s="79"/>
    </row>
    <row r="39" spans="2:14" s="57" customFormat="1">
      <c r="B39" s="71"/>
      <c r="C39" s="79"/>
    </row>
    <row r="40" spans="2:14" s="57" customFormat="1">
      <c r="B40" s="71"/>
      <c r="C40" s="71"/>
    </row>
    <row r="41" spans="2:14" s="57" customFormat="1">
      <c r="B41" s="71"/>
      <c r="C41" s="71"/>
    </row>
    <row r="42" spans="2:14" s="57" customFormat="1">
      <c r="B42" s="71" t="s">
        <v>51</v>
      </c>
      <c r="C42" s="71"/>
    </row>
    <row r="43" spans="2:14" s="57" customFormat="1">
      <c r="B43" s="71"/>
      <c r="C43" s="71"/>
    </row>
    <row r="44" spans="2:14" s="57" customFormat="1">
      <c r="B44" s="71"/>
      <c r="C44" s="71"/>
      <c r="G44" s="563" t="s">
        <v>52</v>
      </c>
      <c r="H44" s="564"/>
      <c r="I44" s="565"/>
      <c r="J44" s="558" t="s">
        <v>50</v>
      </c>
      <c r="K44" s="558"/>
      <c r="L44" s="558"/>
      <c r="M44" s="558"/>
      <c r="N44" s="558"/>
    </row>
    <row r="45" spans="2:14" s="57" customFormat="1">
      <c r="B45" s="71"/>
      <c r="C45" s="71"/>
      <c r="D45" s="72"/>
      <c r="E45" s="72"/>
      <c r="F45" s="72"/>
      <c r="G45" s="563" t="str">
        <f>H$57</f>
        <v>1：メールアドレス</v>
      </c>
      <c r="H45" s="564"/>
      <c r="I45" s="565"/>
      <c r="J45" s="557" t="s">
        <v>145</v>
      </c>
      <c r="K45" s="557"/>
      <c r="L45" s="557"/>
      <c r="M45" s="557"/>
      <c r="N45" s="557"/>
    </row>
    <row r="46" spans="2:14" s="57" customFormat="1">
      <c r="B46" s="71"/>
      <c r="C46" s="71"/>
      <c r="D46" s="72"/>
      <c r="E46" s="72"/>
      <c r="F46" s="72"/>
      <c r="G46" s="563" t="str">
        <f>J$57</f>
        <v>2：パスワード</v>
      </c>
      <c r="H46" s="564"/>
      <c r="I46" s="565"/>
      <c r="J46" s="557" t="s">
        <v>146</v>
      </c>
      <c r="K46" s="557"/>
      <c r="L46" s="557"/>
      <c r="M46" s="557"/>
      <c r="N46" s="557"/>
    </row>
    <row r="47" spans="2:14" s="57" customFormat="1">
      <c r="B47" s="71"/>
      <c r="C47" s="71"/>
      <c r="D47" s="72"/>
      <c r="E47" s="72"/>
      <c r="F47" s="72"/>
      <c r="G47" s="563" t="str">
        <f>L$57</f>
        <v>3：国</v>
      </c>
      <c r="H47" s="564"/>
      <c r="I47" s="565"/>
      <c r="J47" s="557" t="s">
        <v>149</v>
      </c>
      <c r="K47" s="557"/>
      <c r="L47" s="557"/>
      <c r="M47" s="557"/>
      <c r="N47" s="557"/>
    </row>
    <row r="48" spans="2:14" s="57" customFormat="1">
      <c r="B48" s="71"/>
      <c r="C48" s="71"/>
      <c r="D48" s="72"/>
      <c r="E48" s="72"/>
      <c r="F48" s="72"/>
      <c r="G48" s="563" t="str">
        <f>N$57</f>
        <v>4：言語</v>
      </c>
      <c r="H48" s="564"/>
      <c r="I48" s="565"/>
      <c r="J48" s="557" t="s">
        <v>150</v>
      </c>
      <c r="K48" s="557"/>
      <c r="L48" s="557"/>
      <c r="M48" s="557"/>
      <c r="N48" s="557"/>
    </row>
    <row r="49" spans="2:69" s="57" customFormat="1">
      <c r="B49" s="71"/>
      <c r="C49" s="71"/>
      <c r="D49" s="72"/>
      <c r="E49" s="72"/>
      <c r="F49" s="72"/>
      <c r="G49" s="638" t="s">
        <v>255</v>
      </c>
      <c r="H49" s="564"/>
      <c r="I49" s="565"/>
      <c r="J49" s="557" t="s">
        <v>258</v>
      </c>
      <c r="K49" s="557"/>
      <c r="L49" s="557"/>
      <c r="M49" s="557"/>
      <c r="N49" s="557"/>
    </row>
    <row r="50" spans="2:69" s="57" customFormat="1">
      <c r="B50" s="71"/>
      <c r="C50" s="71"/>
      <c r="D50" s="72"/>
      <c r="E50" s="72"/>
      <c r="F50" s="72"/>
      <c r="G50" s="563" t="s">
        <v>261</v>
      </c>
      <c r="H50" s="564"/>
      <c r="I50" s="565"/>
      <c r="J50" s="557" t="s">
        <v>259</v>
      </c>
      <c r="K50" s="557"/>
      <c r="L50" s="557"/>
      <c r="M50" s="557"/>
      <c r="N50" s="557"/>
    </row>
    <row r="51" spans="2:69" s="57" customFormat="1">
      <c r="B51" s="71"/>
      <c r="C51" s="71"/>
      <c r="D51" s="72"/>
      <c r="E51" s="72"/>
      <c r="F51" s="72"/>
      <c r="G51" s="638" t="s">
        <v>257</v>
      </c>
      <c r="H51" s="564"/>
      <c r="I51" s="565"/>
      <c r="J51" s="557" t="s">
        <v>260</v>
      </c>
      <c r="K51" s="557"/>
      <c r="L51" s="557"/>
      <c r="M51" s="557"/>
      <c r="N51" s="557"/>
    </row>
    <row r="52" spans="2:69" s="57" customFormat="1">
      <c r="B52" s="71"/>
      <c r="C52" s="71"/>
      <c r="D52" s="72"/>
      <c r="E52" s="72"/>
      <c r="F52" s="72"/>
      <c r="G52" s="72"/>
      <c r="H52" s="72"/>
      <c r="I52" s="72"/>
      <c r="J52" s="104"/>
      <c r="K52" s="104"/>
      <c r="L52" s="104"/>
      <c r="M52" s="104"/>
      <c r="N52" s="104"/>
    </row>
    <row r="53" spans="2:69" s="57" customFormat="1">
      <c r="B53" s="71" t="s">
        <v>19</v>
      </c>
      <c r="C53" s="71"/>
      <c r="G53" s="72"/>
      <c r="H53" s="72"/>
      <c r="I53" s="72"/>
    </row>
    <row r="54" spans="2:69" s="57" customFormat="1">
      <c r="B54" s="71"/>
      <c r="C54" s="80"/>
      <c r="V54" s="81"/>
    </row>
    <row r="55" spans="2:69" s="57" customFormat="1" ht="16.5" thickBot="1">
      <c r="B55" s="71"/>
      <c r="C55" s="80"/>
      <c r="E55" s="57" t="s">
        <v>152</v>
      </c>
      <c r="H55" s="82"/>
      <c r="I55" s="82"/>
      <c r="J55" s="82"/>
      <c r="K55" s="82"/>
      <c r="L55" s="82"/>
      <c r="M55" s="82"/>
      <c r="N55" s="82"/>
      <c r="O55" s="82"/>
      <c r="P55" s="82"/>
      <c r="Q55" s="82"/>
      <c r="R55" s="82"/>
      <c r="S55" s="82"/>
    </row>
    <row r="56" spans="2:69" s="57" customFormat="1" ht="13.5" customHeight="1">
      <c r="B56" s="71"/>
      <c r="C56" s="71"/>
      <c r="E56" s="510" t="s">
        <v>20</v>
      </c>
      <c r="F56" s="518" t="s">
        <v>22</v>
      </c>
      <c r="G56" s="519"/>
      <c r="H56" s="510" t="s">
        <v>21</v>
      </c>
      <c r="I56" s="518"/>
      <c r="J56" s="518"/>
      <c r="K56" s="518"/>
      <c r="L56" s="518"/>
      <c r="M56" s="518"/>
      <c r="N56" s="518"/>
      <c r="O56" s="519"/>
      <c r="P56" s="522" t="s">
        <v>120</v>
      </c>
      <c r="Q56" s="523"/>
      <c r="R56" s="523"/>
      <c r="S56" s="523"/>
      <c r="T56" s="524" t="s">
        <v>127</v>
      </c>
      <c r="U56" s="524"/>
      <c r="V56" s="524"/>
      <c r="W56" s="524"/>
      <c r="X56" s="524"/>
      <c r="Y56" s="524"/>
      <c r="Z56" s="524"/>
      <c r="AA56" s="524"/>
      <c r="AB56" s="525" t="s">
        <v>167</v>
      </c>
      <c r="AC56" s="525"/>
      <c r="AD56" s="525"/>
      <c r="AE56" s="525"/>
      <c r="AF56" s="525"/>
      <c r="AG56" s="525"/>
      <c r="AH56" s="525"/>
      <c r="AI56" s="526"/>
      <c r="AJ56" s="527" t="s">
        <v>140</v>
      </c>
      <c r="AK56" s="528"/>
      <c r="AL56" s="528"/>
      <c r="AM56" s="528"/>
      <c r="AN56" s="529" t="s">
        <v>141</v>
      </c>
      <c r="AO56" s="529"/>
      <c r="AP56" s="529"/>
      <c r="AQ56" s="529"/>
      <c r="AR56" s="529"/>
      <c r="AS56" s="529"/>
      <c r="AT56" s="529"/>
      <c r="AU56" s="529"/>
      <c r="AV56" s="483" t="s">
        <v>170</v>
      </c>
      <c r="AW56" s="483"/>
      <c r="AX56" s="483"/>
      <c r="AY56" s="483"/>
      <c r="AZ56" s="483"/>
      <c r="BA56" s="483"/>
      <c r="BB56" s="483"/>
      <c r="BC56" s="484"/>
      <c r="BD56" s="487" t="s">
        <v>16</v>
      </c>
      <c r="BE56" s="489" t="s">
        <v>53</v>
      </c>
      <c r="BF56" s="489" t="s">
        <v>54</v>
      </c>
      <c r="BG56" s="489" t="s">
        <v>55</v>
      </c>
      <c r="BH56" s="489" t="s">
        <v>56</v>
      </c>
      <c r="BI56" s="489" t="s">
        <v>29</v>
      </c>
      <c r="BJ56" s="489" t="s">
        <v>62</v>
      </c>
      <c r="BK56" s="512" t="s">
        <v>69</v>
      </c>
      <c r="BL56" s="477" t="s">
        <v>23</v>
      </c>
      <c r="BM56" s="478"/>
      <c r="BN56" s="478"/>
      <c r="BO56" s="478"/>
      <c r="BP56" s="478"/>
      <c r="BQ56" s="479"/>
    </row>
    <row r="57" spans="2:69" s="57" customFormat="1" ht="13.5" customHeight="1">
      <c r="B57" s="71"/>
      <c r="C57" s="71"/>
      <c r="E57" s="511"/>
      <c r="F57" s="520"/>
      <c r="G57" s="521"/>
      <c r="H57" s="530" t="str">
        <f>"1："&amp;E$18</f>
        <v>1：メールアドレス</v>
      </c>
      <c r="I57" s="531"/>
      <c r="J57" s="531" t="str">
        <f>"2："&amp;G$18</f>
        <v>2：パスワード</v>
      </c>
      <c r="K57" s="531"/>
      <c r="L57" s="531" t="str">
        <f>"3："&amp;I$18</f>
        <v>3：国</v>
      </c>
      <c r="M57" s="531"/>
      <c r="N57" s="531" t="str">
        <f>"4："&amp;K$18</f>
        <v>4：言語</v>
      </c>
      <c r="O57" s="532"/>
      <c r="P57" s="533" t="s">
        <v>213</v>
      </c>
      <c r="Q57" s="534"/>
      <c r="R57" s="534" t="s">
        <v>212</v>
      </c>
      <c r="S57" s="534"/>
      <c r="T57" s="535" t="s">
        <v>121</v>
      </c>
      <c r="U57" s="535"/>
      <c r="V57" s="535" t="s">
        <v>122</v>
      </c>
      <c r="W57" s="535"/>
      <c r="X57" s="535" t="s">
        <v>208</v>
      </c>
      <c r="Y57" s="535"/>
      <c r="Z57" s="535" t="s">
        <v>209</v>
      </c>
      <c r="AA57" s="535"/>
      <c r="AB57" s="486" t="s">
        <v>262</v>
      </c>
      <c r="AC57" s="486"/>
      <c r="AD57" s="486" t="s">
        <v>256</v>
      </c>
      <c r="AE57" s="486"/>
      <c r="AF57" s="486" t="s">
        <v>263</v>
      </c>
      <c r="AG57" s="486"/>
      <c r="AH57" s="486" t="s">
        <v>264</v>
      </c>
      <c r="AI57" s="515"/>
      <c r="AJ57" s="516" t="s">
        <v>211</v>
      </c>
      <c r="AK57" s="517"/>
      <c r="AL57" s="517" t="s">
        <v>212</v>
      </c>
      <c r="AM57" s="517"/>
      <c r="AN57" s="514" t="s">
        <v>121</v>
      </c>
      <c r="AO57" s="514"/>
      <c r="AP57" s="514" t="s">
        <v>122</v>
      </c>
      <c r="AQ57" s="514"/>
      <c r="AR57" s="514" t="s">
        <v>208</v>
      </c>
      <c r="AS57" s="514"/>
      <c r="AT57" s="514" t="s">
        <v>209</v>
      </c>
      <c r="AU57" s="514"/>
      <c r="AV57" s="507" t="s">
        <v>262</v>
      </c>
      <c r="AW57" s="507"/>
      <c r="AX57" s="507" t="s">
        <v>256</v>
      </c>
      <c r="AY57" s="507"/>
      <c r="AZ57" s="507" t="s">
        <v>263</v>
      </c>
      <c r="BA57" s="507"/>
      <c r="BB57" s="507" t="s">
        <v>264</v>
      </c>
      <c r="BC57" s="508"/>
      <c r="BD57" s="488"/>
      <c r="BE57" s="490"/>
      <c r="BF57" s="490"/>
      <c r="BG57" s="490"/>
      <c r="BH57" s="490"/>
      <c r="BI57" s="490"/>
      <c r="BJ57" s="490"/>
      <c r="BK57" s="513"/>
      <c r="BL57" s="480"/>
      <c r="BM57" s="481"/>
      <c r="BN57" s="481"/>
      <c r="BO57" s="481"/>
      <c r="BP57" s="481"/>
      <c r="BQ57" s="482"/>
    </row>
    <row r="58" spans="2:69" s="57" customFormat="1" ht="15" customHeight="1">
      <c r="B58" s="71"/>
      <c r="C58" s="71"/>
      <c r="E58" s="511"/>
      <c r="F58" s="520"/>
      <c r="G58" s="521"/>
      <c r="H58" s="530"/>
      <c r="I58" s="531"/>
      <c r="J58" s="531"/>
      <c r="K58" s="531"/>
      <c r="L58" s="531"/>
      <c r="M58" s="531"/>
      <c r="N58" s="531"/>
      <c r="O58" s="532"/>
      <c r="P58" s="533"/>
      <c r="Q58" s="534"/>
      <c r="R58" s="534"/>
      <c r="S58" s="534"/>
      <c r="T58" s="535"/>
      <c r="U58" s="535"/>
      <c r="V58" s="535"/>
      <c r="W58" s="535"/>
      <c r="X58" s="535"/>
      <c r="Y58" s="535"/>
      <c r="Z58" s="535"/>
      <c r="AA58" s="535"/>
      <c r="AB58" s="486"/>
      <c r="AC58" s="486"/>
      <c r="AD58" s="486"/>
      <c r="AE58" s="486"/>
      <c r="AF58" s="486"/>
      <c r="AG58" s="486"/>
      <c r="AH58" s="486"/>
      <c r="AI58" s="515"/>
      <c r="AJ58" s="516"/>
      <c r="AK58" s="517"/>
      <c r="AL58" s="517"/>
      <c r="AM58" s="517"/>
      <c r="AN58" s="514"/>
      <c r="AO58" s="514"/>
      <c r="AP58" s="514"/>
      <c r="AQ58" s="514"/>
      <c r="AR58" s="514"/>
      <c r="AS58" s="514"/>
      <c r="AT58" s="514"/>
      <c r="AU58" s="514"/>
      <c r="AV58" s="507"/>
      <c r="AW58" s="507"/>
      <c r="AX58" s="507"/>
      <c r="AY58" s="507"/>
      <c r="AZ58" s="507"/>
      <c r="BA58" s="507"/>
      <c r="BB58" s="507"/>
      <c r="BC58" s="508"/>
      <c r="BD58" s="488"/>
      <c r="BE58" s="490"/>
      <c r="BF58" s="490"/>
      <c r="BG58" s="490"/>
      <c r="BH58" s="490"/>
      <c r="BI58" s="490"/>
      <c r="BJ58" s="490"/>
      <c r="BK58" s="513"/>
      <c r="BL58" s="480"/>
      <c r="BM58" s="481"/>
      <c r="BN58" s="481"/>
      <c r="BO58" s="481"/>
      <c r="BP58" s="481"/>
      <c r="BQ58" s="482"/>
    </row>
    <row r="59" spans="2:69" s="57" customFormat="1" ht="72" customHeight="1">
      <c r="B59" s="71"/>
      <c r="C59" s="71"/>
      <c r="E59" s="293">
        <f>IF(ISBLANK(F59),"",COUNTA(F$59:F59))</f>
        <v>1</v>
      </c>
      <c r="F59" s="537" t="s">
        <v>70</v>
      </c>
      <c r="G59" s="538"/>
      <c r="H59" s="500" t="s">
        <v>106</v>
      </c>
      <c r="I59" s="485"/>
      <c r="J59" s="485" t="s">
        <v>103</v>
      </c>
      <c r="K59" s="485"/>
      <c r="L59" s="485" t="s">
        <v>115</v>
      </c>
      <c r="M59" s="485"/>
      <c r="N59" s="485" t="s">
        <v>116</v>
      </c>
      <c r="O59" s="509"/>
      <c r="P59" s="500" t="str">
        <f t="shared" ref="P59:P70" si="0">IF(OR($F59="異常",$F59="準正常"),"false","true")</f>
        <v>true</v>
      </c>
      <c r="Q59" s="485"/>
      <c r="R59" s="485" t="str">
        <f>IF($F59="正常","(NULL)")</f>
        <v>(NULL)</v>
      </c>
      <c r="S59" s="485"/>
      <c r="T59" s="485" t="s">
        <v>106</v>
      </c>
      <c r="U59" s="485"/>
      <c r="V59" s="485" t="s">
        <v>103</v>
      </c>
      <c r="W59" s="485"/>
      <c r="X59" s="485" t="s">
        <v>115</v>
      </c>
      <c r="Y59" s="485"/>
      <c r="Z59" s="485" t="s">
        <v>116</v>
      </c>
      <c r="AA59" s="485"/>
      <c r="AB59" s="485" t="s">
        <v>1136</v>
      </c>
      <c r="AC59" s="485"/>
      <c r="AD59" s="485" t="s">
        <v>1137</v>
      </c>
      <c r="AE59" s="485"/>
      <c r="AF59" s="485">
        <v>86400</v>
      </c>
      <c r="AG59" s="485"/>
      <c r="AH59" s="485" t="str">
        <f>IF($F59="正常","(NULL)")</f>
        <v>(NULL)</v>
      </c>
      <c r="AI59" s="509"/>
      <c r="AJ59" s="500" t="str">
        <f t="shared" ref="AJ59:AJ60" si="1">IF(OR($F59="異常",$F59="準正常"),"false","true")</f>
        <v>true</v>
      </c>
      <c r="AK59" s="485"/>
      <c r="AL59" s="485" t="str">
        <f>IF($F59="正常","(NULL)")</f>
        <v>(NULL)</v>
      </c>
      <c r="AM59" s="485"/>
      <c r="AN59" s="485" t="s">
        <v>106</v>
      </c>
      <c r="AO59" s="485"/>
      <c r="AP59" s="485" t="s">
        <v>103</v>
      </c>
      <c r="AQ59" s="485"/>
      <c r="AR59" s="485" t="s">
        <v>115</v>
      </c>
      <c r="AS59" s="485"/>
      <c r="AT59" s="485" t="s">
        <v>116</v>
      </c>
      <c r="AU59" s="485"/>
      <c r="AV59" s="485" t="s">
        <v>265</v>
      </c>
      <c r="AW59" s="485"/>
      <c r="AX59" s="485" t="s">
        <v>254</v>
      </c>
      <c r="AY59" s="485"/>
      <c r="AZ59" s="485">
        <v>86400</v>
      </c>
      <c r="BA59" s="485"/>
      <c r="BB59" s="485" t="str">
        <f>IF($F59="正常","(NULL)")</f>
        <v>(NULL)</v>
      </c>
      <c r="BC59" s="509"/>
      <c r="BD59" s="328" t="s">
        <v>882</v>
      </c>
      <c r="BE59" s="326" t="s">
        <v>1138</v>
      </c>
      <c r="BF59" s="326" t="s">
        <v>1138</v>
      </c>
      <c r="BG59" s="326" t="s">
        <v>1138</v>
      </c>
      <c r="BH59" s="325">
        <v>0</v>
      </c>
      <c r="BI59" s="313" t="s">
        <v>161</v>
      </c>
      <c r="BJ59" s="286" t="s">
        <v>1004</v>
      </c>
      <c r="BK59" s="345" t="s">
        <v>161</v>
      </c>
      <c r="BL59" s="606" t="s">
        <v>1023</v>
      </c>
      <c r="BM59" s="485"/>
      <c r="BN59" s="485"/>
      <c r="BO59" s="485"/>
      <c r="BP59" s="485"/>
      <c r="BQ59" s="575"/>
    </row>
    <row r="60" spans="2:69" s="57" customFormat="1" ht="72" customHeight="1">
      <c r="B60" s="71"/>
      <c r="C60" s="71"/>
      <c r="E60" s="293">
        <f>IF(ISBLANK(F60),"",COUNTA(F$59:F60))</f>
        <v>2</v>
      </c>
      <c r="F60" s="537" t="s">
        <v>24</v>
      </c>
      <c r="G60" s="538"/>
      <c r="H60" s="500" t="s">
        <v>99</v>
      </c>
      <c r="I60" s="485"/>
      <c r="J60" s="485" t="s">
        <v>87</v>
      </c>
      <c r="K60" s="485"/>
      <c r="L60" s="485" t="s">
        <v>87</v>
      </c>
      <c r="M60" s="485"/>
      <c r="N60" s="485" t="s">
        <v>87</v>
      </c>
      <c r="O60" s="509"/>
      <c r="P60" s="500" t="str">
        <f t="shared" si="0"/>
        <v>true</v>
      </c>
      <c r="Q60" s="485"/>
      <c r="R60" s="485" t="str">
        <f>IF($F60="正常","(NULL)")</f>
        <v>(NULL)</v>
      </c>
      <c r="S60" s="485"/>
      <c r="T60" s="485" t="s">
        <v>99</v>
      </c>
      <c r="U60" s="485"/>
      <c r="V60" s="485" t="s">
        <v>87</v>
      </c>
      <c r="W60" s="485"/>
      <c r="X60" s="485" t="s">
        <v>87</v>
      </c>
      <c r="Y60" s="485"/>
      <c r="Z60" s="485" t="s">
        <v>87</v>
      </c>
      <c r="AA60" s="485"/>
      <c r="AB60" s="485" t="s">
        <v>1136</v>
      </c>
      <c r="AC60" s="485"/>
      <c r="AD60" s="485" t="s">
        <v>1137</v>
      </c>
      <c r="AE60" s="485"/>
      <c r="AF60" s="485">
        <v>86400</v>
      </c>
      <c r="AG60" s="485"/>
      <c r="AH60" s="485" t="str">
        <f>IF($F60="正常","(NULL)")</f>
        <v>(NULL)</v>
      </c>
      <c r="AI60" s="509"/>
      <c r="AJ60" s="500" t="str">
        <f t="shared" si="1"/>
        <v>true</v>
      </c>
      <c r="AK60" s="485"/>
      <c r="AL60" s="485" t="str">
        <f>IF($F60="正常","(NULL)")</f>
        <v>(NULL)</v>
      </c>
      <c r="AM60" s="485"/>
      <c r="AN60" s="485" t="s">
        <v>99</v>
      </c>
      <c r="AO60" s="485"/>
      <c r="AP60" s="485" t="s">
        <v>87</v>
      </c>
      <c r="AQ60" s="485"/>
      <c r="AR60" s="485" t="s">
        <v>87</v>
      </c>
      <c r="AS60" s="485"/>
      <c r="AT60" s="485" t="s">
        <v>87</v>
      </c>
      <c r="AU60" s="485"/>
      <c r="AV60" s="485" t="s">
        <v>265</v>
      </c>
      <c r="AW60" s="485"/>
      <c r="AX60" s="485" t="s">
        <v>254</v>
      </c>
      <c r="AY60" s="485"/>
      <c r="AZ60" s="485">
        <v>86400</v>
      </c>
      <c r="BA60" s="485"/>
      <c r="BB60" s="485" t="str">
        <f>IF($F60="正常","(NULL)")</f>
        <v>(NULL)</v>
      </c>
      <c r="BC60" s="509"/>
      <c r="BD60" s="328" t="s">
        <v>882</v>
      </c>
      <c r="BE60" s="308" t="str">
        <f>BE59</f>
        <v>6/8</v>
      </c>
      <c r="BF60" s="308" t="str">
        <f t="shared" ref="BF60:BG60" si="2">BF59</f>
        <v>6/8</v>
      </c>
      <c r="BG60" s="308" t="str">
        <f t="shared" si="2"/>
        <v>6/8</v>
      </c>
      <c r="BH60" s="325">
        <v>0</v>
      </c>
      <c r="BI60" s="313" t="s">
        <v>161</v>
      </c>
      <c r="BJ60" s="286" t="s">
        <v>1004</v>
      </c>
      <c r="BK60" s="345" t="s">
        <v>161</v>
      </c>
      <c r="BL60" s="606" t="s">
        <v>1022</v>
      </c>
      <c r="BM60" s="485"/>
      <c r="BN60" s="485"/>
      <c r="BO60" s="485"/>
      <c r="BP60" s="485"/>
      <c r="BQ60" s="575"/>
    </row>
    <row r="61" spans="2:69" s="198" customFormat="1" ht="72" customHeight="1">
      <c r="B61" s="197"/>
      <c r="C61" s="197"/>
      <c r="E61" s="290">
        <f>IF(ISBLANK(F61),"",COUNTA(F$59:F61))</f>
        <v>3</v>
      </c>
      <c r="F61" s="485" t="s">
        <v>130</v>
      </c>
      <c r="G61" s="509"/>
      <c r="H61" s="500" t="s">
        <v>100</v>
      </c>
      <c r="I61" s="485"/>
      <c r="J61" s="485" t="s">
        <v>87</v>
      </c>
      <c r="K61" s="485"/>
      <c r="L61" s="485" t="s">
        <v>87</v>
      </c>
      <c r="M61" s="485"/>
      <c r="N61" s="485" t="s">
        <v>87</v>
      </c>
      <c r="O61" s="509"/>
      <c r="P61" s="500" t="str">
        <f>IF(OR($F61="異常",$F61="準正常"),"false","true")</f>
        <v>false</v>
      </c>
      <c r="Q61" s="485"/>
      <c r="R61" s="485" t="s">
        <v>132</v>
      </c>
      <c r="S61" s="485"/>
      <c r="T61" s="485" t="s">
        <v>100</v>
      </c>
      <c r="U61" s="485"/>
      <c r="V61" s="485" t="s">
        <v>87</v>
      </c>
      <c r="W61" s="485"/>
      <c r="X61" s="485" t="s">
        <v>87</v>
      </c>
      <c r="Y61" s="485"/>
      <c r="Z61" s="485" t="s">
        <v>87</v>
      </c>
      <c r="AA61" s="485"/>
      <c r="AB61" s="485" t="s">
        <v>161</v>
      </c>
      <c r="AC61" s="485"/>
      <c r="AD61" s="485" t="s">
        <v>161</v>
      </c>
      <c r="AE61" s="485"/>
      <c r="AF61" s="485" t="s">
        <v>161</v>
      </c>
      <c r="AG61" s="485"/>
      <c r="AH61" s="485" t="s">
        <v>132</v>
      </c>
      <c r="AI61" s="509"/>
      <c r="AJ61" s="500" t="str">
        <f>IF(OR($F61="異常",$F61="準正常"),"false","true")</f>
        <v>false</v>
      </c>
      <c r="AK61" s="485"/>
      <c r="AL61" s="485" t="s">
        <v>881</v>
      </c>
      <c r="AM61" s="485"/>
      <c r="AN61" s="485" t="s">
        <v>100</v>
      </c>
      <c r="AO61" s="485"/>
      <c r="AP61" s="485" t="s">
        <v>87</v>
      </c>
      <c r="AQ61" s="485"/>
      <c r="AR61" s="485" t="s">
        <v>87</v>
      </c>
      <c r="AS61" s="485"/>
      <c r="AT61" s="485" t="s">
        <v>87</v>
      </c>
      <c r="AU61" s="485"/>
      <c r="AV61" s="485" t="s">
        <v>180</v>
      </c>
      <c r="AW61" s="485"/>
      <c r="AX61" s="485" t="s">
        <v>180</v>
      </c>
      <c r="AY61" s="485"/>
      <c r="AZ61" s="485" t="s">
        <v>180</v>
      </c>
      <c r="BA61" s="485"/>
      <c r="BB61" s="485" t="s">
        <v>881</v>
      </c>
      <c r="BC61" s="509"/>
      <c r="BD61" s="328" t="s">
        <v>882</v>
      </c>
      <c r="BE61" s="308" t="str">
        <f t="shared" ref="BE61:BE70" si="3">BE60</f>
        <v>6/8</v>
      </c>
      <c r="BF61" s="308" t="str">
        <f t="shared" ref="BF61:BF70" si="4">BF60</f>
        <v>6/8</v>
      </c>
      <c r="BG61" s="308" t="str">
        <f t="shared" ref="BG61:BG70" si="5">BG60</f>
        <v>6/8</v>
      </c>
      <c r="BH61" s="325">
        <v>0</v>
      </c>
      <c r="BI61" s="313" t="s">
        <v>161</v>
      </c>
      <c r="BJ61" s="286" t="s">
        <v>1004</v>
      </c>
      <c r="BK61" s="345" t="s">
        <v>161</v>
      </c>
      <c r="BL61" s="606" t="s">
        <v>1022</v>
      </c>
      <c r="BM61" s="485"/>
      <c r="BN61" s="485"/>
      <c r="BO61" s="485"/>
      <c r="BP61" s="485"/>
      <c r="BQ61" s="575"/>
    </row>
    <row r="62" spans="2:69" s="198" customFormat="1" ht="72" customHeight="1">
      <c r="B62" s="197"/>
      <c r="C62" s="197"/>
      <c r="E62" s="290">
        <f>IF(ISBLANK(F62),"",COUNTA(F$59:F62))</f>
        <v>4</v>
      </c>
      <c r="F62" s="485" t="s">
        <v>130</v>
      </c>
      <c r="G62" s="509"/>
      <c r="H62" s="500" t="s">
        <v>138</v>
      </c>
      <c r="I62" s="485"/>
      <c r="J62" s="485" t="s">
        <v>87</v>
      </c>
      <c r="K62" s="485"/>
      <c r="L62" s="485" t="s">
        <v>87</v>
      </c>
      <c r="M62" s="485"/>
      <c r="N62" s="485" t="s">
        <v>87</v>
      </c>
      <c r="O62" s="509"/>
      <c r="P62" s="500" t="str">
        <f>IF(OR($F62="異常",$F62="準正常"),"false","true")</f>
        <v>false</v>
      </c>
      <c r="Q62" s="485"/>
      <c r="R62" s="485" t="s">
        <v>139</v>
      </c>
      <c r="S62" s="485"/>
      <c r="T62" s="485" t="s">
        <v>138</v>
      </c>
      <c r="U62" s="485"/>
      <c r="V62" s="485" t="s">
        <v>87</v>
      </c>
      <c r="W62" s="485"/>
      <c r="X62" s="485" t="s">
        <v>87</v>
      </c>
      <c r="Y62" s="485"/>
      <c r="Z62" s="485" t="s">
        <v>87</v>
      </c>
      <c r="AA62" s="485"/>
      <c r="AB62" s="485" t="s">
        <v>161</v>
      </c>
      <c r="AC62" s="485"/>
      <c r="AD62" s="485" t="s">
        <v>161</v>
      </c>
      <c r="AE62" s="485"/>
      <c r="AF62" s="485" t="s">
        <v>161</v>
      </c>
      <c r="AG62" s="485"/>
      <c r="AH62" s="485" t="s">
        <v>139</v>
      </c>
      <c r="AI62" s="509"/>
      <c r="AJ62" s="500" t="str">
        <f>IF(OR($F62="異常",$F62="準正常"),"false","true")</f>
        <v>false</v>
      </c>
      <c r="AK62" s="485"/>
      <c r="AL62" s="485" t="s">
        <v>878</v>
      </c>
      <c r="AM62" s="485"/>
      <c r="AN62" s="485" t="s">
        <v>138</v>
      </c>
      <c r="AO62" s="485"/>
      <c r="AP62" s="485" t="s">
        <v>87</v>
      </c>
      <c r="AQ62" s="485"/>
      <c r="AR62" s="485" t="s">
        <v>87</v>
      </c>
      <c r="AS62" s="485"/>
      <c r="AT62" s="485" t="s">
        <v>87</v>
      </c>
      <c r="AU62" s="485"/>
      <c r="AV62" s="485" t="s">
        <v>180</v>
      </c>
      <c r="AW62" s="485"/>
      <c r="AX62" s="485" t="s">
        <v>180</v>
      </c>
      <c r="AY62" s="485"/>
      <c r="AZ62" s="485" t="s">
        <v>180</v>
      </c>
      <c r="BA62" s="485"/>
      <c r="BB62" s="485" t="s">
        <v>878</v>
      </c>
      <c r="BC62" s="509"/>
      <c r="BD62" s="328" t="s">
        <v>882</v>
      </c>
      <c r="BE62" s="308" t="str">
        <f t="shared" si="3"/>
        <v>6/8</v>
      </c>
      <c r="BF62" s="308" t="str">
        <f t="shared" si="4"/>
        <v>6/8</v>
      </c>
      <c r="BG62" s="308" t="str">
        <f t="shared" si="5"/>
        <v>6/8</v>
      </c>
      <c r="BH62" s="325">
        <v>0</v>
      </c>
      <c r="BI62" s="313" t="s">
        <v>161</v>
      </c>
      <c r="BJ62" s="286" t="s">
        <v>1004</v>
      </c>
      <c r="BK62" s="345" t="s">
        <v>161</v>
      </c>
      <c r="BL62" s="606" t="s">
        <v>1022</v>
      </c>
      <c r="BM62" s="485"/>
      <c r="BN62" s="485"/>
      <c r="BO62" s="485"/>
      <c r="BP62" s="485"/>
      <c r="BQ62" s="575"/>
    </row>
    <row r="63" spans="2:69" s="198" customFormat="1" ht="72" customHeight="1">
      <c r="E63" s="290">
        <f>IF(ISBLANK(F63),"",COUNTA(F$59:F63))</f>
        <v>5</v>
      </c>
      <c r="F63" s="485" t="s">
        <v>130</v>
      </c>
      <c r="G63" s="509"/>
      <c r="H63" s="500" t="s">
        <v>97</v>
      </c>
      <c r="I63" s="485"/>
      <c r="J63" s="485" t="s">
        <v>87</v>
      </c>
      <c r="K63" s="485"/>
      <c r="L63" s="485" t="s">
        <v>87</v>
      </c>
      <c r="M63" s="485"/>
      <c r="N63" s="485" t="s">
        <v>87</v>
      </c>
      <c r="O63" s="509"/>
      <c r="P63" s="500" t="str">
        <f t="shared" si="0"/>
        <v>false</v>
      </c>
      <c r="Q63" s="485"/>
      <c r="R63" s="485" t="s">
        <v>175</v>
      </c>
      <c r="S63" s="485"/>
      <c r="T63" s="485" t="s">
        <v>161</v>
      </c>
      <c r="U63" s="485"/>
      <c r="V63" s="485" t="s">
        <v>161</v>
      </c>
      <c r="W63" s="485"/>
      <c r="X63" s="485" t="s">
        <v>161</v>
      </c>
      <c r="Y63" s="485"/>
      <c r="Z63" s="485" t="s">
        <v>161</v>
      </c>
      <c r="AA63" s="485"/>
      <c r="AB63" s="485" t="s">
        <v>161</v>
      </c>
      <c r="AC63" s="485"/>
      <c r="AD63" s="485" t="s">
        <v>161</v>
      </c>
      <c r="AE63" s="485"/>
      <c r="AF63" s="485" t="s">
        <v>161</v>
      </c>
      <c r="AG63" s="485"/>
      <c r="AH63" s="485" t="s">
        <v>161</v>
      </c>
      <c r="AI63" s="509"/>
      <c r="AJ63" s="500" t="str">
        <f t="shared" ref="AJ63:AJ66" si="6">IF(OR($F63="異常",$F63="準正常"),"false","true")</f>
        <v>false</v>
      </c>
      <c r="AK63" s="485"/>
      <c r="AL63" s="485" t="s">
        <v>175</v>
      </c>
      <c r="AM63" s="485"/>
      <c r="AN63" s="485" t="s">
        <v>161</v>
      </c>
      <c r="AO63" s="485"/>
      <c r="AP63" s="485" t="s">
        <v>161</v>
      </c>
      <c r="AQ63" s="485"/>
      <c r="AR63" s="485" t="s">
        <v>161</v>
      </c>
      <c r="AS63" s="485"/>
      <c r="AT63" s="485" t="s">
        <v>161</v>
      </c>
      <c r="AU63" s="485"/>
      <c r="AV63" s="485" t="s">
        <v>180</v>
      </c>
      <c r="AW63" s="485"/>
      <c r="AX63" s="485" t="s">
        <v>180</v>
      </c>
      <c r="AY63" s="485"/>
      <c r="AZ63" s="485" t="s">
        <v>180</v>
      </c>
      <c r="BA63" s="485"/>
      <c r="BB63" s="485" t="s">
        <v>161</v>
      </c>
      <c r="BC63" s="509"/>
      <c r="BD63" s="328" t="s">
        <v>882</v>
      </c>
      <c r="BE63" s="308" t="str">
        <f t="shared" si="3"/>
        <v>6/8</v>
      </c>
      <c r="BF63" s="308" t="str">
        <f t="shared" si="4"/>
        <v>6/8</v>
      </c>
      <c r="BG63" s="308" t="str">
        <f t="shared" si="5"/>
        <v>6/8</v>
      </c>
      <c r="BH63" s="325">
        <v>0</v>
      </c>
      <c r="BI63" s="313" t="s">
        <v>161</v>
      </c>
      <c r="BJ63" s="286" t="s">
        <v>1004</v>
      </c>
      <c r="BK63" s="345" t="s">
        <v>161</v>
      </c>
      <c r="BL63" s="606" t="s">
        <v>1022</v>
      </c>
      <c r="BM63" s="485"/>
      <c r="BN63" s="485"/>
      <c r="BO63" s="485"/>
      <c r="BP63" s="485"/>
      <c r="BQ63" s="575"/>
    </row>
    <row r="64" spans="2:69" s="198" customFormat="1" ht="72" customHeight="1">
      <c r="E64" s="290">
        <f>IF(ISBLANK(F64),"",COUNTA(F$59:F64))</f>
        <v>6</v>
      </c>
      <c r="F64" s="485" t="s">
        <v>71</v>
      </c>
      <c r="G64" s="509"/>
      <c r="H64" s="500" t="s">
        <v>883</v>
      </c>
      <c r="I64" s="485"/>
      <c r="J64" s="485" t="s">
        <v>104</v>
      </c>
      <c r="K64" s="485"/>
      <c r="L64" s="485" t="s">
        <v>87</v>
      </c>
      <c r="M64" s="485"/>
      <c r="N64" s="485" t="s">
        <v>87</v>
      </c>
      <c r="O64" s="509"/>
      <c r="P64" s="500" t="str">
        <f t="shared" si="0"/>
        <v>false</v>
      </c>
      <c r="Q64" s="485"/>
      <c r="R64" s="485" t="s">
        <v>133</v>
      </c>
      <c r="S64" s="485"/>
      <c r="T64" s="485" t="s">
        <v>883</v>
      </c>
      <c r="U64" s="485"/>
      <c r="V64" s="485" t="s">
        <v>104</v>
      </c>
      <c r="W64" s="485"/>
      <c r="X64" s="485" t="s">
        <v>87</v>
      </c>
      <c r="Y64" s="485"/>
      <c r="Z64" s="485" t="s">
        <v>87</v>
      </c>
      <c r="AA64" s="485"/>
      <c r="AB64" s="485" t="s">
        <v>161</v>
      </c>
      <c r="AC64" s="485"/>
      <c r="AD64" s="485" t="s">
        <v>161</v>
      </c>
      <c r="AE64" s="485"/>
      <c r="AF64" s="485" t="s">
        <v>161</v>
      </c>
      <c r="AG64" s="485"/>
      <c r="AH64" s="485" t="s">
        <v>133</v>
      </c>
      <c r="AI64" s="509"/>
      <c r="AJ64" s="500" t="str">
        <f t="shared" si="6"/>
        <v>false</v>
      </c>
      <c r="AK64" s="485"/>
      <c r="AL64" s="485" t="s">
        <v>881</v>
      </c>
      <c r="AM64" s="485"/>
      <c r="AN64" s="485" t="s">
        <v>176</v>
      </c>
      <c r="AO64" s="485"/>
      <c r="AP64" s="485" t="s">
        <v>104</v>
      </c>
      <c r="AQ64" s="485"/>
      <c r="AR64" s="485" t="s">
        <v>87</v>
      </c>
      <c r="AS64" s="485"/>
      <c r="AT64" s="485" t="s">
        <v>87</v>
      </c>
      <c r="AU64" s="485"/>
      <c r="AV64" s="485" t="s">
        <v>180</v>
      </c>
      <c r="AW64" s="485"/>
      <c r="AX64" s="485" t="s">
        <v>180</v>
      </c>
      <c r="AY64" s="485"/>
      <c r="AZ64" s="485" t="s">
        <v>180</v>
      </c>
      <c r="BA64" s="485"/>
      <c r="BB64" s="485" t="s">
        <v>881</v>
      </c>
      <c r="BC64" s="509"/>
      <c r="BD64" s="328" t="s">
        <v>882</v>
      </c>
      <c r="BE64" s="308" t="str">
        <f t="shared" si="3"/>
        <v>6/8</v>
      </c>
      <c r="BF64" s="308" t="str">
        <f t="shared" si="4"/>
        <v>6/8</v>
      </c>
      <c r="BG64" s="308" t="str">
        <f t="shared" si="5"/>
        <v>6/8</v>
      </c>
      <c r="BH64" s="325">
        <v>0</v>
      </c>
      <c r="BI64" s="313" t="s">
        <v>161</v>
      </c>
      <c r="BJ64" s="286" t="s">
        <v>1004</v>
      </c>
      <c r="BK64" s="345" t="s">
        <v>161</v>
      </c>
      <c r="BL64" s="606" t="s">
        <v>1022</v>
      </c>
      <c r="BM64" s="485"/>
      <c r="BN64" s="485"/>
      <c r="BO64" s="485"/>
      <c r="BP64" s="485"/>
      <c r="BQ64" s="575"/>
    </row>
    <row r="65" spans="2:69" s="198" customFormat="1" ht="72" customHeight="1">
      <c r="E65" s="290">
        <f>IF(ISBLANK(F65),"",COUNTA(F$59:F65))</f>
        <v>7</v>
      </c>
      <c r="F65" s="485" t="s">
        <v>130</v>
      </c>
      <c r="G65" s="509"/>
      <c r="H65" s="500" t="s">
        <v>87</v>
      </c>
      <c r="I65" s="485"/>
      <c r="J65" s="485" t="s">
        <v>101</v>
      </c>
      <c r="K65" s="485"/>
      <c r="L65" s="485" t="s">
        <v>87</v>
      </c>
      <c r="M65" s="485"/>
      <c r="N65" s="485" t="s">
        <v>87</v>
      </c>
      <c r="O65" s="509"/>
      <c r="P65" s="500" t="str">
        <f t="shared" si="0"/>
        <v>false</v>
      </c>
      <c r="Q65" s="485"/>
      <c r="R65" s="485" t="s">
        <v>134</v>
      </c>
      <c r="S65" s="485"/>
      <c r="T65" s="485" t="s">
        <v>87</v>
      </c>
      <c r="U65" s="485"/>
      <c r="V65" s="485" t="s">
        <v>101</v>
      </c>
      <c r="W65" s="485"/>
      <c r="X65" s="485" t="s">
        <v>87</v>
      </c>
      <c r="Y65" s="485"/>
      <c r="Z65" s="485" t="s">
        <v>87</v>
      </c>
      <c r="AA65" s="485"/>
      <c r="AB65" s="485" t="s">
        <v>161</v>
      </c>
      <c r="AC65" s="485"/>
      <c r="AD65" s="485" t="s">
        <v>161</v>
      </c>
      <c r="AE65" s="485"/>
      <c r="AF65" s="485" t="s">
        <v>161</v>
      </c>
      <c r="AG65" s="485"/>
      <c r="AH65" s="485" t="s">
        <v>134</v>
      </c>
      <c r="AI65" s="509"/>
      <c r="AJ65" s="500" t="str">
        <f t="shared" si="6"/>
        <v>false</v>
      </c>
      <c r="AK65" s="485"/>
      <c r="AL65" s="485" t="s">
        <v>881</v>
      </c>
      <c r="AM65" s="485"/>
      <c r="AN65" s="485" t="s">
        <v>87</v>
      </c>
      <c r="AO65" s="485"/>
      <c r="AP65" s="485" t="s">
        <v>101</v>
      </c>
      <c r="AQ65" s="485"/>
      <c r="AR65" s="485" t="s">
        <v>87</v>
      </c>
      <c r="AS65" s="485"/>
      <c r="AT65" s="485" t="s">
        <v>87</v>
      </c>
      <c r="AU65" s="485"/>
      <c r="AV65" s="485" t="s">
        <v>180</v>
      </c>
      <c r="AW65" s="485"/>
      <c r="AX65" s="485" t="s">
        <v>180</v>
      </c>
      <c r="AY65" s="485"/>
      <c r="AZ65" s="485" t="s">
        <v>180</v>
      </c>
      <c r="BA65" s="485"/>
      <c r="BB65" s="485" t="s">
        <v>881</v>
      </c>
      <c r="BC65" s="509"/>
      <c r="BD65" s="328" t="s">
        <v>882</v>
      </c>
      <c r="BE65" s="308" t="str">
        <f t="shared" si="3"/>
        <v>6/8</v>
      </c>
      <c r="BF65" s="308" t="str">
        <f t="shared" si="4"/>
        <v>6/8</v>
      </c>
      <c r="BG65" s="308" t="str">
        <f t="shared" si="5"/>
        <v>6/8</v>
      </c>
      <c r="BH65" s="325">
        <v>0</v>
      </c>
      <c r="BI65" s="313" t="s">
        <v>161</v>
      </c>
      <c r="BJ65" s="286" t="s">
        <v>1004</v>
      </c>
      <c r="BK65" s="345" t="s">
        <v>161</v>
      </c>
      <c r="BL65" s="606" t="s">
        <v>1022</v>
      </c>
      <c r="BM65" s="485"/>
      <c r="BN65" s="485"/>
      <c r="BO65" s="485"/>
      <c r="BP65" s="485"/>
      <c r="BQ65" s="575"/>
    </row>
    <row r="66" spans="2:69" s="198" customFormat="1" ht="72" customHeight="1">
      <c r="E66" s="290">
        <f>IF(ISBLANK(F66),"",COUNTA(F$59:F66))</f>
        <v>8</v>
      </c>
      <c r="F66" s="485" t="s">
        <v>24</v>
      </c>
      <c r="G66" s="509"/>
      <c r="H66" s="500" t="s">
        <v>87</v>
      </c>
      <c r="I66" s="485"/>
      <c r="J66" s="485" t="s">
        <v>102</v>
      </c>
      <c r="K66" s="485"/>
      <c r="L66" s="485" t="s">
        <v>87</v>
      </c>
      <c r="M66" s="485"/>
      <c r="N66" s="485" t="s">
        <v>87</v>
      </c>
      <c r="O66" s="509"/>
      <c r="P66" s="500" t="str">
        <f t="shared" si="0"/>
        <v>true</v>
      </c>
      <c r="Q66" s="485"/>
      <c r="R66" s="485" t="str">
        <f>IF($F66="正常","(NULL)")</f>
        <v>(NULL)</v>
      </c>
      <c r="S66" s="485"/>
      <c r="T66" s="485" t="s">
        <v>87</v>
      </c>
      <c r="U66" s="485"/>
      <c r="V66" s="485" t="s">
        <v>102</v>
      </c>
      <c r="W66" s="485"/>
      <c r="X66" s="485" t="s">
        <v>87</v>
      </c>
      <c r="Y66" s="485"/>
      <c r="Z66" s="485" t="s">
        <v>87</v>
      </c>
      <c r="AA66" s="485"/>
      <c r="AB66" s="485" t="s">
        <v>1136</v>
      </c>
      <c r="AC66" s="485"/>
      <c r="AD66" s="485" t="s">
        <v>1137</v>
      </c>
      <c r="AE66" s="485"/>
      <c r="AF66" s="485">
        <v>86400</v>
      </c>
      <c r="AG66" s="485"/>
      <c r="AH66" s="485" t="str">
        <f>IF($F66="正常","(NULL)")</f>
        <v>(NULL)</v>
      </c>
      <c r="AI66" s="509"/>
      <c r="AJ66" s="500" t="str">
        <f t="shared" si="6"/>
        <v>true</v>
      </c>
      <c r="AK66" s="485"/>
      <c r="AL66" s="485" t="str">
        <f>IF($F66="正常","(NULL)")</f>
        <v>(NULL)</v>
      </c>
      <c r="AM66" s="485"/>
      <c r="AN66" s="485" t="s">
        <v>87</v>
      </c>
      <c r="AO66" s="485"/>
      <c r="AP66" s="485" t="s">
        <v>102</v>
      </c>
      <c r="AQ66" s="485"/>
      <c r="AR66" s="485" t="s">
        <v>87</v>
      </c>
      <c r="AS66" s="485"/>
      <c r="AT66" s="485" t="s">
        <v>87</v>
      </c>
      <c r="AU66" s="485"/>
      <c r="AV66" s="485" t="s">
        <v>1136</v>
      </c>
      <c r="AW66" s="485"/>
      <c r="AX66" s="485" t="s">
        <v>1137</v>
      </c>
      <c r="AY66" s="485"/>
      <c r="AZ66" s="485">
        <v>86400</v>
      </c>
      <c r="BA66" s="485"/>
      <c r="BB66" s="485" t="str">
        <f>IF($F66="正常","(NULL)")</f>
        <v>(NULL)</v>
      </c>
      <c r="BC66" s="509"/>
      <c r="BD66" s="328" t="s">
        <v>882</v>
      </c>
      <c r="BE66" s="308" t="str">
        <f t="shared" si="3"/>
        <v>6/8</v>
      </c>
      <c r="BF66" s="308" t="str">
        <f t="shared" si="4"/>
        <v>6/8</v>
      </c>
      <c r="BG66" s="308" t="str">
        <f t="shared" si="5"/>
        <v>6/8</v>
      </c>
      <c r="BH66" s="325">
        <v>0</v>
      </c>
      <c r="BI66" s="313" t="s">
        <v>161</v>
      </c>
      <c r="BJ66" s="286" t="s">
        <v>1004</v>
      </c>
      <c r="BK66" s="345" t="s">
        <v>161</v>
      </c>
      <c r="BL66" s="606" t="s">
        <v>1022</v>
      </c>
      <c r="BM66" s="485"/>
      <c r="BN66" s="485"/>
      <c r="BO66" s="485"/>
      <c r="BP66" s="485"/>
      <c r="BQ66" s="575"/>
    </row>
    <row r="67" spans="2:69" s="198" customFormat="1" ht="72" customHeight="1">
      <c r="E67" s="290">
        <f>IF(ISBLANK(F67),"",COUNTA(F$59:F67))</f>
        <v>9</v>
      </c>
      <c r="F67" s="485" t="s">
        <v>130</v>
      </c>
      <c r="G67" s="509"/>
      <c r="H67" s="500" t="s">
        <v>87</v>
      </c>
      <c r="I67" s="485"/>
      <c r="J67" s="485" t="s">
        <v>105</v>
      </c>
      <c r="K67" s="485"/>
      <c r="L67" s="485" t="s">
        <v>87</v>
      </c>
      <c r="M67" s="485"/>
      <c r="N67" s="485" t="s">
        <v>87</v>
      </c>
      <c r="O67" s="509"/>
      <c r="P67" s="500" t="str">
        <f t="shared" si="0"/>
        <v>false</v>
      </c>
      <c r="Q67" s="485"/>
      <c r="R67" s="485" t="s">
        <v>135</v>
      </c>
      <c r="S67" s="485"/>
      <c r="T67" s="485" t="s">
        <v>87</v>
      </c>
      <c r="U67" s="485"/>
      <c r="V67" s="485" t="s">
        <v>105</v>
      </c>
      <c r="W67" s="485"/>
      <c r="X67" s="485" t="s">
        <v>87</v>
      </c>
      <c r="Y67" s="485"/>
      <c r="Z67" s="485" t="s">
        <v>87</v>
      </c>
      <c r="AA67" s="485"/>
      <c r="AB67" s="485" t="s">
        <v>161</v>
      </c>
      <c r="AC67" s="485"/>
      <c r="AD67" s="485" t="s">
        <v>161</v>
      </c>
      <c r="AE67" s="485"/>
      <c r="AF67" s="485" t="s">
        <v>161</v>
      </c>
      <c r="AG67" s="485"/>
      <c r="AH67" s="485" t="s">
        <v>135</v>
      </c>
      <c r="AI67" s="509"/>
      <c r="AJ67" s="500" t="str">
        <f t="shared" ref="AJ67:AJ70" si="7">IF(OR($F67="異常",$F67="準正常"),"false","true")</f>
        <v>false</v>
      </c>
      <c r="AK67" s="485"/>
      <c r="AL67" s="485" t="s">
        <v>881</v>
      </c>
      <c r="AM67" s="485"/>
      <c r="AN67" s="485" t="s">
        <v>87</v>
      </c>
      <c r="AO67" s="485"/>
      <c r="AP67" s="485" t="s">
        <v>105</v>
      </c>
      <c r="AQ67" s="485"/>
      <c r="AR67" s="485" t="s">
        <v>87</v>
      </c>
      <c r="AS67" s="485"/>
      <c r="AT67" s="485" t="s">
        <v>87</v>
      </c>
      <c r="AU67" s="485"/>
      <c r="AV67" s="485" t="s">
        <v>180</v>
      </c>
      <c r="AW67" s="485"/>
      <c r="AX67" s="485" t="s">
        <v>180</v>
      </c>
      <c r="AY67" s="485"/>
      <c r="AZ67" s="485" t="s">
        <v>180</v>
      </c>
      <c r="BA67" s="485"/>
      <c r="BB67" s="485" t="s">
        <v>881</v>
      </c>
      <c r="BC67" s="509"/>
      <c r="BD67" s="328" t="s">
        <v>882</v>
      </c>
      <c r="BE67" s="308" t="str">
        <f t="shared" si="3"/>
        <v>6/8</v>
      </c>
      <c r="BF67" s="308" t="str">
        <f t="shared" si="4"/>
        <v>6/8</v>
      </c>
      <c r="BG67" s="308" t="str">
        <f t="shared" si="5"/>
        <v>6/8</v>
      </c>
      <c r="BH67" s="325">
        <v>0</v>
      </c>
      <c r="BI67" s="313" t="s">
        <v>161</v>
      </c>
      <c r="BJ67" s="286" t="s">
        <v>1004</v>
      </c>
      <c r="BK67" s="345" t="s">
        <v>161</v>
      </c>
      <c r="BL67" s="606" t="s">
        <v>1022</v>
      </c>
      <c r="BM67" s="485"/>
      <c r="BN67" s="485"/>
      <c r="BO67" s="485"/>
      <c r="BP67" s="485"/>
      <c r="BQ67" s="575"/>
    </row>
    <row r="68" spans="2:69" s="198" customFormat="1" ht="72" customHeight="1">
      <c r="E68" s="290">
        <f>IF(ISBLANK(F68),"",COUNTA(F$59:F68))</f>
        <v>10</v>
      </c>
      <c r="F68" s="485" t="s">
        <v>130</v>
      </c>
      <c r="G68" s="509"/>
      <c r="H68" s="500" t="s">
        <v>87</v>
      </c>
      <c r="I68" s="485"/>
      <c r="J68" s="485" t="s">
        <v>97</v>
      </c>
      <c r="K68" s="485"/>
      <c r="L68" s="485" t="s">
        <v>87</v>
      </c>
      <c r="M68" s="485"/>
      <c r="N68" s="485" t="s">
        <v>87</v>
      </c>
      <c r="O68" s="509"/>
      <c r="P68" s="500" t="str">
        <f t="shared" si="0"/>
        <v>false</v>
      </c>
      <c r="Q68" s="485"/>
      <c r="R68" s="485" t="s">
        <v>175</v>
      </c>
      <c r="S68" s="485"/>
      <c r="T68" s="485" t="s">
        <v>161</v>
      </c>
      <c r="U68" s="485"/>
      <c r="V68" s="485" t="s">
        <v>161</v>
      </c>
      <c r="W68" s="485"/>
      <c r="X68" s="485" t="s">
        <v>161</v>
      </c>
      <c r="Y68" s="485"/>
      <c r="Z68" s="485" t="s">
        <v>161</v>
      </c>
      <c r="AA68" s="485"/>
      <c r="AB68" s="485" t="s">
        <v>161</v>
      </c>
      <c r="AC68" s="485"/>
      <c r="AD68" s="485" t="s">
        <v>161</v>
      </c>
      <c r="AE68" s="485"/>
      <c r="AF68" s="485" t="s">
        <v>161</v>
      </c>
      <c r="AG68" s="485"/>
      <c r="AH68" s="485" t="s">
        <v>161</v>
      </c>
      <c r="AI68" s="509"/>
      <c r="AJ68" s="500" t="str">
        <f t="shared" si="7"/>
        <v>false</v>
      </c>
      <c r="AK68" s="485"/>
      <c r="AL68" s="485" t="s">
        <v>175</v>
      </c>
      <c r="AM68" s="485"/>
      <c r="AN68" s="485" t="s">
        <v>161</v>
      </c>
      <c r="AO68" s="485"/>
      <c r="AP68" s="485" t="s">
        <v>161</v>
      </c>
      <c r="AQ68" s="485"/>
      <c r="AR68" s="485" t="s">
        <v>161</v>
      </c>
      <c r="AS68" s="485"/>
      <c r="AT68" s="485" t="s">
        <v>161</v>
      </c>
      <c r="AU68" s="485"/>
      <c r="AV68" s="485" t="s">
        <v>180</v>
      </c>
      <c r="AW68" s="485"/>
      <c r="AX68" s="485" t="s">
        <v>180</v>
      </c>
      <c r="AY68" s="485"/>
      <c r="AZ68" s="485" t="s">
        <v>180</v>
      </c>
      <c r="BA68" s="485"/>
      <c r="BB68" s="485" t="s">
        <v>161</v>
      </c>
      <c r="BC68" s="509"/>
      <c r="BD68" s="328" t="s">
        <v>882</v>
      </c>
      <c r="BE68" s="308" t="str">
        <f t="shared" si="3"/>
        <v>6/8</v>
      </c>
      <c r="BF68" s="308" t="str">
        <f t="shared" si="4"/>
        <v>6/8</v>
      </c>
      <c r="BG68" s="308" t="str">
        <f t="shared" si="5"/>
        <v>6/8</v>
      </c>
      <c r="BH68" s="325">
        <v>0</v>
      </c>
      <c r="BI68" s="313" t="s">
        <v>161</v>
      </c>
      <c r="BJ68" s="286" t="s">
        <v>1004</v>
      </c>
      <c r="BK68" s="345" t="s">
        <v>161</v>
      </c>
      <c r="BL68" s="606" t="s">
        <v>1022</v>
      </c>
      <c r="BM68" s="485"/>
      <c r="BN68" s="485"/>
      <c r="BO68" s="485"/>
      <c r="BP68" s="485"/>
      <c r="BQ68" s="575"/>
    </row>
    <row r="69" spans="2:69" s="198" customFormat="1" ht="72" customHeight="1">
      <c r="E69" s="290">
        <f>IF(ISBLANK(F69),"",COUNTA(F$59:F69))</f>
        <v>11</v>
      </c>
      <c r="F69" s="485" t="s">
        <v>71</v>
      </c>
      <c r="G69" s="509"/>
      <c r="H69" s="500" t="s">
        <v>87</v>
      </c>
      <c r="I69" s="485"/>
      <c r="J69" s="485" t="s">
        <v>103</v>
      </c>
      <c r="K69" s="485"/>
      <c r="L69" s="485" t="s">
        <v>97</v>
      </c>
      <c r="M69" s="485"/>
      <c r="N69" s="485" t="s">
        <v>87</v>
      </c>
      <c r="O69" s="509"/>
      <c r="P69" s="500" t="str">
        <f t="shared" si="0"/>
        <v>false</v>
      </c>
      <c r="Q69" s="485"/>
      <c r="R69" s="485" t="s">
        <v>175</v>
      </c>
      <c r="S69" s="485"/>
      <c r="T69" s="485" t="s">
        <v>161</v>
      </c>
      <c r="U69" s="485"/>
      <c r="V69" s="485" t="s">
        <v>161</v>
      </c>
      <c r="W69" s="485"/>
      <c r="X69" s="485" t="s">
        <v>161</v>
      </c>
      <c r="Y69" s="485"/>
      <c r="Z69" s="485" t="s">
        <v>161</v>
      </c>
      <c r="AA69" s="485"/>
      <c r="AB69" s="485" t="s">
        <v>161</v>
      </c>
      <c r="AC69" s="485"/>
      <c r="AD69" s="485" t="s">
        <v>161</v>
      </c>
      <c r="AE69" s="485"/>
      <c r="AF69" s="485" t="s">
        <v>161</v>
      </c>
      <c r="AG69" s="485"/>
      <c r="AH69" s="485" t="s">
        <v>161</v>
      </c>
      <c r="AI69" s="509"/>
      <c r="AJ69" s="500" t="str">
        <f t="shared" si="7"/>
        <v>false</v>
      </c>
      <c r="AK69" s="485"/>
      <c r="AL69" s="485" t="s">
        <v>175</v>
      </c>
      <c r="AM69" s="485"/>
      <c r="AN69" s="485" t="s">
        <v>161</v>
      </c>
      <c r="AO69" s="485"/>
      <c r="AP69" s="485" t="s">
        <v>161</v>
      </c>
      <c r="AQ69" s="485"/>
      <c r="AR69" s="485" t="s">
        <v>161</v>
      </c>
      <c r="AS69" s="485"/>
      <c r="AT69" s="485" t="s">
        <v>161</v>
      </c>
      <c r="AU69" s="485"/>
      <c r="AV69" s="485" t="s">
        <v>180</v>
      </c>
      <c r="AW69" s="485"/>
      <c r="AX69" s="485" t="s">
        <v>180</v>
      </c>
      <c r="AY69" s="485"/>
      <c r="AZ69" s="485" t="s">
        <v>180</v>
      </c>
      <c r="BA69" s="485"/>
      <c r="BB69" s="485" t="s">
        <v>161</v>
      </c>
      <c r="BC69" s="509"/>
      <c r="BD69" s="328" t="s">
        <v>882</v>
      </c>
      <c r="BE69" s="308" t="str">
        <f t="shared" si="3"/>
        <v>6/8</v>
      </c>
      <c r="BF69" s="308" t="str">
        <f t="shared" si="4"/>
        <v>6/8</v>
      </c>
      <c r="BG69" s="308" t="str">
        <f t="shared" si="5"/>
        <v>6/8</v>
      </c>
      <c r="BH69" s="325">
        <v>0</v>
      </c>
      <c r="BI69" s="313" t="s">
        <v>161</v>
      </c>
      <c r="BJ69" s="286" t="s">
        <v>1004</v>
      </c>
      <c r="BK69" s="345" t="s">
        <v>161</v>
      </c>
      <c r="BL69" s="606" t="s">
        <v>1022</v>
      </c>
      <c r="BM69" s="485"/>
      <c r="BN69" s="485"/>
      <c r="BO69" s="485"/>
      <c r="BP69" s="485"/>
      <c r="BQ69" s="575"/>
    </row>
    <row r="70" spans="2:69" s="198" customFormat="1" ht="72" customHeight="1" thickBot="1">
      <c r="E70" s="294">
        <f>IF(ISBLANK(F70),"",COUNTA(F$59:F70))</f>
        <v>12</v>
      </c>
      <c r="F70" s="497" t="s">
        <v>71</v>
      </c>
      <c r="G70" s="498"/>
      <c r="H70" s="499" t="s">
        <v>87</v>
      </c>
      <c r="I70" s="497"/>
      <c r="J70" s="497" t="s">
        <v>87</v>
      </c>
      <c r="K70" s="497"/>
      <c r="L70" s="497" t="s">
        <v>115</v>
      </c>
      <c r="M70" s="497"/>
      <c r="N70" s="497" t="s">
        <v>97</v>
      </c>
      <c r="O70" s="498"/>
      <c r="P70" s="499" t="str">
        <f t="shared" si="0"/>
        <v>false</v>
      </c>
      <c r="Q70" s="497"/>
      <c r="R70" s="497" t="s">
        <v>175</v>
      </c>
      <c r="S70" s="497"/>
      <c r="T70" s="497" t="s">
        <v>161</v>
      </c>
      <c r="U70" s="497"/>
      <c r="V70" s="497" t="s">
        <v>161</v>
      </c>
      <c r="W70" s="497"/>
      <c r="X70" s="497" t="s">
        <v>161</v>
      </c>
      <c r="Y70" s="497"/>
      <c r="Z70" s="497" t="s">
        <v>161</v>
      </c>
      <c r="AA70" s="497"/>
      <c r="AB70" s="497" t="s">
        <v>161</v>
      </c>
      <c r="AC70" s="497"/>
      <c r="AD70" s="497" t="s">
        <v>161</v>
      </c>
      <c r="AE70" s="497"/>
      <c r="AF70" s="497" t="s">
        <v>161</v>
      </c>
      <c r="AG70" s="497"/>
      <c r="AH70" s="497" t="s">
        <v>161</v>
      </c>
      <c r="AI70" s="498"/>
      <c r="AJ70" s="499" t="str">
        <f t="shared" si="7"/>
        <v>false</v>
      </c>
      <c r="AK70" s="497"/>
      <c r="AL70" s="497" t="s">
        <v>175</v>
      </c>
      <c r="AM70" s="497"/>
      <c r="AN70" s="497" t="s">
        <v>161</v>
      </c>
      <c r="AO70" s="497"/>
      <c r="AP70" s="497" t="s">
        <v>161</v>
      </c>
      <c r="AQ70" s="497"/>
      <c r="AR70" s="497" t="s">
        <v>161</v>
      </c>
      <c r="AS70" s="497"/>
      <c r="AT70" s="497" t="s">
        <v>161</v>
      </c>
      <c r="AU70" s="497"/>
      <c r="AV70" s="497" t="s">
        <v>180</v>
      </c>
      <c r="AW70" s="497"/>
      <c r="AX70" s="497" t="s">
        <v>180</v>
      </c>
      <c r="AY70" s="497"/>
      <c r="AZ70" s="497" t="s">
        <v>180</v>
      </c>
      <c r="BA70" s="497"/>
      <c r="BB70" s="497" t="s">
        <v>161</v>
      </c>
      <c r="BC70" s="498"/>
      <c r="BD70" s="329" t="s">
        <v>882</v>
      </c>
      <c r="BE70" s="309" t="str">
        <f t="shared" si="3"/>
        <v>6/8</v>
      </c>
      <c r="BF70" s="309" t="str">
        <f t="shared" si="4"/>
        <v>6/8</v>
      </c>
      <c r="BG70" s="309" t="str">
        <f t="shared" si="5"/>
        <v>6/8</v>
      </c>
      <c r="BH70" s="330">
        <v>0</v>
      </c>
      <c r="BI70" s="314" t="s">
        <v>161</v>
      </c>
      <c r="BJ70" s="299" t="s">
        <v>1004</v>
      </c>
      <c r="BK70" s="346" t="s">
        <v>161</v>
      </c>
      <c r="BL70" s="639" t="s">
        <v>1022</v>
      </c>
      <c r="BM70" s="497"/>
      <c r="BN70" s="497"/>
      <c r="BO70" s="497"/>
      <c r="BP70" s="497"/>
      <c r="BQ70" s="576"/>
    </row>
    <row r="73" spans="2:69" s="57" customFormat="1" ht="16.5" thickBot="1">
      <c r="E73" s="57" t="s">
        <v>153</v>
      </c>
      <c r="F73" s="57" t="s">
        <v>155</v>
      </c>
    </row>
    <row r="74" spans="2:69" s="57" customFormat="1" ht="13.5" customHeight="1">
      <c r="B74" s="71"/>
      <c r="C74" s="71"/>
      <c r="E74" s="510" t="s">
        <v>20</v>
      </c>
      <c r="F74" s="518" t="s">
        <v>22</v>
      </c>
      <c r="G74" s="519"/>
      <c r="H74" s="510" t="s">
        <v>21</v>
      </c>
      <c r="I74" s="518"/>
      <c r="J74" s="518"/>
      <c r="K74" s="518"/>
      <c r="L74" s="518"/>
      <c r="M74" s="518"/>
      <c r="N74" s="518"/>
      <c r="O74" s="519"/>
      <c r="P74" s="522" t="s">
        <v>120</v>
      </c>
      <c r="Q74" s="523"/>
      <c r="R74" s="523"/>
      <c r="S74" s="523"/>
      <c r="T74" s="524" t="s">
        <v>127</v>
      </c>
      <c r="U74" s="524"/>
      <c r="V74" s="524"/>
      <c r="W74" s="524"/>
      <c r="X74" s="524"/>
      <c r="Y74" s="524"/>
      <c r="Z74" s="524"/>
      <c r="AA74" s="524"/>
      <c r="AB74" s="525" t="s">
        <v>167</v>
      </c>
      <c r="AC74" s="525"/>
      <c r="AD74" s="525"/>
      <c r="AE74" s="525"/>
      <c r="AF74" s="525"/>
      <c r="AG74" s="525"/>
      <c r="AH74" s="525"/>
      <c r="AI74" s="526"/>
      <c r="AJ74" s="527" t="s">
        <v>140</v>
      </c>
      <c r="AK74" s="528"/>
      <c r="AL74" s="528"/>
      <c r="AM74" s="528"/>
      <c r="AN74" s="529" t="s">
        <v>141</v>
      </c>
      <c r="AO74" s="529"/>
      <c r="AP74" s="529"/>
      <c r="AQ74" s="529"/>
      <c r="AR74" s="529"/>
      <c r="AS74" s="529"/>
      <c r="AT74" s="529"/>
      <c r="AU74" s="529"/>
      <c r="AV74" s="483" t="s">
        <v>170</v>
      </c>
      <c r="AW74" s="483"/>
      <c r="AX74" s="483"/>
      <c r="AY74" s="483"/>
      <c r="AZ74" s="483"/>
      <c r="BA74" s="483"/>
      <c r="BB74" s="483"/>
      <c r="BC74" s="484"/>
      <c r="BD74" s="487" t="s">
        <v>16</v>
      </c>
      <c r="BE74" s="489" t="s">
        <v>53</v>
      </c>
      <c r="BF74" s="489" t="s">
        <v>54</v>
      </c>
      <c r="BG74" s="489" t="s">
        <v>55</v>
      </c>
      <c r="BH74" s="489" t="s">
        <v>56</v>
      </c>
      <c r="BI74" s="489" t="s">
        <v>29</v>
      </c>
      <c r="BJ74" s="489" t="s">
        <v>62</v>
      </c>
      <c r="BK74" s="512" t="s">
        <v>69</v>
      </c>
      <c r="BL74" s="477" t="s">
        <v>23</v>
      </c>
      <c r="BM74" s="478"/>
      <c r="BN74" s="478"/>
      <c r="BO74" s="478"/>
      <c r="BP74" s="478"/>
      <c r="BQ74" s="479"/>
    </row>
    <row r="75" spans="2:69" s="57" customFormat="1" ht="13.5" customHeight="1">
      <c r="B75" s="71"/>
      <c r="C75" s="71"/>
      <c r="E75" s="511"/>
      <c r="F75" s="520"/>
      <c r="G75" s="521"/>
      <c r="H75" s="530" t="str">
        <f>"1："&amp;E$18</f>
        <v>1：メールアドレス</v>
      </c>
      <c r="I75" s="531"/>
      <c r="J75" s="531" t="str">
        <f>"2："&amp;G$18</f>
        <v>2：パスワード</v>
      </c>
      <c r="K75" s="531"/>
      <c r="L75" s="531" t="str">
        <f>"3："&amp;I$18</f>
        <v>3：国</v>
      </c>
      <c r="M75" s="531"/>
      <c r="N75" s="531" t="str">
        <f>"4："&amp;K$18</f>
        <v>4：言語</v>
      </c>
      <c r="O75" s="532"/>
      <c r="P75" s="533" t="s">
        <v>213</v>
      </c>
      <c r="Q75" s="534"/>
      <c r="R75" s="534" t="s">
        <v>212</v>
      </c>
      <c r="S75" s="534"/>
      <c r="T75" s="535" t="s">
        <v>121</v>
      </c>
      <c r="U75" s="535"/>
      <c r="V75" s="535" t="s">
        <v>122</v>
      </c>
      <c r="W75" s="535"/>
      <c r="X75" s="535" t="s">
        <v>208</v>
      </c>
      <c r="Y75" s="535"/>
      <c r="Z75" s="535" t="s">
        <v>209</v>
      </c>
      <c r="AA75" s="535"/>
      <c r="AB75" s="486" t="s">
        <v>262</v>
      </c>
      <c r="AC75" s="486"/>
      <c r="AD75" s="486" t="s">
        <v>256</v>
      </c>
      <c r="AE75" s="486"/>
      <c r="AF75" s="486" t="s">
        <v>263</v>
      </c>
      <c r="AG75" s="486"/>
      <c r="AH75" s="486" t="s">
        <v>264</v>
      </c>
      <c r="AI75" s="515"/>
      <c r="AJ75" s="516" t="s">
        <v>211</v>
      </c>
      <c r="AK75" s="517"/>
      <c r="AL75" s="517" t="s">
        <v>212</v>
      </c>
      <c r="AM75" s="517"/>
      <c r="AN75" s="514" t="s">
        <v>121</v>
      </c>
      <c r="AO75" s="514"/>
      <c r="AP75" s="514" t="s">
        <v>122</v>
      </c>
      <c r="AQ75" s="514"/>
      <c r="AR75" s="514" t="s">
        <v>208</v>
      </c>
      <c r="AS75" s="514"/>
      <c r="AT75" s="514" t="s">
        <v>209</v>
      </c>
      <c r="AU75" s="514"/>
      <c r="AV75" s="507" t="s">
        <v>262</v>
      </c>
      <c r="AW75" s="507"/>
      <c r="AX75" s="507" t="s">
        <v>256</v>
      </c>
      <c r="AY75" s="507"/>
      <c r="AZ75" s="507" t="s">
        <v>263</v>
      </c>
      <c r="BA75" s="507"/>
      <c r="BB75" s="507" t="s">
        <v>264</v>
      </c>
      <c r="BC75" s="508"/>
      <c r="BD75" s="488"/>
      <c r="BE75" s="490"/>
      <c r="BF75" s="490"/>
      <c r="BG75" s="490"/>
      <c r="BH75" s="490"/>
      <c r="BI75" s="490"/>
      <c r="BJ75" s="490"/>
      <c r="BK75" s="513"/>
      <c r="BL75" s="480"/>
      <c r="BM75" s="481"/>
      <c r="BN75" s="481"/>
      <c r="BO75" s="481"/>
      <c r="BP75" s="481"/>
      <c r="BQ75" s="482"/>
    </row>
    <row r="76" spans="2:69" s="57" customFormat="1" ht="15" customHeight="1">
      <c r="B76" s="71"/>
      <c r="C76" s="71"/>
      <c r="E76" s="511"/>
      <c r="F76" s="520"/>
      <c r="G76" s="521"/>
      <c r="H76" s="530"/>
      <c r="I76" s="531"/>
      <c r="J76" s="531"/>
      <c r="K76" s="531"/>
      <c r="L76" s="531"/>
      <c r="M76" s="531"/>
      <c r="N76" s="531"/>
      <c r="O76" s="532"/>
      <c r="P76" s="533"/>
      <c r="Q76" s="534"/>
      <c r="R76" s="534"/>
      <c r="S76" s="534"/>
      <c r="T76" s="535"/>
      <c r="U76" s="535"/>
      <c r="V76" s="535"/>
      <c r="W76" s="535"/>
      <c r="X76" s="535"/>
      <c r="Y76" s="535"/>
      <c r="Z76" s="535"/>
      <c r="AA76" s="535"/>
      <c r="AB76" s="486"/>
      <c r="AC76" s="486"/>
      <c r="AD76" s="486"/>
      <c r="AE76" s="486"/>
      <c r="AF76" s="486"/>
      <c r="AG76" s="486"/>
      <c r="AH76" s="486"/>
      <c r="AI76" s="515"/>
      <c r="AJ76" s="516"/>
      <c r="AK76" s="517"/>
      <c r="AL76" s="517"/>
      <c r="AM76" s="517"/>
      <c r="AN76" s="514"/>
      <c r="AO76" s="514"/>
      <c r="AP76" s="514"/>
      <c r="AQ76" s="514"/>
      <c r="AR76" s="514"/>
      <c r="AS76" s="514"/>
      <c r="AT76" s="514"/>
      <c r="AU76" s="514"/>
      <c r="AV76" s="507"/>
      <c r="AW76" s="507"/>
      <c r="AX76" s="507"/>
      <c r="AY76" s="507"/>
      <c r="AZ76" s="507"/>
      <c r="BA76" s="507"/>
      <c r="BB76" s="507"/>
      <c r="BC76" s="508"/>
      <c r="BD76" s="488"/>
      <c r="BE76" s="490"/>
      <c r="BF76" s="490"/>
      <c r="BG76" s="490"/>
      <c r="BH76" s="490"/>
      <c r="BI76" s="490"/>
      <c r="BJ76" s="490"/>
      <c r="BK76" s="513"/>
      <c r="BL76" s="480"/>
      <c r="BM76" s="481"/>
      <c r="BN76" s="481"/>
      <c r="BO76" s="481"/>
      <c r="BP76" s="481"/>
      <c r="BQ76" s="482"/>
    </row>
    <row r="77" spans="2:69" s="198" customFormat="1" ht="72" customHeight="1">
      <c r="B77" s="197"/>
      <c r="C77" s="197"/>
      <c r="E77" s="500">
        <v>13</v>
      </c>
      <c r="F77" s="485" t="s">
        <v>72</v>
      </c>
      <c r="G77" s="509"/>
      <c r="H77" s="500" t="s">
        <v>176</v>
      </c>
      <c r="I77" s="485"/>
      <c r="J77" s="485" t="s">
        <v>103</v>
      </c>
      <c r="K77" s="485"/>
      <c r="L77" s="485" t="s">
        <v>115</v>
      </c>
      <c r="M77" s="485"/>
      <c r="N77" s="485" t="s">
        <v>116</v>
      </c>
      <c r="O77" s="509"/>
      <c r="P77" s="500" t="b">
        <v>1</v>
      </c>
      <c r="Q77" s="485"/>
      <c r="R77" s="485" t="s">
        <v>156</v>
      </c>
      <c r="S77" s="485"/>
      <c r="T77" s="485" t="s">
        <v>106</v>
      </c>
      <c r="U77" s="485"/>
      <c r="V77" s="485" t="s">
        <v>103</v>
      </c>
      <c r="W77" s="485"/>
      <c r="X77" s="485" t="s">
        <v>115</v>
      </c>
      <c r="Y77" s="485"/>
      <c r="Z77" s="485" t="s">
        <v>116</v>
      </c>
      <c r="AA77" s="485"/>
      <c r="AB77" s="485" t="s">
        <v>265</v>
      </c>
      <c r="AC77" s="485"/>
      <c r="AD77" s="485" t="s">
        <v>254</v>
      </c>
      <c r="AE77" s="485"/>
      <c r="AF77" s="485">
        <v>86400</v>
      </c>
      <c r="AG77" s="485"/>
      <c r="AH77" s="485" t="b">
        <f>IF($F77="正常","(NULL)")</f>
        <v>0</v>
      </c>
      <c r="AI77" s="509"/>
      <c r="AJ77" s="500" t="b">
        <v>1</v>
      </c>
      <c r="AK77" s="485"/>
      <c r="AL77" s="485" t="s">
        <v>156</v>
      </c>
      <c r="AM77" s="485"/>
      <c r="AN77" s="485" t="s">
        <v>106</v>
      </c>
      <c r="AO77" s="485"/>
      <c r="AP77" s="485" t="s">
        <v>103</v>
      </c>
      <c r="AQ77" s="485"/>
      <c r="AR77" s="485" t="s">
        <v>115</v>
      </c>
      <c r="AS77" s="485"/>
      <c r="AT77" s="485" t="s">
        <v>116</v>
      </c>
      <c r="AU77" s="485"/>
      <c r="AV77" s="485" t="s">
        <v>265</v>
      </c>
      <c r="AW77" s="485"/>
      <c r="AX77" s="485" t="s">
        <v>254</v>
      </c>
      <c r="AY77" s="485"/>
      <c r="AZ77" s="485">
        <v>86400</v>
      </c>
      <c r="BA77" s="485"/>
      <c r="BB77" s="485" t="b">
        <f>IF($F77="正常","(NULL)")</f>
        <v>0</v>
      </c>
      <c r="BC77" s="509"/>
      <c r="BD77" s="592" t="s">
        <v>882</v>
      </c>
      <c r="BE77" s="501" t="str">
        <f>BE70</f>
        <v>6/8</v>
      </c>
      <c r="BF77" s="501" t="str">
        <f t="shared" ref="BF77:BG77" si="8">BF70</f>
        <v>6/8</v>
      </c>
      <c r="BG77" s="501" t="str">
        <f t="shared" si="8"/>
        <v>6/8</v>
      </c>
      <c r="BH77" s="596" t="s">
        <v>1005</v>
      </c>
      <c r="BI77" s="501" t="s">
        <v>161</v>
      </c>
      <c r="BJ77" s="501" t="s">
        <v>1004</v>
      </c>
      <c r="BK77" s="505" t="s">
        <v>161</v>
      </c>
      <c r="BL77" s="606" t="s">
        <v>1022</v>
      </c>
      <c r="BM77" s="485"/>
      <c r="BN77" s="485"/>
      <c r="BO77" s="485"/>
      <c r="BP77" s="485"/>
      <c r="BQ77" s="575"/>
    </row>
    <row r="78" spans="2:69" s="198" customFormat="1" ht="72" customHeight="1" thickBot="1">
      <c r="E78" s="499"/>
      <c r="F78" s="497"/>
      <c r="G78" s="498"/>
      <c r="H78" s="499" t="s">
        <v>87</v>
      </c>
      <c r="I78" s="497"/>
      <c r="J78" s="497" t="s">
        <v>87</v>
      </c>
      <c r="K78" s="497"/>
      <c r="L78" s="497" t="s">
        <v>87</v>
      </c>
      <c r="M78" s="497"/>
      <c r="N78" s="497" t="s">
        <v>87</v>
      </c>
      <c r="O78" s="498"/>
      <c r="P78" s="499" t="b">
        <v>1</v>
      </c>
      <c r="Q78" s="497"/>
      <c r="R78" s="497" t="s">
        <v>156</v>
      </c>
      <c r="S78" s="497"/>
      <c r="T78" s="497" t="s">
        <v>87</v>
      </c>
      <c r="U78" s="497"/>
      <c r="V78" s="497" t="s">
        <v>87</v>
      </c>
      <c r="W78" s="497"/>
      <c r="X78" s="497" t="s">
        <v>87</v>
      </c>
      <c r="Y78" s="497"/>
      <c r="Z78" s="497" t="s">
        <v>87</v>
      </c>
      <c r="AA78" s="497"/>
      <c r="AB78" s="497" t="s">
        <v>265</v>
      </c>
      <c r="AC78" s="497"/>
      <c r="AD78" s="497" t="s">
        <v>254</v>
      </c>
      <c r="AE78" s="497"/>
      <c r="AF78" s="497">
        <v>86400</v>
      </c>
      <c r="AG78" s="497"/>
      <c r="AH78" s="497" t="b">
        <f>IF($F78="正常","(NULL)")</f>
        <v>0</v>
      </c>
      <c r="AI78" s="498"/>
      <c r="AJ78" s="499" t="b">
        <v>1</v>
      </c>
      <c r="AK78" s="497"/>
      <c r="AL78" s="497" t="s">
        <v>156</v>
      </c>
      <c r="AM78" s="497"/>
      <c r="AN78" s="497" t="s">
        <v>87</v>
      </c>
      <c r="AO78" s="497"/>
      <c r="AP78" s="497" t="s">
        <v>87</v>
      </c>
      <c r="AQ78" s="497"/>
      <c r="AR78" s="497" t="s">
        <v>87</v>
      </c>
      <c r="AS78" s="497"/>
      <c r="AT78" s="497" t="s">
        <v>87</v>
      </c>
      <c r="AU78" s="497"/>
      <c r="AV78" s="497" t="s">
        <v>265</v>
      </c>
      <c r="AW78" s="497"/>
      <c r="AX78" s="497" t="s">
        <v>254</v>
      </c>
      <c r="AY78" s="497"/>
      <c r="AZ78" s="497">
        <v>86400</v>
      </c>
      <c r="BA78" s="497"/>
      <c r="BB78" s="497" t="b">
        <f>IF($F78="正常","(NULL)")</f>
        <v>0</v>
      </c>
      <c r="BC78" s="498"/>
      <c r="BD78" s="499"/>
      <c r="BE78" s="502"/>
      <c r="BF78" s="502"/>
      <c r="BG78" s="502"/>
      <c r="BH78" s="502"/>
      <c r="BI78" s="502"/>
      <c r="BJ78" s="502"/>
      <c r="BK78" s="506"/>
      <c r="BL78" s="499"/>
      <c r="BM78" s="497"/>
      <c r="BN78" s="497"/>
      <c r="BO78" s="497"/>
      <c r="BP78" s="497"/>
      <c r="BQ78" s="576"/>
    </row>
    <row r="80" spans="2:69" s="57" customFormat="1" ht="16.5" thickBot="1">
      <c r="E80" s="57" t="s">
        <v>160</v>
      </c>
      <c r="F80" s="57" t="s">
        <v>159</v>
      </c>
      <c r="P80" s="239"/>
    </row>
    <row r="81" spans="5:69" s="57" customFormat="1" ht="15" customHeight="1">
      <c r="E81" s="510" t="s">
        <v>20</v>
      </c>
      <c r="F81" s="518" t="s">
        <v>22</v>
      </c>
      <c r="G81" s="519"/>
      <c r="H81" s="510" t="s">
        <v>21</v>
      </c>
      <c r="I81" s="518"/>
      <c r="J81" s="518"/>
      <c r="K81" s="518"/>
      <c r="L81" s="518"/>
      <c r="M81" s="518"/>
      <c r="N81" s="518"/>
      <c r="O81" s="519"/>
      <c r="P81" s="522" t="s">
        <v>120</v>
      </c>
      <c r="Q81" s="523"/>
      <c r="R81" s="523"/>
      <c r="S81" s="523"/>
      <c r="T81" s="524" t="s">
        <v>127</v>
      </c>
      <c r="U81" s="524"/>
      <c r="V81" s="524"/>
      <c r="W81" s="524"/>
      <c r="X81" s="524"/>
      <c r="Y81" s="524"/>
      <c r="Z81" s="524"/>
      <c r="AA81" s="524"/>
      <c r="AB81" s="525" t="s">
        <v>167</v>
      </c>
      <c r="AC81" s="525"/>
      <c r="AD81" s="525"/>
      <c r="AE81" s="525"/>
      <c r="AF81" s="525"/>
      <c r="AG81" s="525"/>
      <c r="AH81" s="525"/>
      <c r="AI81" s="526"/>
      <c r="AJ81" s="527" t="s">
        <v>140</v>
      </c>
      <c r="AK81" s="528"/>
      <c r="AL81" s="528"/>
      <c r="AM81" s="528"/>
      <c r="AN81" s="529" t="s">
        <v>141</v>
      </c>
      <c r="AO81" s="529"/>
      <c r="AP81" s="529"/>
      <c r="AQ81" s="529"/>
      <c r="AR81" s="529"/>
      <c r="AS81" s="529"/>
      <c r="AT81" s="529"/>
      <c r="AU81" s="529"/>
      <c r="AV81" s="483" t="s">
        <v>170</v>
      </c>
      <c r="AW81" s="483"/>
      <c r="AX81" s="483"/>
      <c r="AY81" s="483"/>
      <c r="AZ81" s="483"/>
      <c r="BA81" s="483"/>
      <c r="BB81" s="483"/>
      <c r="BC81" s="484"/>
      <c r="BD81" s="487" t="s">
        <v>16</v>
      </c>
      <c r="BE81" s="489" t="s">
        <v>53</v>
      </c>
      <c r="BF81" s="489" t="s">
        <v>54</v>
      </c>
      <c r="BG81" s="489" t="s">
        <v>55</v>
      </c>
      <c r="BH81" s="489" t="s">
        <v>56</v>
      </c>
      <c r="BI81" s="489" t="s">
        <v>29</v>
      </c>
      <c r="BJ81" s="489" t="s">
        <v>62</v>
      </c>
      <c r="BK81" s="512" t="s">
        <v>69</v>
      </c>
      <c r="BL81" s="477" t="s">
        <v>23</v>
      </c>
      <c r="BM81" s="478"/>
      <c r="BN81" s="478"/>
      <c r="BO81" s="478"/>
      <c r="BP81" s="478"/>
      <c r="BQ81" s="479"/>
    </row>
    <row r="82" spans="5:69" s="57" customFormat="1" ht="15.75" customHeight="1">
      <c r="E82" s="511"/>
      <c r="F82" s="520"/>
      <c r="G82" s="521"/>
      <c r="H82" s="530" t="str">
        <f>"1："&amp;E$18</f>
        <v>1：メールアドレス</v>
      </c>
      <c r="I82" s="531"/>
      <c r="J82" s="531" t="str">
        <f>"2："&amp;G$18</f>
        <v>2：パスワード</v>
      </c>
      <c r="K82" s="531"/>
      <c r="L82" s="531" t="str">
        <f>"3："&amp;I$18</f>
        <v>3：国</v>
      </c>
      <c r="M82" s="531"/>
      <c r="N82" s="531" t="str">
        <f>"4："&amp;K$18</f>
        <v>4：言語</v>
      </c>
      <c r="O82" s="532"/>
      <c r="P82" s="533" t="s">
        <v>213</v>
      </c>
      <c r="Q82" s="534"/>
      <c r="R82" s="534" t="s">
        <v>212</v>
      </c>
      <c r="S82" s="534"/>
      <c r="T82" s="535" t="s">
        <v>121</v>
      </c>
      <c r="U82" s="535"/>
      <c r="V82" s="535" t="s">
        <v>122</v>
      </c>
      <c r="W82" s="535"/>
      <c r="X82" s="535" t="s">
        <v>208</v>
      </c>
      <c r="Y82" s="535"/>
      <c r="Z82" s="535" t="s">
        <v>209</v>
      </c>
      <c r="AA82" s="535"/>
      <c r="AB82" s="486" t="s">
        <v>262</v>
      </c>
      <c r="AC82" s="486"/>
      <c r="AD82" s="486" t="s">
        <v>256</v>
      </c>
      <c r="AE82" s="486"/>
      <c r="AF82" s="486" t="s">
        <v>263</v>
      </c>
      <c r="AG82" s="486"/>
      <c r="AH82" s="486" t="s">
        <v>264</v>
      </c>
      <c r="AI82" s="515"/>
      <c r="AJ82" s="516" t="s">
        <v>211</v>
      </c>
      <c r="AK82" s="517"/>
      <c r="AL82" s="517" t="s">
        <v>212</v>
      </c>
      <c r="AM82" s="517"/>
      <c r="AN82" s="514" t="s">
        <v>121</v>
      </c>
      <c r="AO82" s="514"/>
      <c r="AP82" s="514" t="s">
        <v>122</v>
      </c>
      <c r="AQ82" s="514"/>
      <c r="AR82" s="514" t="s">
        <v>208</v>
      </c>
      <c r="AS82" s="514"/>
      <c r="AT82" s="514" t="s">
        <v>209</v>
      </c>
      <c r="AU82" s="514"/>
      <c r="AV82" s="507" t="s">
        <v>262</v>
      </c>
      <c r="AW82" s="507"/>
      <c r="AX82" s="507" t="s">
        <v>256</v>
      </c>
      <c r="AY82" s="507"/>
      <c r="AZ82" s="507" t="s">
        <v>263</v>
      </c>
      <c r="BA82" s="507"/>
      <c r="BB82" s="507" t="s">
        <v>264</v>
      </c>
      <c r="BC82" s="508"/>
      <c r="BD82" s="488"/>
      <c r="BE82" s="490"/>
      <c r="BF82" s="490"/>
      <c r="BG82" s="490"/>
      <c r="BH82" s="490"/>
      <c r="BI82" s="490"/>
      <c r="BJ82" s="490"/>
      <c r="BK82" s="513"/>
      <c r="BL82" s="480"/>
      <c r="BM82" s="481"/>
      <c r="BN82" s="481"/>
      <c r="BO82" s="481"/>
      <c r="BP82" s="481"/>
      <c r="BQ82" s="482"/>
    </row>
    <row r="83" spans="5:69" s="57" customFormat="1">
      <c r="E83" s="511"/>
      <c r="F83" s="520"/>
      <c r="G83" s="521"/>
      <c r="H83" s="530"/>
      <c r="I83" s="531"/>
      <c r="J83" s="531"/>
      <c r="K83" s="531"/>
      <c r="L83" s="531"/>
      <c r="M83" s="531"/>
      <c r="N83" s="531"/>
      <c r="O83" s="532"/>
      <c r="P83" s="533"/>
      <c r="Q83" s="534"/>
      <c r="R83" s="534"/>
      <c r="S83" s="534"/>
      <c r="T83" s="535"/>
      <c r="U83" s="535"/>
      <c r="V83" s="535"/>
      <c r="W83" s="535"/>
      <c r="X83" s="535"/>
      <c r="Y83" s="535"/>
      <c r="Z83" s="535"/>
      <c r="AA83" s="535"/>
      <c r="AB83" s="486"/>
      <c r="AC83" s="486"/>
      <c r="AD83" s="486"/>
      <c r="AE83" s="486"/>
      <c r="AF83" s="486"/>
      <c r="AG83" s="486"/>
      <c r="AH83" s="486"/>
      <c r="AI83" s="515"/>
      <c r="AJ83" s="516"/>
      <c r="AK83" s="517"/>
      <c r="AL83" s="517"/>
      <c r="AM83" s="517"/>
      <c r="AN83" s="514"/>
      <c r="AO83" s="514"/>
      <c r="AP83" s="514"/>
      <c r="AQ83" s="514"/>
      <c r="AR83" s="514"/>
      <c r="AS83" s="514"/>
      <c r="AT83" s="514"/>
      <c r="AU83" s="514"/>
      <c r="AV83" s="507"/>
      <c r="AW83" s="507"/>
      <c r="AX83" s="507"/>
      <c r="AY83" s="507"/>
      <c r="AZ83" s="507"/>
      <c r="BA83" s="507"/>
      <c r="BB83" s="507"/>
      <c r="BC83" s="508"/>
      <c r="BD83" s="488"/>
      <c r="BE83" s="490"/>
      <c r="BF83" s="490"/>
      <c r="BG83" s="490"/>
      <c r="BH83" s="490"/>
      <c r="BI83" s="490"/>
      <c r="BJ83" s="490"/>
      <c r="BK83" s="513"/>
      <c r="BL83" s="480"/>
      <c r="BM83" s="481"/>
      <c r="BN83" s="481"/>
      <c r="BO83" s="481"/>
      <c r="BP83" s="481"/>
      <c r="BQ83" s="482"/>
    </row>
    <row r="84" spans="5:69" s="198" customFormat="1" ht="72" customHeight="1">
      <c r="E84" s="290">
        <v>14</v>
      </c>
      <c r="F84" s="541" t="s">
        <v>247</v>
      </c>
      <c r="G84" s="542"/>
      <c r="H84" s="500" t="s">
        <v>106</v>
      </c>
      <c r="I84" s="485"/>
      <c r="J84" s="485" t="s">
        <v>103</v>
      </c>
      <c r="K84" s="485"/>
      <c r="L84" s="485" t="s">
        <v>115</v>
      </c>
      <c r="M84" s="485"/>
      <c r="N84" s="485" t="s">
        <v>116</v>
      </c>
      <c r="O84" s="509"/>
      <c r="P84" s="500" t="s">
        <v>157</v>
      </c>
      <c r="Q84" s="485"/>
      <c r="R84" s="485" t="s">
        <v>184</v>
      </c>
      <c r="S84" s="485"/>
      <c r="T84" s="485" t="s">
        <v>106</v>
      </c>
      <c r="U84" s="485"/>
      <c r="V84" s="485" t="s">
        <v>103</v>
      </c>
      <c r="W84" s="485"/>
      <c r="X84" s="485" t="s">
        <v>115</v>
      </c>
      <c r="Y84" s="485"/>
      <c r="Z84" s="485" t="s">
        <v>116</v>
      </c>
      <c r="AA84" s="485"/>
      <c r="AB84" s="485" t="s">
        <v>161</v>
      </c>
      <c r="AC84" s="485"/>
      <c r="AD84" s="485" t="s">
        <v>161</v>
      </c>
      <c r="AE84" s="485"/>
      <c r="AF84" s="485" t="s">
        <v>161</v>
      </c>
      <c r="AG84" s="485"/>
      <c r="AH84" s="485" t="b">
        <f>IF($F84="正常","(NULL)")</f>
        <v>0</v>
      </c>
      <c r="AI84" s="509"/>
      <c r="AJ84" s="500" t="s">
        <v>157</v>
      </c>
      <c r="AK84" s="485"/>
      <c r="AL84" s="485" t="s">
        <v>184</v>
      </c>
      <c r="AM84" s="485"/>
      <c r="AN84" s="485" t="s">
        <v>106</v>
      </c>
      <c r="AO84" s="485"/>
      <c r="AP84" s="485" t="s">
        <v>103</v>
      </c>
      <c r="AQ84" s="485"/>
      <c r="AR84" s="485" t="s">
        <v>115</v>
      </c>
      <c r="AS84" s="485"/>
      <c r="AT84" s="485" t="s">
        <v>116</v>
      </c>
      <c r="AU84" s="485"/>
      <c r="AV84" s="485" t="s">
        <v>161</v>
      </c>
      <c r="AW84" s="485"/>
      <c r="AX84" s="485" t="s">
        <v>161</v>
      </c>
      <c r="AY84" s="485"/>
      <c r="AZ84" s="485" t="s">
        <v>161</v>
      </c>
      <c r="BA84" s="485"/>
      <c r="BB84" s="485" t="b">
        <f>IF($F84="正常","(NULL)")</f>
        <v>0</v>
      </c>
      <c r="BC84" s="509"/>
      <c r="BD84" s="323" t="s">
        <v>882</v>
      </c>
      <c r="BE84" s="306" t="str">
        <f>BE70</f>
        <v>6/8</v>
      </c>
      <c r="BF84" s="306" t="str">
        <f t="shared" ref="BF84:BG84" si="9">BF70</f>
        <v>6/8</v>
      </c>
      <c r="BG84" s="306" t="str">
        <f t="shared" si="9"/>
        <v>6/8</v>
      </c>
      <c r="BH84" s="327" t="s">
        <v>1005</v>
      </c>
      <c r="BI84" s="311" t="s">
        <v>161</v>
      </c>
      <c r="BJ84" s="287" t="s">
        <v>1004</v>
      </c>
      <c r="BK84" s="349" t="s">
        <v>161</v>
      </c>
      <c r="BL84" s="606" t="s">
        <v>1022</v>
      </c>
      <c r="BM84" s="485"/>
      <c r="BN84" s="485"/>
      <c r="BO84" s="485"/>
      <c r="BP84" s="485"/>
      <c r="BQ84" s="575"/>
    </row>
    <row r="85" spans="5:69" s="198" customFormat="1" ht="72" customHeight="1" thickBot="1">
      <c r="E85" s="294">
        <v>15</v>
      </c>
      <c r="F85" s="577" t="s">
        <v>248</v>
      </c>
      <c r="G85" s="578"/>
      <c r="H85" s="499" t="s">
        <v>106</v>
      </c>
      <c r="I85" s="497"/>
      <c r="J85" s="497" t="s">
        <v>103</v>
      </c>
      <c r="K85" s="497"/>
      <c r="L85" s="497" t="s">
        <v>115</v>
      </c>
      <c r="M85" s="497"/>
      <c r="N85" s="497" t="s">
        <v>116</v>
      </c>
      <c r="O85" s="498"/>
      <c r="P85" s="499" t="s">
        <v>157</v>
      </c>
      <c r="Q85" s="497"/>
      <c r="R85" s="497" t="s">
        <v>186</v>
      </c>
      <c r="S85" s="497"/>
      <c r="T85" s="497" t="s">
        <v>106</v>
      </c>
      <c r="U85" s="497"/>
      <c r="V85" s="497" t="s">
        <v>103</v>
      </c>
      <c r="W85" s="497"/>
      <c r="X85" s="497" t="s">
        <v>115</v>
      </c>
      <c r="Y85" s="497"/>
      <c r="Z85" s="497" t="s">
        <v>116</v>
      </c>
      <c r="AA85" s="497"/>
      <c r="AB85" s="497" t="s">
        <v>161</v>
      </c>
      <c r="AC85" s="497"/>
      <c r="AD85" s="497" t="s">
        <v>161</v>
      </c>
      <c r="AE85" s="497"/>
      <c r="AF85" s="497" t="s">
        <v>161</v>
      </c>
      <c r="AG85" s="497"/>
      <c r="AH85" s="497" t="b">
        <f>IF($F85="正常","(NULL)")</f>
        <v>0</v>
      </c>
      <c r="AI85" s="498"/>
      <c r="AJ85" s="499" t="s">
        <v>157</v>
      </c>
      <c r="AK85" s="497"/>
      <c r="AL85" s="497" t="s">
        <v>186</v>
      </c>
      <c r="AM85" s="497"/>
      <c r="AN85" s="497" t="s">
        <v>106</v>
      </c>
      <c r="AO85" s="497"/>
      <c r="AP85" s="497" t="s">
        <v>103</v>
      </c>
      <c r="AQ85" s="497"/>
      <c r="AR85" s="497" t="s">
        <v>115</v>
      </c>
      <c r="AS85" s="497"/>
      <c r="AT85" s="497" t="s">
        <v>116</v>
      </c>
      <c r="AU85" s="497"/>
      <c r="AV85" s="497" t="s">
        <v>161</v>
      </c>
      <c r="AW85" s="497"/>
      <c r="AX85" s="497" t="s">
        <v>161</v>
      </c>
      <c r="AY85" s="497"/>
      <c r="AZ85" s="497" t="s">
        <v>161</v>
      </c>
      <c r="BA85" s="497"/>
      <c r="BB85" s="497" t="b">
        <f>IF($F85="正常","(NULL)")</f>
        <v>0</v>
      </c>
      <c r="BC85" s="498"/>
      <c r="BD85" s="324" t="s">
        <v>882</v>
      </c>
      <c r="BE85" s="307" t="str">
        <f>BE70</f>
        <v>6/8</v>
      </c>
      <c r="BF85" s="307" t="str">
        <f t="shared" ref="BF85:BG85" si="10">BF70</f>
        <v>6/8</v>
      </c>
      <c r="BG85" s="307" t="str">
        <f t="shared" si="10"/>
        <v>6/8</v>
      </c>
      <c r="BH85" s="331" t="s">
        <v>1005</v>
      </c>
      <c r="BI85" s="312" t="s">
        <v>161</v>
      </c>
      <c r="BJ85" s="291" t="s">
        <v>1004</v>
      </c>
      <c r="BK85" s="350" t="s">
        <v>161</v>
      </c>
      <c r="BL85" s="639" t="s">
        <v>1022</v>
      </c>
      <c r="BM85" s="497"/>
      <c r="BN85" s="497"/>
      <c r="BO85" s="497"/>
      <c r="BP85" s="497"/>
      <c r="BQ85" s="576"/>
    </row>
    <row r="86" spans="5:69" s="57" customFormat="1">
      <c r="E86" s="57" t="s">
        <v>249</v>
      </c>
    </row>
    <row r="87" spans="5:69" s="57" customFormat="1">
      <c r="E87" s="57" t="s">
        <v>250</v>
      </c>
    </row>
    <row r="90" spans="5:69" ht="16.5" thickBot="1">
      <c r="E90" s="57" t="s">
        <v>1145</v>
      </c>
    </row>
    <row r="91" spans="5:69">
      <c r="E91" s="510" t="s">
        <v>20</v>
      </c>
      <c r="F91" s="518" t="s">
        <v>22</v>
      </c>
      <c r="G91" s="519"/>
      <c r="H91" s="510" t="s">
        <v>21</v>
      </c>
      <c r="I91" s="518"/>
      <c r="J91" s="518"/>
      <c r="K91" s="518"/>
      <c r="L91" s="518"/>
      <c r="M91" s="518"/>
      <c r="N91" s="518"/>
      <c r="O91" s="519"/>
      <c r="P91" s="522" t="s">
        <v>120</v>
      </c>
      <c r="Q91" s="523"/>
      <c r="R91" s="523"/>
      <c r="S91" s="523"/>
      <c r="T91" s="524" t="s">
        <v>127</v>
      </c>
      <c r="U91" s="524"/>
      <c r="V91" s="524"/>
      <c r="W91" s="524"/>
      <c r="X91" s="524"/>
      <c r="Y91" s="524"/>
      <c r="Z91" s="524"/>
      <c r="AA91" s="524"/>
      <c r="AB91" s="525" t="s">
        <v>167</v>
      </c>
      <c r="AC91" s="525"/>
      <c r="AD91" s="525"/>
      <c r="AE91" s="525"/>
      <c r="AF91" s="525"/>
      <c r="AG91" s="525"/>
      <c r="AH91" s="525"/>
      <c r="AI91" s="526"/>
      <c r="AJ91" s="527" t="s">
        <v>140</v>
      </c>
      <c r="AK91" s="528"/>
      <c r="AL91" s="528"/>
      <c r="AM91" s="528"/>
      <c r="AN91" s="529" t="s">
        <v>141</v>
      </c>
      <c r="AO91" s="529"/>
      <c r="AP91" s="529"/>
      <c r="AQ91" s="529"/>
      <c r="AR91" s="529"/>
      <c r="AS91" s="529"/>
      <c r="AT91" s="529"/>
      <c r="AU91" s="529"/>
      <c r="AV91" s="483" t="s">
        <v>170</v>
      </c>
      <c r="AW91" s="483"/>
      <c r="AX91" s="483"/>
      <c r="AY91" s="483"/>
      <c r="AZ91" s="483"/>
      <c r="BA91" s="483"/>
      <c r="BB91" s="483"/>
      <c r="BC91" s="484"/>
      <c r="BD91" s="487" t="s">
        <v>16</v>
      </c>
      <c r="BE91" s="489" t="s">
        <v>53</v>
      </c>
      <c r="BF91" s="489" t="s">
        <v>54</v>
      </c>
      <c r="BG91" s="489" t="s">
        <v>55</v>
      </c>
      <c r="BH91" s="489" t="s">
        <v>56</v>
      </c>
      <c r="BI91" s="489" t="s">
        <v>29</v>
      </c>
      <c r="BJ91" s="489" t="s">
        <v>62</v>
      </c>
      <c r="BK91" s="512" t="s">
        <v>69</v>
      </c>
      <c r="BL91" s="477" t="s">
        <v>23</v>
      </c>
      <c r="BM91" s="478"/>
      <c r="BN91" s="478"/>
      <c r="BO91" s="478"/>
      <c r="BP91" s="478"/>
      <c r="BQ91" s="479"/>
    </row>
    <row r="92" spans="5:69">
      <c r="E92" s="511"/>
      <c r="F92" s="520"/>
      <c r="G92" s="521"/>
      <c r="H92" s="530" t="str">
        <f>"1："&amp;E$18</f>
        <v>1：メールアドレス</v>
      </c>
      <c r="I92" s="531"/>
      <c r="J92" s="531" t="str">
        <f>"2："&amp;G$18</f>
        <v>2：パスワード</v>
      </c>
      <c r="K92" s="531"/>
      <c r="L92" s="531" t="str">
        <f>"3："&amp;I$18</f>
        <v>3：国</v>
      </c>
      <c r="M92" s="531"/>
      <c r="N92" s="531" t="str">
        <f>"4："&amp;K$18</f>
        <v>4：言語</v>
      </c>
      <c r="O92" s="532"/>
      <c r="P92" s="533" t="s">
        <v>213</v>
      </c>
      <c r="Q92" s="534"/>
      <c r="R92" s="534" t="s">
        <v>212</v>
      </c>
      <c r="S92" s="534"/>
      <c r="T92" s="535" t="s">
        <v>121</v>
      </c>
      <c r="U92" s="535"/>
      <c r="V92" s="535" t="s">
        <v>122</v>
      </c>
      <c r="W92" s="535"/>
      <c r="X92" s="535" t="s">
        <v>208</v>
      </c>
      <c r="Y92" s="535"/>
      <c r="Z92" s="535" t="s">
        <v>209</v>
      </c>
      <c r="AA92" s="535"/>
      <c r="AB92" s="486" t="s">
        <v>262</v>
      </c>
      <c r="AC92" s="486"/>
      <c r="AD92" s="486" t="s">
        <v>256</v>
      </c>
      <c r="AE92" s="486"/>
      <c r="AF92" s="486" t="s">
        <v>263</v>
      </c>
      <c r="AG92" s="486"/>
      <c r="AH92" s="486" t="s">
        <v>264</v>
      </c>
      <c r="AI92" s="515"/>
      <c r="AJ92" s="516" t="s">
        <v>211</v>
      </c>
      <c r="AK92" s="517"/>
      <c r="AL92" s="517" t="s">
        <v>212</v>
      </c>
      <c r="AM92" s="517"/>
      <c r="AN92" s="514" t="s">
        <v>121</v>
      </c>
      <c r="AO92" s="514"/>
      <c r="AP92" s="514" t="s">
        <v>122</v>
      </c>
      <c r="AQ92" s="514"/>
      <c r="AR92" s="514" t="s">
        <v>208</v>
      </c>
      <c r="AS92" s="514"/>
      <c r="AT92" s="514" t="s">
        <v>209</v>
      </c>
      <c r="AU92" s="514"/>
      <c r="AV92" s="507" t="s">
        <v>262</v>
      </c>
      <c r="AW92" s="507"/>
      <c r="AX92" s="507" t="s">
        <v>256</v>
      </c>
      <c r="AY92" s="507"/>
      <c r="AZ92" s="507" t="s">
        <v>263</v>
      </c>
      <c r="BA92" s="507"/>
      <c r="BB92" s="507" t="s">
        <v>264</v>
      </c>
      <c r="BC92" s="508"/>
      <c r="BD92" s="488"/>
      <c r="BE92" s="490"/>
      <c r="BF92" s="490"/>
      <c r="BG92" s="490"/>
      <c r="BH92" s="490"/>
      <c r="BI92" s="490"/>
      <c r="BJ92" s="490"/>
      <c r="BK92" s="513"/>
      <c r="BL92" s="480"/>
      <c r="BM92" s="481"/>
      <c r="BN92" s="481"/>
      <c r="BO92" s="481"/>
      <c r="BP92" s="481"/>
      <c r="BQ92" s="482"/>
    </row>
    <row r="93" spans="5:69">
      <c r="E93" s="511"/>
      <c r="F93" s="520"/>
      <c r="G93" s="521"/>
      <c r="H93" s="530"/>
      <c r="I93" s="531"/>
      <c r="J93" s="531"/>
      <c r="K93" s="531"/>
      <c r="L93" s="531"/>
      <c r="M93" s="531"/>
      <c r="N93" s="531"/>
      <c r="O93" s="532"/>
      <c r="P93" s="533"/>
      <c r="Q93" s="534"/>
      <c r="R93" s="534"/>
      <c r="S93" s="534"/>
      <c r="T93" s="535"/>
      <c r="U93" s="535"/>
      <c r="V93" s="535"/>
      <c r="W93" s="535"/>
      <c r="X93" s="535"/>
      <c r="Y93" s="535"/>
      <c r="Z93" s="535"/>
      <c r="AA93" s="535"/>
      <c r="AB93" s="486"/>
      <c r="AC93" s="486"/>
      <c r="AD93" s="486"/>
      <c r="AE93" s="486"/>
      <c r="AF93" s="486"/>
      <c r="AG93" s="486"/>
      <c r="AH93" s="486"/>
      <c r="AI93" s="515"/>
      <c r="AJ93" s="516"/>
      <c r="AK93" s="517"/>
      <c r="AL93" s="517"/>
      <c r="AM93" s="517"/>
      <c r="AN93" s="514"/>
      <c r="AO93" s="514"/>
      <c r="AP93" s="514"/>
      <c r="AQ93" s="514"/>
      <c r="AR93" s="514"/>
      <c r="AS93" s="514"/>
      <c r="AT93" s="514"/>
      <c r="AU93" s="514"/>
      <c r="AV93" s="507"/>
      <c r="AW93" s="507"/>
      <c r="AX93" s="507"/>
      <c r="AY93" s="507"/>
      <c r="AZ93" s="507"/>
      <c r="BA93" s="507"/>
      <c r="BB93" s="507"/>
      <c r="BC93" s="508"/>
      <c r="BD93" s="488"/>
      <c r="BE93" s="490"/>
      <c r="BF93" s="490"/>
      <c r="BG93" s="490"/>
      <c r="BH93" s="490"/>
      <c r="BI93" s="490"/>
      <c r="BJ93" s="490"/>
      <c r="BK93" s="513"/>
      <c r="BL93" s="480"/>
      <c r="BM93" s="481"/>
      <c r="BN93" s="481"/>
      <c r="BO93" s="481"/>
      <c r="BP93" s="481"/>
      <c r="BQ93" s="482"/>
    </row>
    <row r="94" spans="5:69" ht="72" customHeight="1">
      <c r="E94" s="500">
        <f>E85+1</f>
        <v>16</v>
      </c>
      <c r="F94" s="485" t="s">
        <v>72</v>
      </c>
      <c r="G94" s="509"/>
      <c r="H94" s="500" t="s">
        <v>176</v>
      </c>
      <c r="I94" s="485"/>
      <c r="J94" s="485" t="s">
        <v>103</v>
      </c>
      <c r="K94" s="485"/>
      <c r="L94" s="485" t="s">
        <v>115</v>
      </c>
      <c r="M94" s="485"/>
      <c r="N94" s="485" t="s">
        <v>116</v>
      </c>
      <c r="O94" s="509"/>
      <c r="P94" s="500" t="s">
        <v>161</v>
      </c>
      <c r="Q94" s="485"/>
      <c r="R94" s="485" t="s">
        <v>161</v>
      </c>
      <c r="S94" s="485"/>
      <c r="T94" s="485" t="s">
        <v>161</v>
      </c>
      <c r="U94" s="485"/>
      <c r="V94" s="485" t="s">
        <v>161</v>
      </c>
      <c r="W94" s="485"/>
      <c r="X94" s="485" t="s">
        <v>161</v>
      </c>
      <c r="Y94" s="485"/>
      <c r="Z94" s="485" t="s">
        <v>161</v>
      </c>
      <c r="AA94" s="485"/>
      <c r="AB94" s="485" t="s">
        <v>161</v>
      </c>
      <c r="AC94" s="485"/>
      <c r="AD94" s="485" t="s">
        <v>161</v>
      </c>
      <c r="AE94" s="485"/>
      <c r="AF94" s="485" t="s">
        <v>161</v>
      </c>
      <c r="AG94" s="485"/>
      <c r="AH94" s="485" t="s">
        <v>161</v>
      </c>
      <c r="AI94" s="509"/>
      <c r="AJ94" s="500"/>
      <c r="AK94" s="485"/>
      <c r="AL94" s="485"/>
      <c r="AM94" s="485"/>
      <c r="AN94" s="485"/>
      <c r="AO94" s="485"/>
      <c r="AP94" s="485"/>
      <c r="AQ94" s="485"/>
      <c r="AR94" s="485"/>
      <c r="AS94" s="485"/>
      <c r="AT94" s="485"/>
      <c r="AU94" s="485"/>
      <c r="AV94" s="485"/>
      <c r="AW94" s="485"/>
      <c r="AX94" s="485"/>
      <c r="AY94" s="485"/>
      <c r="AZ94" s="485"/>
      <c r="BA94" s="485"/>
      <c r="BB94" s="485"/>
      <c r="BC94" s="509"/>
      <c r="BD94" s="592"/>
      <c r="BE94" s="501"/>
      <c r="BF94" s="501"/>
      <c r="BG94" s="501"/>
      <c r="BH94" s="596"/>
      <c r="BI94" s="501"/>
      <c r="BJ94" s="501"/>
      <c r="BK94" s="505"/>
      <c r="BL94" s="606"/>
      <c r="BM94" s="485"/>
      <c r="BN94" s="485"/>
      <c r="BO94" s="485"/>
      <c r="BP94" s="485"/>
      <c r="BQ94" s="575"/>
    </row>
    <row r="95" spans="5:69" ht="72" customHeight="1" thickBot="1">
      <c r="E95" s="499"/>
      <c r="F95" s="497"/>
      <c r="G95" s="498"/>
      <c r="H95" s="499" t="s">
        <v>87</v>
      </c>
      <c r="I95" s="497"/>
      <c r="J95" s="497" t="s">
        <v>87</v>
      </c>
      <c r="K95" s="497"/>
      <c r="L95" s="497" t="s">
        <v>87</v>
      </c>
      <c r="M95" s="497"/>
      <c r="N95" s="497" t="s">
        <v>87</v>
      </c>
      <c r="O95" s="498"/>
      <c r="P95" s="499" t="b">
        <v>1</v>
      </c>
      <c r="Q95" s="497"/>
      <c r="R95" s="497" t="s">
        <v>156</v>
      </c>
      <c r="S95" s="497"/>
      <c r="T95" s="497" t="s">
        <v>106</v>
      </c>
      <c r="U95" s="497"/>
      <c r="V95" s="497" t="s">
        <v>103</v>
      </c>
      <c r="W95" s="497"/>
      <c r="X95" s="497" t="s">
        <v>115</v>
      </c>
      <c r="Y95" s="497"/>
      <c r="Z95" s="497" t="s">
        <v>116</v>
      </c>
      <c r="AA95" s="497"/>
      <c r="AB95" s="497" t="s">
        <v>265</v>
      </c>
      <c r="AC95" s="497"/>
      <c r="AD95" s="497" t="s">
        <v>254</v>
      </c>
      <c r="AE95" s="497"/>
      <c r="AF95" s="497">
        <v>86400</v>
      </c>
      <c r="AG95" s="497"/>
      <c r="AH95" s="497" t="b">
        <f>IF($F95="正常","(NULL)")</f>
        <v>0</v>
      </c>
      <c r="AI95" s="498"/>
      <c r="AJ95" s="499"/>
      <c r="AK95" s="497"/>
      <c r="AL95" s="497"/>
      <c r="AM95" s="497"/>
      <c r="AN95" s="497"/>
      <c r="AO95" s="497"/>
      <c r="AP95" s="497"/>
      <c r="AQ95" s="497"/>
      <c r="AR95" s="497"/>
      <c r="AS95" s="497"/>
      <c r="AT95" s="497"/>
      <c r="AU95" s="497"/>
      <c r="AV95" s="497"/>
      <c r="AW95" s="497"/>
      <c r="AX95" s="497"/>
      <c r="AY95" s="497"/>
      <c r="AZ95" s="497"/>
      <c r="BA95" s="497"/>
      <c r="BB95" s="497"/>
      <c r="BC95" s="498"/>
      <c r="BD95" s="499"/>
      <c r="BE95" s="502"/>
      <c r="BF95" s="502"/>
      <c r="BG95" s="502"/>
      <c r="BH95" s="502"/>
      <c r="BI95" s="502"/>
      <c r="BJ95" s="502"/>
      <c r="BK95" s="506"/>
      <c r="BL95" s="499"/>
      <c r="BM95" s="497"/>
      <c r="BN95" s="497"/>
      <c r="BO95" s="497"/>
      <c r="BP95" s="497"/>
      <c r="BQ95" s="576"/>
    </row>
  </sheetData>
  <mergeCells count="680">
    <mergeCell ref="BL81:BQ83"/>
    <mergeCell ref="BL84:BQ84"/>
    <mergeCell ref="BL85:BQ85"/>
    <mergeCell ref="BI81:BI83"/>
    <mergeCell ref="BH81:BH83"/>
    <mergeCell ref="BG81:BG83"/>
    <mergeCell ref="BF81:BF83"/>
    <mergeCell ref="AX82:AY83"/>
    <mergeCell ref="AZ82:BA83"/>
    <mergeCell ref="BB82:BC83"/>
    <mergeCell ref="BJ81:BJ83"/>
    <mergeCell ref="BK81:BK83"/>
    <mergeCell ref="AZ84:BA84"/>
    <mergeCell ref="BB84:BC84"/>
    <mergeCell ref="F85:G85"/>
    <mergeCell ref="AD57:AE58"/>
    <mergeCell ref="AB57:AC58"/>
    <mergeCell ref="AV57:AW58"/>
    <mergeCell ref="AX57:AY58"/>
    <mergeCell ref="AZ57:BA58"/>
    <mergeCell ref="AV82:AW83"/>
    <mergeCell ref="F84:G84"/>
    <mergeCell ref="AT82:AU83"/>
    <mergeCell ref="AR82:AS83"/>
    <mergeCell ref="AJ82:AK83"/>
    <mergeCell ref="AL82:AM83"/>
    <mergeCell ref="AN82:AO83"/>
    <mergeCell ref="AP82:AQ83"/>
    <mergeCell ref="F69:G69"/>
    <mergeCell ref="F59:G59"/>
    <mergeCell ref="F66:G66"/>
    <mergeCell ref="AR57:AS58"/>
    <mergeCell ref="V57:W58"/>
    <mergeCell ref="X57:Y58"/>
    <mergeCell ref="Z57:AA58"/>
    <mergeCell ref="AJ57:AK58"/>
    <mergeCell ref="AL57:AM58"/>
    <mergeCell ref="AN57:AO58"/>
    <mergeCell ref="BL77:BQ78"/>
    <mergeCell ref="BL69:BQ69"/>
    <mergeCell ref="F70:G70"/>
    <mergeCell ref="BL70:BQ70"/>
    <mergeCell ref="AZ75:BA76"/>
    <mergeCell ref="BB75:BC76"/>
    <mergeCell ref="F67:G67"/>
    <mergeCell ref="BL67:BQ67"/>
    <mergeCell ref="F68:G68"/>
    <mergeCell ref="BL68:BQ68"/>
    <mergeCell ref="BJ74:BJ76"/>
    <mergeCell ref="BK74:BK76"/>
    <mergeCell ref="BL74:BQ76"/>
    <mergeCell ref="H75:I76"/>
    <mergeCell ref="J75:K76"/>
    <mergeCell ref="L75:M76"/>
    <mergeCell ref="BH74:BH76"/>
    <mergeCell ref="BI74:BI76"/>
    <mergeCell ref="AH75:AI76"/>
    <mergeCell ref="AF75:AG76"/>
    <mergeCell ref="H67:I67"/>
    <mergeCell ref="H68:I68"/>
    <mergeCell ref="H69:I69"/>
    <mergeCell ref="H70:I70"/>
    <mergeCell ref="AF82:AG83"/>
    <mergeCell ref="N82:O83"/>
    <mergeCell ref="E77:E78"/>
    <mergeCell ref="AB82:AC83"/>
    <mergeCell ref="AH82:AI83"/>
    <mergeCell ref="AD82:AE83"/>
    <mergeCell ref="F77:G78"/>
    <mergeCell ref="BD81:BD83"/>
    <mergeCell ref="BE81:BE83"/>
    <mergeCell ref="E81:E83"/>
    <mergeCell ref="F81:G83"/>
    <mergeCell ref="Z82:AA83"/>
    <mergeCell ref="R82:S83"/>
    <mergeCell ref="T82:U83"/>
    <mergeCell ref="V82:W83"/>
    <mergeCell ref="X82:Y83"/>
    <mergeCell ref="P82:Q83"/>
    <mergeCell ref="H82:I83"/>
    <mergeCell ref="J82:K83"/>
    <mergeCell ref="L82:M83"/>
    <mergeCell ref="H77:I77"/>
    <mergeCell ref="J77:K77"/>
    <mergeCell ref="L77:M77"/>
    <mergeCell ref="N77:O77"/>
    <mergeCell ref="E74:E76"/>
    <mergeCell ref="F74:G76"/>
    <mergeCell ref="BD74:BD76"/>
    <mergeCell ref="BE74:BE76"/>
    <mergeCell ref="BF74:BF76"/>
    <mergeCell ref="BG74:BG76"/>
    <mergeCell ref="N75:O76"/>
    <mergeCell ref="AB75:AC76"/>
    <mergeCell ref="X75:Y76"/>
    <mergeCell ref="Z75:AA76"/>
    <mergeCell ref="P75:Q76"/>
    <mergeCell ref="R75:S76"/>
    <mergeCell ref="T75:U76"/>
    <mergeCell ref="V75:W76"/>
    <mergeCell ref="AV75:AW76"/>
    <mergeCell ref="AX75:AY76"/>
    <mergeCell ref="AN75:AO76"/>
    <mergeCell ref="AP75:AQ76"/>
    <mergeCell ref="AR75:AS76"/>
    <mergeCell ref="AT75:AU76"/>
    <mergeCell ref="AL75:AM76"/>
    <mergeCell ref="AJ75:AK76"/>
    <mergeCell ref="AD75:AE76"/>
    <mergeCell ref="AJ74:AM74"/>
    <mergeCell ref="BL66:BQ66"/>
    <mergeCell ref="F61:G61"/>
    <mergeCell ref="BL61:BQ61"/>
    <mergeCell ref="F62:G62"/>
    <mergeCell ref="BL62:BQ62"/>
    <mergeCell ref="F63:G63"/>
    <mergeCell ref="BL63:BQ63"/>
    <mergeCell ref="F64:G64"/>
    <mergeCell ref="BL59:BQ59"/>
    <mergeCell ref="F60:G60"/>
    <mergeCell ref="BL60:BQ60"/>
    <mergeCell ref="H59:I59"/>
    <mergeCell ref="H60:I60"/>
    <mergeCell ref="H61:I61"/>
    <mergeCell ref="H62:I62"/>
    <mergeCell ref="H63:I63"/>
    <mergeCell ref="H64:I64"/>
    <mergeCell ref="H65:I65"/>
    <mergeCell ref="H66:I66"/>
    <mergeCell ref="J59:K59"/>
    <mergeCell ref="L59:M59"/>
    <mergeCell ref="N59:O59"/>
    <mergeCell ref="J60:K60"/>
    <mergeCell ref="L60:M60"/>
    <mergeCell ref="BI56:BI58"/>
    <mergeCell ref="BJ56:BJ58"/>
    <mergeCell ref="BK56:BK58"/>
    <mergeCell ref="BL64:BQ64"/>
    <mergeCell ref="F65:G65"/>
    <mergeCell ref="BL65:BQ65"/>
    <mergeCell ref="BB57:BC58"/>
    <mergeCell ref="BD77:BD78"/>
    <mergeCell ref="G48:I48"/>
    <mergeCell ref="J48:N48"/>
    <mergeCell ref="BL56:BQ58"/>
    <mergeCell ref="H57:I58"/>
    <mergeCell ref="J57:K58"/>
    <mergeCell ref="L57:M58"/>
    <mergeCell ref="N57:O58"/>
    <mergeCell ref="BF56:BF58"/>
    <mergeCell ref="BG56:BG58"/>
    <mergeCell ref="BH56:BH58"/>
    <mergeCell ref="F56:G58"/>
    <mergeCell ref="BD56:BD58"/>
    <mergeCell ref="BE56:BE58"/>
    <mergeCell ref="P57:Q58"/>
    <mergeCell ref="R57:S58"/>
    <mergeCell ref="AT57:AU58"/>
    <mergeCell ref="AP57:AQ58"/>
    <mergeCell ref="AH57:AI58"/>
    <mergeCell ref="AF57:AG58"/>
    <mergeCell ref="T57:U58"/>
    <mergeCell ref="B3:E3"/>
    <mergeCell ref="H3:I3"/>
    <mergeCell ref="L3:M9"/>
    <mergeCell ref="N3:N9"/>
    <mergeCell ref="B4:E4"/>
    <mergeCell ref="H4:I4"/>
    <mergeCell ref="B5:E5"/>
    <mergeCell ref="H5:I6"/>
    <mergeCell ref="J5:J6"/>
    <mergeCell ref="E56:E58"/>
    <mergeCell ref="K18:L19"/>
    <mergeCell ref="G44:I44"/>
    <mergeCell ref="J44:N44"/>
    <mergeCell ref="G45:I45"/>
    <mergeCell ref="J45:N45"/>
    <mergeCell ref="G46:I46"/>
    <mergeCell ref="J46:N46"/>
    <mergeCell ref="D12:L15"/>
    <mergeCell ref="E18:F19"/>
    <mergeCell ref="G18:H19"/>
    <mergeCell ref="I18:J19"/>
    <mergeCell ref="G47:I47"/>
    <mergeCell ref="J47:N47"/>
    <mergeCell ref="G49:I49"/>
    <mergeCell ref="J49:N49"/>
    <mergeCell ref="G50:I50"/>
    <mergeCell ref="J50:N50"/>
    <mergeCell ref="G51:I51"/>
    <mergeCell ref="J51:N51"/>
    <mergeCell ref="N60:O60"/>
    <mergeCell ref="J61:K61"/>
    <mergeCell ref="L61:M61"/>
    <mergeCell ref="N61:O61"/>
    <mergeCell ref="J62:K62"/>
    <mergeCell ref="L62:M62"/>
    <mergeCell ref="N62:O62"/>
    <mergeCell ref="J63:K63"/>
    <mergeCell ref="L63:M63"/>
    <mergeCell ref="N63:O63"/>
    <mergeCell ref="L68:M68"/>
    <mergeCell ref="N68:O68"/>
    <mergeCell ref="J69:K69"/>
    <mergeCell ref="L69:M69"/>
    <mergeCell ref="N69:O69"/>
    <mergeCell ref="J64:K64"/>
    <mergeCell ref="L64:M64"/>
    <mergeCell ref="N64:O64"/>
    <mergeCell ref="J65:K65"/>
    <mergeCell ref="L65:M65"/>
    <mergeCell ref="N65:O65"/>
    <mergeCell ref="J66:K66"/>
    <mergeCell ref="L66:M66"/>
    <mergeCell ref="N66:O66"/>
    <mergeCell ref="AB59:AC59"/>
    <mergeCell ref="AD59:AE59"/>
    <mergeCell ref="AF59:AG59"/>
    <mergeCell ref="AH59:AI59"/>
    <mergeCell ref="P60:Q60"/>
    <mergeCell ref="R60:S60"/>
    <mergeCell ref="T60:U60"/>
    <mergeCell ref="V60:W60"/>
    <mergeCell ref="X60:Y60"/>
    <mergeCell ref="Z60:AA60"/>
    <mergeCell ref="AB60:AC60"/>
    <mergeCell ref="AD60:AE60"/>
    <mergeCell ref="AF60:AG60"/>
    <mergeCell ref="AH60:AI60"/>
    <mergeCell ref="P59:Q59"/>
    <mergeCell ref="R59:S59"/>
    <mergeCell ref="T59:U59"/>
    <mergeCell ref="V59:W59"/>
    <mergeCell ref="X59:Y59"/>
    <mergeCell ref="Z59:AA59"/>
    <mergeCell ref="AB61:AC61"/>
    <mergeCell ref="AD61:AE61"/>
    <mergeCell ref="AF61:AG61"/>
    <mergeCell ref="AH61:AI61"/>
    <mergeCell ref="P62:Q62"/>
    <mergeCell ref="R62:S62"/>
    <mergeCell ref="T62:U62"/>
    <mergeCell ref="V62:W62"/>
    <mergeCell ref="X62:Y62"/>
    <mergeCell ref="Z62:AA62"/>
    <mergeCell ref="AB62:AC62"/>
    <mergeCell ref="AD62:AE62"/>
    <mergeCell ref="AF62:AG62"/>
    <mergeCell ref="AH62:AI62"/>
    <mergeCell ref="P61:Q61"/>
    <mergeCell ref="R61:S61"/>
    <mergeCell ref="T61:U61"/>
    <mergeCell ref="V61:W61"/>
    <mergeCell ref="X61:Y61"/>
    <mergeCell ref="Z61:AA61"/>
    <mergeCell ref="AB63:AC63"/>
    <mergeCell ref="AD63:AE63"/>
    <mergeCell ref="AF63:AG63"/>
    <mergeCell ref="AH63:AI63"/>
    <mergeCell ref="P64:Q64"/>
    <mergeCell ref="R64:S64"/>
    <mergeCell ref="T64:U64"/>
    <mergeCell ref="V64:W64"/>
    <mergeCell ref="X64:Y64"/>
    <mergeCell ref="Z64:AA64"/>
    <mergeCell ref="AB64:AC64"/>
    <mergeCell ref="AD64:AE64"/>
    <mergeCell ref="AF64:AG64"/>
    <mergeCell ref="AH64:AI64"/>
    <mergeCell ref="P63:Q63"/>
    <mergeCell ref="R63:S63"/>
    <mergeCell ref="T63:U63"/>
    <mergeCell ref="V63:W63"/>
    <mergeCell ref="X63:Y63"/>
    <mergeCell ref="Z63:AA63"/>
    <mergeCell ref="AB65:AC65"/>
    <mergeCell ref="AD65:AE65"/>
    <mergeCell ref="AF65:AG65"/>
    <mergeCell ref="AH65:AI65"/>
    <mergeCell ref="P66:Q66"/>
    <mergeCell ref="R66:S66"/>
    <mergeCell ref="T66:U66"/>
    <mergeCell ref="V66:W66"/>
    <mergeCell ref="X66:Y66"/>
    <mergeCell ref="Z66:AA66"/>
    <mergeCell ref="AB66:AC66"/>
    <mergeCell ref="AD66:AE66"/>
    <mergeCell ref="AF66:AG66"/>
    <mergeCell ref="AH66:AI66"/>
    <mergeCell ref="P65:Q65"/>
    <mergeCell ref="R65:S65"/>
    <mergeCell ref="T65:U65"/>
    <mergeCell ref="AH67:AI67"/>
    <mergeCell ref="P68:Q68"/>
    <mergeCell ref="R68:S68"/>
    <mergeCell ref="T68:U68"/>
    <mergeCell ref="V68:W68"/>
    <mergeCell ref="X68:Y68"/>
    <mergeCell ref="Z68:AA68"/>
    <mergeCell ref="AB68:AC68"/>
    <mergeCell ref="AD68:AE68"/>
    <mergeCell ref="AF68:AG68"/>
    <mergeCell ref="AH68:AI68"/>
    <mergeCell ref="P67:Q67"/>
    <mergeCell ref="R67:S67"/>
    <mergeCell ref="T67:U67"/>
    <mergeCell ref="V67:W67"/>
    <mergeCell ref="X67:Y67"/>
    <mergeCell ref="Z67:AA67"/>
    <mergeCell ref="AB67:AC67"/>
    <mergeCell ref="AD67:AE67"/>
    <mergeCell ref="AF67:AG67"/>
    <mergeCell ref="AD70:AE70"/>
    <mergeCell ref="AF70:AG70"/>
    <mergeCell ref="AH70:AI70"/>
    <mergeCell ref="P69:Q69"/>
    <mergeCell ref="R69:S69"/>
    <mergeCell ref="T69:U69"/>
    <mergeCell ref="V69:W69"/>
    <mergeCell ref="X69:Y69"/>
    <mergeCell ref="Z69:AA69"/>
    <mergeCell ref="AB69:AC69"/>
    <mergeCell ref="AD69:AE69"/>
    <mergeCell ref="AF69:AG69"/>
    <mergeCell ref="AN59:AO59"/>
    <mergeCell ref="AP59:AQ59"/>
    <mergeCell ref="AR59:AS59"/>
    <mergeCell ref="AT59:AU59"/>
    <mergeCell ref="AV59:AW59"/>
    <mergeCell ref="AX59:AY59"/>
    <mergeCell ref="AZ59:BA59"/>
    <mergeCell ref="BB59:BC59"/>
    <mergeCell ref="AJ60:AK60"/>
    <mergeCell ref="AL60:AM60"/>
    <mergeCell ref="AN60:AO60"/>
    <mergeCell ref="AP60:AQ60"/>
    <mergeCell ref="AR60:AS60"/>
    <mergeCell ref="AT60:AU60"/>
    <mergeCell ref="AV60:AW60"/>
    <mergeCell ref="AX60:AY60"/>
    <mergeCell ref="AZ60:BA60"/>
    <mergeCell ref="BB60:BC60"/>
    <mergeCell ref="AJ59:AK59"/>
    <mergeCell ref="AL59:AM59"/>
    <mergeCell ref="AN61:AO61"/>
    <mergeCell ref="AP61:AQ61"/>
    <mergeCell ref="AR61:AS61"/>
    <mergeCell ref="AT61:AU61"/>
    <mergeCell ref="AV61:AW61"/>
    <mergeCell ref="AX61:AY61"/>
    <mergeCell ref="AZ61:BA61"/>
    <mergeCell ref="BB61:BC61"/>
    <mergeCell ref="AJ62:AK62"/>
    <mergeCell ref="AL62:AM62"/>
    <mergeCell ref="AN62:AO62"/>
    <mergeCell ref="AP62:AQ62"/>
    <mergeCell ref="AR62:AS62"/>
    <mergeCell ref="AT62:AU62"/>
    <mergeCell ref="AV62:AW62"/>
    <mergeCell ref="AX62:AY62"/>
    <mergeCell ref="AZ62:BA62"/>
    <mergeCell ref="BB62:BC62"/>
    <mergeCell ref="AJ61:AK61"/>
    <mergeCell ref="AL61:AM61"/>
    <mergeCell ref="AN63:AO63"/>
    <mergeCell ref="AP63:AQ63"/>
    <mergeCell ref="AR63:AS63"/>
    <mergeCell ref="AT63:AU63"/>
    <mergeCell ref="AV63:AW63"/>
    <mergeCell ref="AX63:AY63"/>
    <mergeCell ref="AZ63:BA63"/>
    <mergeCell ref="BB63:BC63"/>
    <mergeCell ref="AJ64:AK64"/>
    <mergeCell ref="AL64:AM64"/>
    <mergeCell ref="AN64:AO64"/>
    <mergeCell ref="AP64:AQ64"/>
    <mergeCell ref="AR64:AS64"/>
    <mergeCell ref="AT64:AU64"/>
    <mergeCell ref="AV64:AW64"/>
    <mergeCell ref="AX64:AY64"/>
    <mergeCell ref="AZ64:BA64"/>
    <mergeCell ref="BB64:BC64"/>
    <mergeCell ref="AJ63:AK63"/>
    <mergeCell ref="AL63:AM63"/>
    <mergeCell ref="AN65:AO65"/>
    <mergeCell ref="AP65:AQ65"/>
    <mergeCell ref="AR65:AS65"/>
    <mergeCell ref="AT65:AU65"/>
    <mergeCell ref="AV65:AW65"/>
    <mergeCell ref="AX65:AY65"/>
    <mergeCell ref="AZ65:BA65"/>
    <mergeCell ref="BB65:BC65"/>
    <mergeCell ref="AJ66:AK66"/>
    <mergeCell ref="AL66:AM66"/>
    <mergeCell ref="AN66:AO66"/>
    <mergeCell ref="AP66:AQ66"/>
    <mergeCell ref="AR66:AS66"/>
    <mergeCell ref="AT66:AU66"/>
    <mergeCell ref="AV66:AW66"/>
    <mergeCell ref="AX66:AY66"/>
    <mergeCell ref="AZ66:BA66"/>
    <mergeCell ref="BB66:BC66"/>
    <mergeCell ref="AJ65:AK65"/>
    <mergeCell ref="AL65:AM65"/>
    <mergeCell ref="BB67:BC67"/>
    <mergeCell ref="AJ68:AK68"/>
    <mergeCell ref="AL68:AM68"/>
    <mergeCell ref="AN68:AO68"/>
    <mergeCell ref="AP68:AQ68"/>
    <mergeCell ref="AR68:AS68"/>
    <mergeCell ref="AT68:AU68"/>
    <mergeCell ref="AV68:AW68"/>
    <mergeCell ref="AX68:AY68"/>
    <mergeCell ref="AZ68:BA68"/>
    <mergeCell ref="BB68:BC68"/>
    <mergeCell ref="AJ67:AK67"/>
    <mergeCell ref="AL67:AM67"/>
    <mergeCell ref="AN67:AO67"/>
    <mergeCell ref="AP67:AQ67"/>
    <mergeCell ref="AR67:AS67"/>
    <mergeCell ref="AT67:AU67"/>
    <mergeCell ref="AV67:AW67"/>
    <mergeCell ref="AX67:AY67"/>
    <mergeCell ref="AZ67:BA67"/>
    <mergeCell ref="BB69:BC69"/>
    <mergeCell ref="AJ70:AK70"/>
    <mergeCell ref="AL70:AM70"/>
    <mergeCell ref="AN70:AO70"/>
    <mergeCell ref="AP70:AQ70"/>
    <mergeCell ref="AR70:AS70"/>
    <mergeCell ref="AT70:AU70"/>
    <mergeCell ref="AV70:AW70"/>
    <mergeCell ref="AX70:AY70"/>
    <mergeCell ref="AZ70:BA70"/>
    <mergeCell ref="BB70:BC70"/>
    <mergeCell ref="AJ69:AK69"/>
    <mergeCell ref="AL69:AM69"/>
    <mergeCell ref="AN69:AO69"/>
    <mergeCell ref="AP69:AQ69"/>
    <mergeCell ref="AR69:AS69"/>
    <mergeCell ref="AT69:AU69"/>
    <mergeCell ref="AV69:AW69"/>
    <mergeCell ref="AX69:AY69"/>
    <mergeCell ref="AZ69:BA69"/>
    <mergeCell ref="AN77:AO77"/>
    <mergeCell ref="AP77:AQ77"/>
    <mergeCell ref="AR77:AS77"/>
    <mergeCell ref="AT77:AU77"/>
    <mergeCell ref="AV77:AW77"/>
    <mergeCell ref="AX77:AY77"/>
    <mergeCell ref="P77:Q77"/>
    <mergeCell ref="R77:S77"/>
    <mergeCell ref="T77:U77"/>
    <mergeCell ref="V77:W77"/>
    <mergeCell ref="X77:Y77"/>
    <mergeCell ref="Z77:AA77"/>
    <mergeCell ref="AB77:AC77"/>
    <mergeCell ref="AD77:AE77"/>
    <mergeCell ref="AF77:AG77"/>
    <mergeCell ref="AZ77:BA77"/>
    <mergeCell ref="BB77:BC77"/>
    <mergeCell ref="H78:I78"/>
    <mergeCell ref="J78:K78"/>
    <mergeCell ref="L78:M78"/>
    <mergeCell ref="N78:O78"/>
    <mergeCell ref="P78:Q78"/>
    <mergeCell ref="R78:S78"/>
    <mergeCell ref="T78:U78"/>
    <mergeCell ref="V78:W78"/>
    <mergeCell ref="X78:Y78"/>
    <mergeCell ref="Z78:AA78"/>
    <mergeCell ref="AB78:AC78"/>
    <mergeCell ref="AD78:AE78"/>
    <mergeCell ref="AF78:AG78"/>
    <mergeCell ref="AH78:AI78"/>
    <mergeCell ref="AJ78:AK78"/>
    <mergeCell ref="AL78:AM78"/>
    <mergeCell ref="AN78:AO78"/>
    <mergeCell ref="AP78:AQ78"/>
    <mergeCell ref="AR78:AS78"/>
    <mergeCell ref="AT78:AU78"/>
    <mergeCell ref="AV78:AW78"/>
    <mergeCell ref="AX78:AY78"/>
    <mergeCell ref="H84:I84"/>
    <mergeCell ref="J84:K84"/>
    <mergeCell ref="L84:M84"/>
    <mergeCell ref="N84:O84"/>
    <mergeCell ref="P84:Q84"/>
    <mergeCell ref="R84:S84"/>
    <mergeCell ref="T84:U84"/>
    <mergeCell ref="V84:W84"/>
    <mergeCell ref="X84:Y84"/>
    <mergeCell ref="H85:I85"/>
    <mergeCell ref="J85:K85"/>
    <mergeCell ref="L85:M85"/>
    <mergeCell ref="N85:O85"/>
    <mergeCell ref="P85:Q85"/>
    <mergeCell ref="R85:S85"/>
    <mergeCell ref="T85:U85"/>
    <mergeCell ref="V85:W85"/>
    <mergeCell ref="X85:Y85"/>
    <mergeCell ref="AB56:AI56"/>
    <mergeCell ref="AB74:AI74"/>
    <mergeCell ref="AB81:AI81"/>
    <mergeCell ref="AJ56:AM56"/>
    <mergeCell ref="Z85:AA85"/>
    <mergeCell ref="AB85:AC85"/>
    <mergeCell ref="AD85:AE85"/>
    <mergeCell ref="AF85:AG85"/>
    <mergeCell ref="AH85:AI85"/>
    <mergeCell ref="AJ85:AK85"/>
    <mergeCell ref="AL85:AM85"/>
    <mergeCell ref="Z84:AA84"/>
    <mergeCell ref="AB84:AC84"/>
    <mergeCell ref="AD84:AE84"/>
    <mergeCell ref="AF84:AG84"/>
    <mergeCell ref="AH84:AI84"/>
    <mergeCell ref="AJ84:AK84"/>
    <mergeCell ref="AL84:AM84"/>
    <mergeCell ref="AH77:AI77"/>
    <mergeCell ref="AJ77:AK77"/>
    <mergeCell ref="AL77:AM77"/>
    <mergeCell ref="AH69:AI69"/>
    <mergeCell ref="Z70:AA70"/>
    <mergeCell ref="AB70:AC70"/>
    <mergeCell ref="H56:O56"/>
    <mergeCell ref="H74:O74"/>
    <mergeCell ref="H81:O81"/>
    <mergeCell ref="P56:S56"/>
    <mergeCell ref="P74:S74"/>
    <mergeCell ref="P81:S81"/>
    <mergeCell ref="T56:AA56"/>
    <mergeCell ref="T74:AA74"/>
    <mergeCell ref="T81:AA81"/>
    <mergeCell ref="P70:Q70"/>
    <mergeCell ref="R70:S70"/>
    <mergeCell ref="T70:U70"/>
    <mergeCell ref="V70:W70"/>
    <mergeCell ref="X70:Y70"/>
    <mergeCell ref="V65:W65"/>
    <mergeCell ref="X65:Y65"/>
    <mergeCell ref="Z65:AA65"/>
    <mergeCell ref="J70:K70"/>
    <mergeCell ref="L70:M70"/>
    <mergeCell ref="N70:O70"/>
    <mergeCell ref="J67:K67"/>
    <mergeCell ref="L67:M67"/>
    <mergeCell ref="N67:O67"/>
    <mergeCell ref="J68:K68"/>
    <mergeCell ref="AN56:AU56"/>
    <mergeCell ref="AN74:AU74"/>
    <mergeCell ref="AN81:AU81"/>
    <mergeCell ref="AV56:BC56"/>
    <mergeCell ref="AV74:BC74"/>
    <mergeCell ref="AV81:BC81"/>
    <mergeCell ref="BE77:BE78"/>
    <mergeCell ref="BF77:BF78"/>
    <mergeCell ref="AR85:AS85"/>
    <mergeCell ref="AT85:AU85"/>
    <mergeCell ref="AV85:AW85"/>
    <mergeCell ref="AX85:AY85"/>
    <mergeCell ref="AZ85:BA85"/>
    <mergeCell ref="BB85:BC85"/>
    <mergeCell ref="AN85:AO85"/>
    <mergeCell ref="AP85:AQ85"/>
    <mergeCell ref="AZ78:BA78"/>
    <mergeCell ref="BB78:BC78"/>
    <mergeCell ref="AN84:AO84"/>
    <mergeCell ref="AP84:AQ84"/>
    <mergeCell ref="AR84:AS84"/>
    <mergeCell ref="AT84:AU84"/>
    <mergeCell ref="AV84:AW84"/>
    <mergeCell ref="AX84:AY84"/>
    <mergeCell ref="BG77:BG78"/>
    <mergeCell ref="BH77:BH78"/>
    <mergeCell ref="BI77:BI78"/>
    <mergeCell ref="BJ77:BJ78"/>
    <mergeCell ref="BK77:BK78"/>
    <mergeCell ref="E91:E93"/>
    <mergeCell ref="F91:G93"/>
    <mergeCell ref="H91:O91"/>
    <mergeCell ref="P91:S91"/>
    <mergeCell ref="T91:AA91"/>
    <mergeCell ref="AB91:AI91"/>
    <mergeCell ref="AJ91:AM91"/>
    <mergeCell ref="AN91:AU91"/>
    <mergeCell ref="AV91:BC91"/>
    <mergeCell ref="BD91:BD93"/>
    <mergeCell ref="BE91:BE93"/>
    <mergeCell ref="BF91:BF93"/>
    <mergeCell ref="BG91:BG93"/>
    <mergeCell ref="BH91:BH93"/>
    <mergeCell ref="BI91:BI93"/>
    <mergeCell ref="BJ91:BJ93"/>
    <mergeCell ref="BK91:BK93"/>
    <mergeCell ref="BB92:BC93"/>
    <mergeCell ref="AJ81:AM81"/>
    <mergeCell ref="BL91:BQ93"/>
    <mergeCell ref="H92:I93"/>
    <mergeCell ref="J92:K93"/>
    <mergeCell ref="L92:M93"/>
    <mergeCell ref="N92:O93"/>
    <mergeCell ref="P92:Q93"/>
    <mergeCell ref="R92:S93"/>
    <mergeCell ref="T92:U93"/>
    <mergeCell ref="V92:W93"/>
    <mergeCell ref="X92:Y93"/>
    <mergeCell ref="Z92:AA93"/>
    <mergeCell ref="AB92:AC93"/>
    <mergeCell ref="AD92:AE93"/>
    <mergeCell ref="AF92:AG93"/>
    <mergeCell ref="AH92:AI93"/>
    <mergeCell ref="AJ92:AK93"/>
    <mergeCell ref="AL92:AM93"/>
    <mergeCell ref="AN92:AO93"/>
    <mergeCell ref="AP92:AQ93"/>
    <mergeCell ref="AR92:AS93"/>
    <mergeCell ref="AT92:AU93"/>
    <mergeCell ref="AV92:AW93"/>
    <mergeCell ref="AX92:AY93"/>
    <mergeCell ref="AZ92:BA93"/>
    <mergeCell ref="E94:E95"/>
    <mergeCell ref="F94:G95"/>
    <mergeCell ref="H94:I94"/>
    <mergeCell ref="J94:K94"/>
    <mergeCell ref="L94:M94"/>
    <mergeCell ref="N94:O94"/>
    <mergeCell ref="P94:Q94"/>
    <mergeCell ref="R94:S94"/>
    <mergeCell ref="T94:U94"/>
    <mergeCell ref="V94:W94"/>
    <mergeCell ref="X94:Y94"/>
    <mergeCell ref="Z94:AA94"/>
    <mergeCell ref="AB94:AC94"/>
    <mergeCell ref="AD94:AE94"/>
    <mergeCell ref="AF94:AG94"/>
    <mergeCell ref="AH94:AI94"/>
    <mergeCell ref="AJ94:AK94"/>
    <mergeCell ref="AL94:AM94"/>
    <mergeCell ref="AN94:AO94"/>
    <mergeCell ref="AP94:AQ94"/>
    <mergeCell ref="AR94:AS94"/>
    <mergeCell ref="AT94:AU94"/>
    <mergeCell ref="AV94:AW94"/>
    <mergeCell ref="AX94:AY94"/>
    <mergeCell ref="AZ94:BA94"/>
    <mergeCell ref="BB94:BC94"/>
    <mergeCell ref="BD94:BD95"/>
    <mergeCell ref="AN95:AO95"/>
    <mergeCell ref="AP95:AQ95"/>
    <mergeCell ref="AR95:AS95"/>
    <mergeCell ref="AT95:AU95"/>
    <mergeCell ref="AV95:AW95"/>
    <mergeCell ref="AX95:AY95"/>
    <mergeCell ref="AZ95:BA95"/>
    <mergeCell ref="BB95:BC95"/>
    <mergeCell ref="BE94:BE95"/>
    <mergeCell ref="BF94:BF95"/>
    <mergeCell ref="BG94:BG95"/>
    <mergeCell ref="BH94:BH95"/>
    <mergeCell ref="BI94:BI95"/>
    <mergeCell ref="BJ94:BJ95"/>
    <mergeCell ref="BK94:BK95"/>
    <mergeCell ref="BL94:BQ95"/>
    <mergeCell ref="H95:I95"/>
    <mergeCell ref="J95:K95"/>
    <mergeCell ref="L95:M95"/>
    <mergeCell ref="N95:O95"/>
    <mergeCell ref="P95:Q95"/>
    <mergeCell ref="R95:S95"/>
    <mergeCell ref="T95:U95"/>
    <mergeCell ref="V95:W95"/>
    <mergeCell ref="X95:Y95"/>
    <mergeCell ref="Z95:AA95"/>
    <mergeCell ref="AB95:AC95"/>
    <mergeCell ref="AD95:AE95"/>
    <mergeCell ref="AF95:AG95"/>
    <mergeCell ref="AH95:AI95"/>
    <mergeCell ref="AJ95:AK95"/>
    <mergeCell ref="AL95:AM95"/>
  </mergeCells>
  <phoneticPr fontId="2"/>
  <hyperlinks>
    <hyperlink ref="AN64" r:id="rId1" xr:uid="{09C14A5E-FA39-4D74-ACF0-7CBAC5081645}"/>
    <hyperlink ref="H64" r:id="rId2" xr:uid="{D0352DD4-A253-44EC-A35F-70585C833A44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EA20891-2360-44B4-8A5F-A9CBEBE1EBA5}">
          <x14:formula1>
            <xm:f>入力用リスト!$C$4:$C$6</xm:f>
          </x14:formula1>
          <xm:sqref>F77 F59:F70 F94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5BF13-8E15-42F9-AAD5-2B1B47A6C5B7}">
  <sheetPr codeName="Sheet11">
    <tabColor theme="4"/>
  </sheetPr>
  <dimension ref="A1:DP84"/>
  <sheetViews>
    <sheetView workbookViewId="0"/>
  </sheetViews>
  <sheetFormatPr defaultColWidth="9" defaultRowHeight="15.75"/>
  <cols>
    <col min="1" max="4" width="2.625" style="57" customWidth="1"/>
    <col min="5" max="14" width="9.875" style="57" customWidth="1"/>
    <col min="15" max="18" width="18.75" style="57" customWidth="1"/>
    <col min="19" max="19" width="9.875" style="57" customWidth="1"/>
    <col min="20" max="20" width="9.625" style="57" customWidth="1"/>
    <col min="21" max="22" width="7.5" style="57" bestFit="1" customWidth="1"/>
    <col min="23" max="24" width="8.125" style="57" bestFit="1" customWidth="1"/>
    <col min="25" max="25" width="7.75" style="57" bestFit="1" customWidth="1"/>
    <col min="26" max="26" width="20.875" style="57" customWidth="1"/>
    <col min="27" max="33" width="9" style="57"/>
    <col min="34" max="34" width="7.25" style="57" customWidth="1"/>
    <col min="35" max="35" width="9" style="57"/>
    <col min="36" max="36" width="17.25" style="57" customWidth="1"/>
    <col min="37" max="38" width="9" style="57"/>
    <col min="39" max="39" width="10.5" style="57" bestFit="1" customWidth="1"/>
    <col min="40" max="40" width="9" style="57"/>
    <col min="41" max="41" width="9.5" style="57" bestFit="1" customWidth="1"/>
    <col min="42" max="56" width="9" style="57"/>
    <col min="57" max="57" width="9.5" style="57" bestFit="1" customWidth="1"/>
    <col min="58" max="120" width="9" style="57"/>
    <col min="121" max="16384" width="9" style="102"/>
  </cols>
  <sheetData>
    <row r="1" spans="1:14" s="57" customFormat="1" ht="19.5">
      <c r="A1" s="118" t="str">
        <f ca="1">RIGHT(CELL("filename",A1),LEN(CELL("filename",A1))-FIND("]",CELL("filename",A1)))</f>
        <v>7) キャッシュサインイン</v>
      </c>
      <c r="B1" s="118"/>
      <c r="C1" s="118"/>
      <c r="D1" s="118"/>
    </row>
    <row r="2" spans="1:14" s="57" customFormat="1" ht="19.5">
      <c r="A2" s="118"/>
      <c r="B2" s="118"/>
      <c r="C2" s="118"/>
      <c r="D2" s="118"/>
      <c r="F2" s="85">
        <v>54</v>
      </c>
    </row>
    <row r="3" spans="1:14" s="57" customFormat="1">
      <c r="B3" s="559" t="s">
        <v>6</v>
      </c>
      <c r="C3" s="559"/>
      <c r="D3" s="559"/>
      <c r="E3" s="560"/>
      <c r="F3" s="108">
        <f ca="1">MAX(INDIRECT("E"&amp;$F$2):INDIRECT("E"&amp;($F$2+1000)))</f>
        <v>5</v>
      </c>
      <c r="H3" s="548" t="s">
        <v>59</v>
      </c>
      <c r="I3" s="548"/>
      <c r="J3" s="107"/>
      <c r="K3" s="61"/>
      <c r="L3" s="543" t="s">
        <v>58</v>
      </c>
      <c r="M3" s="550"/>
      <c r="N3" s="554"/>
    </row>
    <row r="4" spans="1:14" s="57" customFormat="1">
      <c r="B4" s="561" t="s">
        <v>7</v>
      </c>
      <c r="C4" s="561"/>
      <c r="D4" s="561"/>
      <c r="E4" s="562"/>
      <c r="F4" s="108">
        <f ca="1">COUNTA(INDIRECT(G4&amp;$F$2):INDIRECT(G4&amp;($F$2+1000)))</f>
        <v>0</v>
      </c>
      <c r="G4" s="85" t="s">
        <v>82</v>
      </c>
      <c r="H4" s="548" t="s">
        <v>57</v>
      </c>
      <c r="I4" s="548"/>
      <c r="J4" s="66"/>
      <c r="K4" s="67"/>
      <c r="L4" s="551"/>
      <c r="M4" s="552"/>
      <c r="N4" s="555"/>
    </row>
    <row r="5" spans="1:14" s="57" customFormat="1" ht="15.75" customHeight="1">
      <c r="B5" s="548" t="s">
        <v>8</v>
      </c>
      <c r="C5" s="548"/>
      <c r="D5" s="548"/>
      <c r="E5" s="549"/>
      <c r="F5" s="108">
        <f ca="1">SUM(INDIRECT(G5&amp;$F$2):INDIRECT(G5&amp;($F$2+1000)))</f>
        <v>0</v>
      </c>
      <c r="G5" s="85" t="s">
        <v>83</v>
      </c>
      <c r="H5" s="548" t="s">
        <v>60</v>
      </c>
      <c r="I5" s="548"/>
      <c r="J5" s="547"/>
      <c r="K5" s="61"/>
      <c r="L5" s="551"/>
      <c r="M5" s="552"/>
      <c r="N5" s="555"/>
    </row>
    <row r="6" spans="1:14" s="57" customFormat="1">
      <c r="H6" s="548"/>
      <c r="I6" s="548"/>
      <c r="J6" s="547"/>
      <c r="K6" s="61"/>
      <c r="L6" s="551"/>
      <c r="M6" s="552"/>
      <c r="N6" s="555"/>
    </row>
    <row r="7" spans="1:14" s="57" customFormat="1" ht="15.75" customHeight="1">
      <c r="L7" s="551"/>
      <c r="M7" s="552"/>
      <c r="N7" s="555"/>
    </row>
    <row r="8" spans="1:14" s="57" customFormat="1">
      <c r="L8" s="551"/>
      <c r="M8" s="552"/>
      <c r="N8" s="555"/>
    </row>
    <row r="9" spans="1:14" s="57" customFormat="1" ht="15" customHeight="1">
      <c r="G9" s="69"/>
      <c r="L9" s="545"/>
      <c r="M9" s="553"/>
      <c r="N9" s="556"/>
    </row>
    <row r="10" spans="1:14" s="57" customFormat="1">
      <c r="G10" s="70"/>
    </row>
    <row r="11" spans="1:14" s="57" customFormat="1" ht="16.5" thickBot="1">
      <c r="B11" s="71" t="s">
        <v>9</v>
      </c>
      <c r="C11" s="71"/>
      <c r="G11" s="102"/>
      <c r="H11" s="102"/>
      <c r="I11" s="102"/>
      <c r="J11" s="102"/>
      <c r="K11" s="102"/>
      <c r="L11" s="69"/>
      <c r="M11" s="69"/>
      <c r="N11" s="69"/>
    </row>
    <row r="12" spans="1:14" s="57" customFormat="1" ht="15.75" customHeight="1">
      <c r="B12" s="71"/>
      <c r="C12" s="71"/>
      <c r="D12" s="566" t="s">
        <v>404</v>
      </c>
      <c r="E12" s="567"/>
      <c r="F12" s="567"/>
      <c r="G12" s="567"/>
      <c r="H12" s="567"/>
      <c r="I12" s="567"/>
      <c r="J12" s="567"/>
      <c r="K12" s="567"/>
      <c r="L12" s="568"/>
      <c r="M12" s="117"/>
      <c r="N12" s="117"/>
    </row>
    <row r="13" spans="1:14" s="57" customFormat="1" ht="15.75" customHeight="1">
      <c r="B13" s="71"/>
      <c r="C13" s="71"/>
      <c r="D13" s="569"/>
      <c r="E13" s="659"/>
      <c r="F13" s="659"/>
      <c r="G13" s="659"/>
      <c r="H13" s="659"/>
      <c r="I13" s="659"/>
      <c r="J13" s="659"/>
      <c r="K13" s="659"/>
      <c r="L13" s="571"/>
      <c r="M13" s="117"/>
      <c r="N13" s="117"/>
    </row>
    <row r="14" spans="1:14" s="57" customFormat="1">
      <c r="B14" s="71"/>
      <c r="C14" s="71"/>
      <c r="D14" s="569"/>
      <c r="E14" s="659"/>
      <c r="F14" s="659"/>
      <c r="G14" s="659"/>
      <c r="H14" s="659"/>
      <c r="I14" s="659"/>
      <c r="J14" s="659"/>
      <c r="K14" s="659"/>
      <c r="L14" s="571"/>
      <c r="M14" s="117"/>
      <c r="N14" s="117"/>
    </row>
    <row r="15" spans="1:14" s="57" customFormat="1" ht="16.5" thickBot="1">
      <c r="B15" s="71"/>
      <c r="C15" s="71"/>
      <c r="D15" s="572"/>
      <c r="E15" s="573"/>
      <c r="F15" s="573"/>
      <c r="G15" s="573"/>
      <c r="H15" s="573"/>
      <c r="I15" s="573"/>
      <c r="J15" s="573"/>
      <c r="K15" s="573"/>
      <c r="L15" s="574"/>
      <c r="M15" s="117"/>
      <c r="N15" s="117"/>
    </row>
    <row r="16" spans="1:14" s="57" customFormat="1">
      <c r="B16" s="71"/>
      <c r="C16" s="71"/>
      <c r="D16" s="116"/>
      <c r="E16" s="116"/>
      <c r="F16" s="70"/>
    </row>
    <row r="17" spans="2:12" s="57" customFormat="1">
      <c r="B17" s="71" t="s">
        <v>35</v>
      </c>
      <c r="C17" s="71"/>
    </row>
    <row r="18" spans="2:12" s="57" customFormat="1" ht="13.5" customHeight="1">
      <c r="B18" s="71"/>
      <c r="C18" s="71"/>
    </row>
    <row r="19" spans="2:12" s="57" customFormat="1">
      <c r="B19" s="71"/>
      <c r="C19" s="71"/>
    </row>
    <row r="20" spans="2:12" s="57" customFormat="1">
      <c r="B20" s="71"/>
      <c r="C20" s="71"/>
      <c r="D20" s="102"/>
      <c r="E20" s="102"/>
      <c r="F20" s="102"/>
      <c r="G20" s="102"/>
      <c r="H20" s="102"/>
      <c r="I20" s="102"/>
      <c r="J20" s="102"/>
      <c r="K20" s="102"/>
      <c r="L20" s="102"/>
    </row>
    <row r="21" spans="2:12" s="57" customFormat="1">
      <c r="B21" s="71"/>
      <c r="C21" s="71"/>
      <c r="D21" s="102"/>
      <c r="E21" s="102"/>
      <c r="F21" s="102"/>
      <c r="G21" s="102"/>
      <c r="H21" s="102"/>
      <c r="I21" s="102"/>
      <c r="J21" s="102"/>
      <c r="K21" s="102"/>
      <c r="L21" s="102"/>
    </row>
    <row r="22" spans="2:12" s="57" customFormat="1">
      <c r="B22" s="71"/>
      <c r="C22" s="71"/>
      <c r="D22" s="102"/>
      <c r="E22" s="102"/>
      <c r="F22" s="102"/>
      <c r="G22" s="102"/>
      <c r="H22" s="102"/>
      <c r="I22" s="102"/>
      <c r="J22" s="102"/>
      <c r="K22" s="102"/>
      <c r="L22" s="102"/>
    </row>
    <row r="23" spans="2:12" s="57" customFormat="1">
      <c r="B23" s="71"/>
      <c r="C23" s="71"/>
      <c r="D23" s="102"/>
      <c r="E23" s="102"/>
      <c r="F23" s="102"/>
      <c r="G23" s="102"/>
      <c r="H23" s="102"/>
      <c r="I23" s="102"/>
      <c r="J23" s="102"/>
      <c r="K23" s="102"/>
      <c r="L23" s="102"/>
    </row>
    <row r="24" spans="2:12" s="57" customFormat="1">
      <c r="B24" s="71"/>
      <c r="C24" s="71"/>
      <c r="D24" s="102"/>
      <c r="E24" s="102"/>
      <c r="F24" s="69"/>
      <c r="G24" s="102"/>
      <c r="H24" s="102"/>
      <c r="I24" s="102"/>
      <c r="J24" s="102"/>
      <c r="K24" s="102"/>
      <c r="L24" s="102"/>
    </row>
    <row r="25" spans="2:12" s="57" customFormat="1">
      <c r="B25" s="71"/>
      <c r="C25" s="71"/>
      <c r="D25" s="102"/>
      <c r="E25" s="69"/>
      <c r="F25" s="69"/>
      <c r="G25" s="102"/>
      <c r="H25" s="102"/>
      <c r="I25" s="102"/>
      <c r="J25" s="102"/>
      <c r="K25" s="102"/>
      <c r="L25" s="102"/>
    </row>
    <row r="26" spans="2:12" s="57" customFormat="1">
      <c r="B26" s="71"/>
      <c r="C26" s="71"/>
      <c r="G26" s="69"/>
      <c r="H26" s="69"/>
    </row>
    <row r="27" spans="2:12" s="57" customFormat="1">
      <c r="B27" s="71" t="s">
        <v>17</v>
      </c>
      <c r="C27" s="71"/>
    </row>
    <row r="28" spans="2:12" s="57" customFormat="1">
      <c r="B28" s="71"/>
      <c r="C28" s="71" t="s">
        <v>142</v>
      </c>
    </row>
    <row r="29" spans="2:12" s="57" customFormat="1">
      <c r="B29" s="71"/>
      <c r="C29" s="71" t="s">
        <v>143</v>
      </c>
      <c r="D29" s="71"/>
    </row>
    <row r="30" spans="2:12" s="57" customFormat="1">
      <c r="B30" s="71"/>
      <c r="C30" s="78" t="s">
        <v>403</v>
      </c>
      <c r="D30" s="71"/>
    </row>
    <row r="31" spans="2:12" s="57" customFormat="1">
      <c r="B31" s="71"/>
      <c r="C31" s="71"/>
    </row>
    <row r="32" spans="2:12" s="57" customFormat="1">
      <c r="B32" s="71" t="s">
        <v>18</v>
      </c>
      <c r="C32" s="71"/>
    </row>
    <row r="33" spans="2:14" s="57" customFormat="1">
      <c r="B33" s="71"/>
      <c r="C33" s="79" t="s">
        <v>25</v>
      </c>
    </row>
    <row r="34" spans="2:14" s="57" customFormat="1" ht="15" customHeight="1">
      <c r="B34" s="71"/>
      <c r="C34" s="79"/>
    </row>
    <row r="35" spans="2:14" s="57" customFormat="1">
      <c r="B35" s="71"/>
      <c r="C35" s="79"/>
    </row>
    <row r="36" spans="2:14" s="57" customFormat="1">
      <c r="B36" s="71"/>
      <c r="C36" s="79"/>
    </row>
    <row r="37" spans="2:14" s="57" customFormat="1">
      <c r="B37" s="71"/>
      <c r="C37" s="79"/>
    </row>
    <row r="38" spans="2:14" s="57" customFormat="1">
      <c r="B38" s="71"/>
      <c r="C38" s="79"/>
    </row>
    <row r="39" spans="2:14" s="57" customFormat="1">
      <c r="B39" s="71"/>
      <c r="C39" s="79"/>
    </row>
    <row r="40" spans="2:14" s="57" customFormat="1">
      <c r="B40" s="71"/>
      <c r="C40" s="71"/>
    </row>
    <row r="41" spans="2:14" s="57" customFormat="1">
      <c r="B41" s="71"/>
      <c r="C41" s="71"/>
    </row>
    <row r="42" spans="2:14" s="57" customFormat="1">
      <c r="B42" s="71" t="s">
        <v>51</v>
      </c>
      <c r="C42" s="71"/>
    </row>
    <row r="43" spans="2:14" s="57" customFormat="1">
      <c r="B43" s="71"/>
      <c r="C43" s="71"/>
    </row>
    <row r="44" spans="2:14" s="57" customFormat="1">
      <c r="B44" s="71"/>
      <c r="C44" s="71"/>
      <c r="G44" s="563" t="s">
        <v>52</v>
      </c>
      <c r="H44" s="564"/>
      <c r="I44" s="565"/>
      <c r="J44" s="558" t="s">
        <v>50</v>
      </c>
      <c r="K44" s="558"/>
      <c r="L44" s="558"/>
      <c r="M44" s="558"/>
      <c r="N44" s="558"/>
    </row>
    <row r="45" spans="2:14" s="57" customFormat="1">
      <c r="B45" s="71"/>
      <c r="C45" s="71"/>
      <c r="D45" s="102"/>
      <c r="E45" s="102"/>
      <c r="F45" s="102"/>
      <c r="G45" s="638" t="s">
        <v>395</v>
      </c>
      <c r="H45" s="564"/>
      <c r="I45" s="565"/>
      <c r="J45" s="557" t="s">
        <v>258</v>
      </c>
      <c r="K45" s="557"/>
      <c r="L45" s="557"/>
      <c r="M45" s="557"/>
      <c r="N45" s="557"/>
    </row>
    <row r="46" spans="2:14" s="57" customFormat="1" ht="16.5">
      <c r="B46" s="71"/>
      <c r="C46" s="71"/>
      <c r="D46" s="102"/>
      <c r="E46" s="102"/>
      <c r="F46" s="102"/>
      <c r="G46" s="653" t="s">
        <v>402</v>
      </c>
      <c r="H46" s="654"/>
      <c r="I46" s="655"/>
      <c r="J46" s="656" t="s">
        <v>259</v>
      </c>
      <c r="K46" s="656"/>
      <c r="L46" s="656"/>
      <c r="M46" s="656"/>
      <c r="N46" s="656"/>
    </row>
    <row r="47" spans="2:14" s="57" customFormat="1" ht="16.5">
      <c r="B47" s="71"/>
      <c r="C47" s="71"/>
      <c r="D47" s="102"/>
      <c r="E47" s="102"/>
      <c r="F47" s="102"/>
      <c r="G47" s="657" t="s">
        <v>401</v>
      </c>
      <c r="H47" s="658"/>
      <c r="I47" s="658"/>
      <c r="J47" s="660" t="s">
        <v>260</v>
      </c>
      <c r="K47" s="660"/>
      <c r="L47" s="660"/>
      <c r="M47" s="660"/>
      <c r="N47" s="660"/>
    </row>
    <row r="48" spans="2:14" s="57" customFormat="1">
      <c r="B48" s="71"/>
      <c r="C48" s="71"/>
      <c r="D48" s="102"/>
      <c r="E48" s="102"/>
      <c r="F48" s="102"/>
      <c r="G48" s="71"/>
      <c r="H48" s="71"/>
      <c r="I48" s="71"/>
      <c r="J48" s="71"/>
      <c r="K48" s="71"/>
      <c r="L48" s="71"/>
      <c r="M48" s="71"/>
      <c r="N48" s="71"/>
    </row>
    <row r="49" spans="2:48" s="57" customFormat="1">
      <c r="B49" s="71"/>
      <c r="C49" s="71"/>
      <c r="D49" s="102"/>
      <c r="E49" s="102"/>
      <c r="F49" s="102"/>
      <c r="G49" s="71"/>
      <c r="H49" s="71"/>
      <c r="I49" s="71"/>
      <c r="J49" s="71"/>
      <c r="K49" s="71"/>
      <c r="L49" s="71"/>
      <c r="M49" s="71"/>
      <c r="N49" s="71"/>
    </row>
    <row r="50" spans="2:48" s="57" customFormat="1">
      <c r="B50" s="71"/>
      <c r="C50" s="71"/>
      <c r="D50" s="102"/>
      <c r="E50" s="102"/>
      <c r="F50" s="102"/>
      <c r="G50" s="71"/>
      <c r="H50" s="71"/>
      <c r="I50" s="71"/>
      <c r="J50" s="71"/>
      <c r="K50" s="71"/>
      <c r="L50" s="71"/>
      <c r="M50" s="71"/>
      <c r="N50" s="71"/>
    </row>
    <row r="51" spans="2:48" s="57" customFormat="1">
      <c r="B51" s="71"/>
      <c r="C51" s="71"/>
      <c r="D51" s="102"/>
      <c r="E51" s="102"/>
      <c r="F51" s="102"/>
      <c r="G51" s="71"/>
      <c r="H51" s="71"/>
      <c r="I51" s="71"/>
      <c r="J51" s="71"/>
      <c r="K51" s="71"/>
      <c r="L51" s="71"/>
      <c r="M51" s="71"/>
      <c r="N51" s="71"/>
    </row>
    <row r="52" spans="2:48" s="57" customFormat="1">
      <c r="B52" s="71"/>
      <c r="C52" s="71"/>
      <c r="D52" s="102"/>
      <c r="E52" s="102"/>
      <c r="F52" s="102"/>
      <c r="G52" s="71"/>
      <c r="H52" s="71"/>
      <c r="I52" s="71"/>
      <c r="J52" s="71"/>
      <c r="K52" s="71"/>
      <c r="L52" s="71"/>
      <c r="M52" s="71"/>
      <c r="N52" s="71"/>
    </row>
    <row r="53" spans="2:48" s="57" customFormat="1">
      <c r="B53" s="71" t="s">
        <v>19</v>
      </c>
      <c r="C53" s="71"/>
    </row>
    <row r="54" spans="2:48" s="57" customFormat="1">
      <c r="B54" s="71"/>
      <c r="C54" s="80"/>
      <c r="Y54" s="81"/>
    </row>
    <row r="55" spans="2:48" ht="16.5" thickBot="1">
      <c r="B55" s="71"/>
      <c r="C55" s="80"/>
      <c r="E55" s="57" t="s">
        <v>152</v>
      </c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</row>
    <row r="56" spans="2:48">
      <c r="B56" s="71"/>
      <c r="C56" s="71"/>
      <c r="E56" s="510" t="s">
        <v>20</v>
      </c>
      <c r="F56" s="518" t="s">
        <v>22</v>
      </c>
      <c r="G56" s="519"/>
      <c r="H56" s="510" t="s">
        <v>21</v>
      </c>
      <c r="I56" s="519"/>
      <c r="J56" s="522" t="s">
        <v>400</v>
      </c>
      <c r="K56" s="523"/>
      <c r="L56" s="523"/>
      <c r="M56" s="523"/>
      <c r="N56" s="524" t="s">
        <v>127</v>
      </c>
      <c r="O56" s="524"/>
      <c r="P56" s="525" t="s">
        <v>167</v>
      </c>
      <c r="Q56" s="525"/>
      <c r="R56" s="525"/>
      <c r="S56" s="525"/>
      <c r="T56" s="526"/>
      <c r="U56" s="527" t="s">
        <v>140</v>
      </c>
      <c r="V56" s="528"/>
      <c r="W56" s="528"/>
      <c r="X56" s="528"/>
      <c r="Y56" s="529" t="s">
        <v>141</v>
      </c>
      <c r="Z56" s="529"/>
      <c r="AA56" s="483" t="s">
        <v>170</v>
      </c>
      <c r="AB56" s="483"/>
      <c r="AC56" s="483"/>
      <c r="AD56" s="483"/>
      <c r="AE56" s="483"/>
      <c r="AF56" s="483"/>
      <c r="AG56" s="483"/>
      <c r="AH56" s="484"/>
      <c r="AI56" s="487" t="s">
        <v>16</v>
      </c>
      <c r="AJ56" s="489" t="s">
        <v>53</v>
      </c>
      <c r="AK56" s="489" t="s">
        <v>54</v>
      </c>
      <c r="AL56" s="489" t="s">
        <v>55</v>
      </c>
      <c r="AM56" s="489" t="s">
        <v>56</v>
      </c>
      <c r="AN56" s="489" t="s">
        <v>29</v>
      </c>
      <c r="AO56" s="489" t="s">
        <v>62</v>
      </c>
      <c r="AP56" s="512" t="s">
        <v>69</v>
      </c>
      <c r="AQ56" s="477" t="s">
        <v>23</v>
      </c>
      <c r="AR56" s="478"/>
      <c r="AS56" s="478"/>
      <c r="AT56" s="478"/>
      <c r="AU56" s="478"/>
      <c r="AV56" s="479"/>
    </row>
    <row r="57" spans="2:48" ht="15.75" customHeight="1">
      <c r="B57" s="71"/>
      <c r="C57" s="71"/>
      <c r="E57" s="511"/>
      <c r="F57" s="520"/>
      <c r="G57" s="521"/>
      <c r="H57" s="530" t="s">
        <v>180</v>
      </c>
      <c r="I57" s="532"/>
      <c r="J57" s="533" t="s">
        <v>213</v>
      </c>
      <c r="K57" s="534"/>
      <c r="L57" s="534" t="s">
        <v>212</v>
      </c>
      <c r="M57" s="534"/>
      <c r="N57" s="649" t="s">
        <v>396</v>
      </c>
      <c r="O57" s="535"/>
      <c r="P57" s="486" t="s">
        <v>395</v>
      </c>
      <c r="Q57" s="486" t="s">
        <v>394</v>
      </c>
      <c r="R57" s="486" t="s">
        <v>393</v>
      </c>
      <c r="S57" s="648" t="s">
        <v>392</v>
      </c>
      <c r="T57" s="515"/>
      <c r="U57" s="516" t="s">
        <v>211</v>
      </c>
      <c r="V57" s="517"/>
      <c r="W57" s="517" t="s">
        <v>212</v>
      </c>
      <c r="X57" s="517"/>
      <c r="Y57" s="514" t="s">
        <v>399</v>
      </c>
      <c r="Z57" s="514"/>
      <c r="AA57" s="507" t="str">
        <f>P57</f>
        <v>1:アクセストークン</v>
      </c>
      <c r="AB57" s="507"/>
      <c r="AC57" s="507" t="str">
        <f>Q57</f>
        <v>2:refreshトークン</v>
      </c>
      <c r="AD57" s="507"/>
      <c r="AE57" s="507" t="str">
        <f>R57</f>
        <v>3:有効期限</v>
      </c>
      <c r="AF57" s="507"/>
      <c r="AG57" s="507" t="str">
        <f>S57</f>
        <v>4:メッセージコード</v>
      </c>
      <c r="AH57" s="508"/>
      <c r="AI57" s="488"/>
      <c r="AJ57" s="490"/>
      <c r="AK57" s="490"/>
      <c r="AL57" s="490"/>
      <c r="AM57" s="490"/>
      <c r="AN57" s="490"/>
      <c r="AO57" s="490"/>
      <c r="AP57" s="513"/>
      <c r="AQ57" s="480"/>
      <c r="AR57" s="481"/>
      <c r="AS57" s="481"/>
      <c r="AT57" s="481"/>
      <c r="AU57" s="481"/>
      <c r="AV57" s="482"/>
    </row>
    <row r="58" spans="2:48">
      <c r="B58" s="71"/>
      <c r="C58" s="71"/>
      <c r="E58" s="511"/>
      <c r="F58" s="520"/>
      <c r="G58" s="521"/>
      <c r="H58" s="530"/>
      <c r="I58" s="532"/>
      <c r="J58" s="533"/>
      <c r="K58" s="534"/>
      <c r="L58" s="534"/>
      <c r="M58" s="534"/>
      <c r="N58" s="535"/>
      <c r="O58" s="535"/>
      <c r="P58" s="486"/>
      <c r="Q58" s="486"/>
      <c r="R58" s="486"/>
      <c r="S58" s="486"/>
      <c r="T58" s="515"/>
      <c r="U58" s="516"/>
      <c r="V58" s="517"/>
      <c r="W58" s="517"/>
      <c r="X58" s="517"/>
      <c r="Y58" s="514"/>
      <c r="Z58" s="514"/>
      <c r="AA58" s="507"/>
      <c r="AB58" s="507"/>
      <c r="AC58" s="507"/>
      <c r="AD58" s="507"/>
      <c r="AE58" s="507"/>
      <c r="AF58" s="507"/>
      <c r="AG58" s="507"/>
      <c r="AH58" s="508"/>
      <c r="AI58" s="488"/>
      <c r="AJ58" s="490"/>
      <c r="AK58" s="490"/>
      <c r="AL58" s="490"/>
      <c r="AM58" s="490"/>
      <c r="AN58" s="490"/>
      <c r="AO58" s="490"/>
      <c r="AP58" s="513"/>
      <c r="AQ58" s="480"/>
      <c r="AR58" s="481"/>
      <c r="AS58" s="481"/>
      <c r="AT58" s="481"/>
      <c r="AU58" s="481"/>
      <c r="AV58" s="482"/>
    </row>
    <row r="59" spans="2:48" ht="72" customHeight="1" thickBot="1">
      <c r="B59" s="71"/>
      <c r="C59" s="71"/>
      <c r="E59" s="301">
        <v>1</v>
      </c>
      <c r="F59" s="586" t="s">
        <v>70</v>
      </c>
      <c r="G59" s="579"/>
      <c r="H59" s="585" t="s">
        <v>180</v>
      </c>
      <c r="I59" s="579"/>
      <c r="J59" s="585" t="b">
        <v>1</v>
      </c>
      <c r="K59" s="586"/>
      <c r="L59" s="586" t="str">
        <f>IF($F59="正常","(NULL)")</f>
        <v>(NULL)</v>
      </c>
      <c r="M59" s="586"/>
      <c r="N59" s="586" t="s">
        <v>391</v>
      </c>
      <c r="O59" s="586"/>
      <c r="P59" s="332" t="s">
        <v>265</v>
      </c>
      <c r="Q59" s="299" t="s">
        <v>391</v>
      </c>
      <c r="R59" s="332">
        <v>86400</v>
      </c>
      <c r="S59" s="586" t="str">
        <f>IF($F59="正常","(NULL)")</f>
        <v>(NULL)</v>
      </c>
      <c r="T59" s="579"/>
      <c r="U59" s="585" t="str">
        <f>IF(OR($F59="異常",$F59="準正常"),"false","true")</f>
        <v>true</v>
      </c>
      <c r="V59" s="586"/>
      <c r="W59" s="586" t="str">
        <f>IF($F59="正常","(NULL)")</f>
        <v>(NULL)</v>
      </c>
      <c r="X59" s="586"/>
      <c r="Y59" s="586" t="s">
        <v>391</v>
      </c>
      <c r="Z59" s="586"/>
      <c r="AA59" s="650" t="s">
        <v>265</v>
      </c>
      <c r="AB59" s="650"/>
      <c r="AC59" s="586" t="s">
        <v>391</v>
      </c>
      <c r="AD59" s="586"/>
      <c r="AE59" s="650">
        <v>86400</v>
      </c>
      <c r="AF59" s="650"/>
      <c r="AG59" s="586" t="str">
        <f>IF($F59="正常","(NULL)")</f>
        <v>(NULL)</v>
      </c>
      <c r="AH59" s="579"/>
      <c r="AI59" s="301" t="s">
        <v>882</v>
      </c>
      <c r="AJ59" s="335" t="s">
        <v>1140</v>
      </c>
      <c r="AK59" s="335" t="s">
        <v>1140</v>
      </c>
      <c r="AL59" s="335" t="s">
        <v>1140</v>
      </c>
      <c r="AM59" s="336" t="s">
        <v>1141</v>
      </c>
      <c r="AN59" s="351" t="s">
        <v>180</v>
      </c>
      <c r="AO59" s="337" t="s">
        <v>1006</v>
      </c>
      <c r="AP59" s="352" t="s">
        <v>180</v>
      </c>
      <c r="AQ59" s="639" t="s">
        <v>1022</v>
      </c>
      <c r="AR59" s="497"/>
      <c r="AS59" s="497"/>
      <c r="AT59" s="497"/>
      <c r="AU59" s="497"/>
      <c r="AV59" s="576"/>
    </row>
    <row r="62" spans="2:48" ht="16.5" thickBot="1">
      <c r="E62" s="57" t="s">
        <v>153</v>
      </c>
      <c r="F62" s="57" t="s">
        <v>398</v>
      </c>
    </row>
    <row r="63" spans="2:48">
      <c r="B63" s="71"/>
      <c r="C63" s="71"/>
      <c r="E63" s="510" t="s">
        <v>20</v>
      </c>
      <c r="F63" s="518" t="s">
        <v>22</v>
      </c>
      <c r="G63" s="519"/>
      <c r="H63" s="510" t="s">
        <v>21</v>
      </c>
      <c r="I63" s="519"/>
      <c r="J63" s="522" t="s">
        <v>179</v>
      </c>
      <c r="K63" s="523"/>
      <c r="L63" s="523"/>
      <c r="M63" s="523"/>
      <c r="N63" s="524" t="s">
        <v>127</v>
      </c>
      <c r="O63" s="524"/>
      <c r="P63" s="525" t="s">
        <v>167</v>
      </c>
      <c r="Q63" s="525"/>
      <c r="R63" s="525"/>
      <c r="S63" s="525"/>
      <c r="T63" s="526"/>
      <c r="U63" s="527" t="s">
        <v>140</v>
      </c>
      <c r="V63" s="528"/>
      <c r="W63" s="528"/>
      <c r="X63" s="528"/>
      <c r="Y63" s="529" t="s">
        <v>141</v>
      </c>
      <c r="Z63" s="529"/>
      <c r="AA63" s="483" t="s">
        <v>170</v>
      </c>
      <c r="AB63" s="483"/>
      <c r="AC63" s="483"/>
      <c r="AD63" s="483"/>
      <c r="AE63" s="483"/>
      <c r="AF63" s="483"/>
      <c r="AG63" s="483"/>
      <c r="AH63" s="484"/>
      <c r="AI63" s="487" t="s">
        <v>16</v>
      </c>
      <c r="AJ63" s="489" t="s">
        <v>53</v>
      </c>
      <c r="AK63" s="489" t="s">
        <v>54</v>
      </c>
      <c r="AL63" s="489" t="s">
        <v>55</v>
      </c>
      <c r="AM63" s="489" t="s">
        <v>56</v>
      </c>
      <c r="AN63" s="489" t="s">
        <v>29</v>
      </c>
      <c r="AO63" s="489" t="s">
        <v>62</v>
      </c>
      <c r="AP63" s="512" t="s">
        <v>69</v>
      </c>
      <c r="AQ63" s="477" t="s">
        <v>23</v>
      </c>
      <c r="AR63" s="478"/>
      <c r="AS63" s="478"/>
      <c r="AT63" s="478"/>
      <c r="AU63" s="478"/>
      <c r="AV63" s="479"/>
    </row>
    <row r="64" spans="2:48" ht="15.75" customHeight="1">
      <c r="B64" s="71"/>
      <c r="C64" s="71"/>
      <c r="E64" s="511"/>
      <c r="F64" s="520"/>
      <c r="G64" s="521"/>
      <c r="H64" s="530" t="s">
        <v>180</v>
      </c>
      <c r="I64" s="532"/>
      <c r="J64" s="533" t="s">
        <v>213</v>
      </c>
      <c r="K64" s="534"/>
      <c r="L64" s="534" t="s">
        <v>212</v>
      </c>
      <c r="M64" s="534"/>
      <c r="N64" s="649" t="s">
        <v>396</v>
      </c>
      <c r="O64" s="535"/>
      <c r="P64" s="486" t="s">
        <v>395</v>
      </c>
      <c r="Q64" s="486" t="s">
        <v>394</v>
      </c>
      <c r="R64" s="486" t="s">
        <v>393</v>
      </c>
      <c r="S64" s="648" t="s">
        <v>392</v>
      </c>
      <c r="T64" s="515"/>
      <c r="U64" s="516" t="s">
        <v>211</v>
      </c>
      <c r="V64" s="517"/>
      <c r="W64" s="517" t="s">
        <v>212</v>
      </c>
      <c r="X64" s="517"/>
      <c r="Y64" s="514" t="s">
        <v>121</v>
      </c>
      <c r="Z64" s="514"/>
      <c r="AA64" s="507" t="str">
        <f>P64</f>
        <v>1:アクセストークン</v>
      </c>
      <c r="AB64" s="507"/>
      <c r="AC64" s="507" t="str">
        <f>Q64</f>
        <v>2:refreshトークン</v>
      </c>
      <c r="AD64" s="507"/>
      <c r="AE64" s="507" t="str">
        <f>R64</f>
        <v>3:有効期限</v>
      </c>
      <c r="AF64" s="507"/>
      <c r="AG64" s="507" t="str">
        <f>S64</f>
        <v>4:メッセージコード</v>
      </c>
      <c r="AH64" s="508"/>
      <c r="AI64" s="488"/>
      <c r="AJ64" s="490"/>
      <c r="AK64" s="490"/>
      <c r="AL64" s="490"/>
      <c r="AM64" s="490"/>
      <c r="AN64" s="490"/>
      <c r="AO64" s="490"/>
      <c r="AP64" s="513"/>
      <c r="AQ64" s="480"/>
      <c r="AR64" s="481"/>
      <c r="AS64" s="481"/>
      <c r="AT64" s="481"/>
      <c r="AU64" s="481"/>
      <c r="AV64" s="482"/>
    </row>
    <row r="65" spans="1:120">
      <c r="B65" s="71"/>
      <c r="C65" s="71"/>
      <c r="E65" s="511"/>
      <c r="F65" s="520"/>
      <c r="G65" s="521"/>
      <c r="H65" s="530"/>
      <c r="I65" s="532"/>
      <c r="J65" s="533"/>
      <c r="K65" s="534"/>
      <c r="L65" s="534"/>
      <c r="M65" s="534"/>
      <c r="N65" s="535"/>
      <c r="O65" s="535"/>
      <c r="P65" s="486"/>
      <c r="Q65" s="486"/>
      <c r="R65" s="486"/>
      <c r="S65" s="486"/>
      <c r="T65" s="515"/>
      <c r="U65" s="516"/>
      <c r="V65" s="517"/>
      <c r="W65" s="517"/>
      <c r="X65" s="517"/>
      <c r="Y65" s="514"/>
      <c r="Z65" s="514"/>
      <c r="AA65" s="507"/>
      <c r="AB65" s="507"/>
      <c r="AC65" s="507"/>
      <c r="AD65" s="507"/>
      <c r="AE65" s="507"/>
      <c r="AF65" s="507"/>
      <c r="AG65" s="507"/>
      <c r="AH65" s="508"/>
      <c r="AI65" s="488"/>
      <c r="AJ65" s="490"/>
      <c r="AK65" s="490"/>
      <c r="AL65" s="490"/>
      <c r="AM65" s="490"/>
      <c r="AN65" s="490"/>
      <c r="AO65" s="490"/>
      <c r="AP65" s="513"/>
      <c r="AQ65" s="480"/>
      <c r="AR65" s="481"/>
      <c r="AS65" s="481"/>
      <c r="AT65" s="481"/>
      <c r="AU65" s="481"/>
      <c r="AV65" s="482"/>
    </row>
    <row r="66" spans="1:120" ht="72" customHeight="1">
      <c r="B66" s="71"/>
      <c r="C66" s="71"/>
      <c r="E66" s="590">
        <v>2</v>
      </c>
      <c r="F66" s="537" t="s">
        <v>624</v>
      </c>
      <c r="G66" s="538"/>
      <c r="H66" s="590" t="s">
        <v>161</v>
      </c>
      <c r="I66" s="538"/>
      <c r="J66" s="590" t="b">
        <v>1</v>
      </c>
      <c r="K66" s="537"/>
      <c r="L66" s="537" t="s">
        <v>156</v>
      </c>
      <c r="M66" s="537"/>
      <c r="N66" s="537" t="s">
        <v>391</v>
      </c>
      <c r="O66" s="537"/>
      <c r="P66" s="289" t="s">
        <v>397</v>
      </c>
      <c r="Q66" s="286" t="s">
        <v>391</v>
      </c>
      <c r="R66" s="289">
        <v>86400</v>
      </c>
      <c r="S66" s="537" t="s">
        <v>294</v>
      </c>
      <c r="T66" s="538"/>
      <c r="U66" s="590" t="b">
        <v>1</v>
      </c>
      <c r="V66" s="537"/>
      <c r="W66" s="537" t="s">
        <v>156</v>
      </c>
      <c r="X66" s="537"/>
      <c r="Y66" s="537" t="s">
        <v>391</v>
      </c>
      <c r="Z66" s="537"/>
      <c r="AA66" s="537" t="s">
        <v>954</v>
      </c>
      <c r="AB66" s="537"/>
      <c r="AC66" s="537" t="s">
        <v>391</v>
      </c>
      <c r="AD66" s="537"/>
      <c r="AE66" s="537">
        <v>86400</v>
      </c>
      <c r="AF66" s="537"/>
      <c r="AG66" s="537" t="s">
        <v>294</v>
      </c>
      <c r="AH66" s="538"/>
      <c r="AI66" s="587" t="s">
        <v>882</v>
      </c>
      <c r="AJ66" s="602" t="str">
        <f>AJ59</f>
        <v>6/9</v>
      </c>
      <c r="AK66" s="602" t="str">
        <f t="shared" ref="AK66:AL66" si="0">AK59</f>
        <v>6/9</v>
      </c>
      <c r="AL66" s="602" t="str">
        <f t="shared" si="0"/>
        <v>6/9</v>
      </c>
      <c r="AM66" s="640" t="s">
        <v>1141</v>
      </c>
      <c r="AN66" s="641" t="s">
        <v>180</v>
      </c>
      <c r="AO66" s="641" t="s">
        <v>1006</v>
      </c>
      <c r="AP66" s="642" t="s">
        <v>180</v>
      </c>
      <c r="AQ66" s="606" t="s">
        <v>1022</v>
      </c>
      <c r="AR66" s="644"/>
      <c r="AS66" s="644"/>
      <c r="AT66" s="644"/>
      <c r="AU66" s="644"/>
      <c r="AV66" s="645"/>
    </row>
    <row r="67" spans="1:120" ht="72" customHeight="1" thickBot="1">
      <c r="E67" s="585"/>
      <c r="F67" s="586"/>
      <c r="G67" s="579"/>
      <c r="H67" s="585" t="s">
        <v>161</v>
      </c>
      <c r="I67" s="579"/>
      <c r="J67" s="585" t="s">
        <v>87</v>
      </c>
      <c r="K67" s="586"/>
      <c r="L67" s="586" t="s">
        <v>87</v>
      </c>
      <c r="M67" s="586"/>
      <c r="N67" s="586" t="s">
        <v>87</v>
      </c>
      <c r="O67" s="586"/>
      <c r="P67" s="299" t="s">
        <v>87</v>
      </c>
      <c r="Q67" s="299" t="s">
        <v>87</v>
      </c>
      <c r="R67" s="299" t="s">
        <v>87</v>
      </c>
      <c r="S67" s="586" t="s">
        <v>156</v>
      </c>
      <c r="T67" s="579"/>
      <c r="U67" s="585" t="s">
        <v>87</v>
      </c>
      <c r="V67" s="586"/>
      <c r="W67" s="586" t="s">
        <v>87</v>
      </c>
      <c r="X67" s="586"/>
      <c r="Y67" s="586" t="s">
        <v>87</v>
      </c>
      <c r="Z67" s="586"/>
      <c r="AA67" s="586" t="s">
        <v>339</v>
      </c>
      <c r="AB67" s="586"/>
      <c r="AC67" s="586" t="s">
        <v>339</v>
      </c>
      <c r="AD67" s="586"/>
      <c r="AE67" s="586" t="s">
        <v>339</v>
      </c>
      <c r="AF67" s="586"/>
      <c r="AG67" s="586" t="s">
        <v>339</v>
      </c>
      <c r="AH67" s="579"/>
      <c r="AI67" s="585"/>
      <c r="AJ67" s="603"/>
      <c r="AK67" s="603"/>
      <c r="AL67" s="603"/>
      <c r="AM67" s="603"/>
      <c r="AN67" s="603"/>
      <c r="AO67" s="603"/>
      <c r="AP67" s="643"/>
      <c r="AQ67" s="639"/>
      <c r="AR67" s="646"/>
      <c r="AS67" s="646"/>
      <c r="AT67" s="646"/>
      <c r="AU67" s="646"/>
      <c r="AV67" s="647"/>
    </row>
    <row r="69" spans="1:120" ht="16.5" thickBot="1">
      <c r="E69" s="57" t="s">
        <v>160</v>
      </c>
      <c r="F69" s="57" t="s">
        <v>159</v>
      </c>
    </row>
    <row r="70" spans="1:120">
      <c r="E70" s="510" t="s">
        <v>20</v>
      </c>
      <c r="F70" s="518" t="s">
        <v>22</v>
      </c>
      <c r="G70" s="519"/>
      <c r="H70" s="510" t="s">
        <v>21</v>
      </c>
      <c r="I70" s="519"/>
      <c r="J70" s="522" t="s">
        <v>179</v>
      </c>
      <c r="K70" s="523"/>
      <c r="L70" s="523"/>
      <c r="M70" s="523"/>
      <c r="N70" s="524" t="s">
        <v>127</v>
      </c>
      <c r="O70" s="524"/>
      <c r="P70" s="525" t="s">
        <v>167</v>
      </c>
      <c r="Q70" s="525"/>
      <c r="R70" s="525"/>
      <c r="S70" s="525"/>
      <c r="T70" s="526"/>
      <c r="U70" s="527" t="s">
        <v>140</v>
      </c>
      <c r="V70" s="528"/>
      <c r="W70" s="528"/>
      <c r="X70" s="528"/>
      <c r="Y70" s="529" t="s">
        <v>141</v>
      </c>
      <c r="Z70" s="529"/>
      <c r="AA70" s="483" t="s">
        <v>170</v>
      </c>
      <c r="AB70" s="483"/>
      <c r="AC70" s="483"/>
      <c r="AD70" s="483"/>
      <c r="AE70" s="483"/>
      <c r="AF70" s="483"/>
      <c r="AG70" s="483"/>
      <c r="AH70" s="484"/>
      <c r="AI70" s="487" t="s">
        <v>16</v>
      </c>
      <c r="AJ70" s="489" t="s">
        <v>53</v>
      </c>
      <c r="AK70" s="489" t="s">
        <v>54</v>
      </c>
      <c r="AL70" s="489" t="s">
        <v>55</v>
      </c>
      <c r="AM70" s="489" t="s">
        <v>56</v>
      </c>
      <c r="AN70" s="489" t="s">
        <v>29</v>
      </c>
      <c r="AO70" s="489" t="s">
        <v>62</v>
      </c>
      <c r="AP70" s="512" t="s">
        <v>69</v>
      </c>
      <c r="AQ70" s="477" t="s">
        <v>23</v>
      </c>
      <c r="AR70" s="478"/>
      <c r="AS70" s="478"/>
      <c r="AT70" s="478"/>
      <c r="AU70" s="478"/>
      <c r="AV70" s="479"/>
    </row>
    <row r="71" spans="1:120" ht="15.75" customHeight="1">
      <c r="E71" s="511"/>
      <c r="F71" s="520"/>
      <c r="G71" s="521"/>
      <c r="H71" s="530" t="s">
        <v>180</v>
      </c>
      <c r="I71" s="532"/>
      <c r="J71" s="533" t="s">
        <v>213</v>
      </c>
      <c r="K71" s="534"/>
      <c r="L71" s="534" t="s">
        <v>212</v>
      </c>
      <c r="M71" s="534"/>
      <c r="N71" s="649" t="s">
        <v>396</v>
      </c>
      <c r="O71" s="535"/>
      <c r="P71" s="486" t="s">
        <v>395</v>
      </c>
      <c r="Q71" s="486" t="s">
        <v>394</v>
      </c>
      <c r="R71" s="486" t="s">
        <v>393</v>
      </c>
      <c r="S71" s="648" t="s">
        <v>392</v>
      </c>
      <c r="T71" s="515"/>
      <c r="U71" s="516" t="s">
        <v>211</v>
      </c>
      <c r="V71" s="517"/>
      <c r="W71" s="517" t="s">
        <v>212</v>
      </c>
      <c r="X71" s="517"/>
      <c r="Y71" s="514" t="s">
        <v>121</v>
      </c>
      <c r="Z71" s="514"/>
      <c r="AA71" s="507" t="str">
        <f>P71</f>
        <v>1:アクセストークン</v>
      </c>
      <c r="AB71" s="507"/>
      <c r="AC71" s="507" t="str">
        <f>Q71</f>
        <v>2:refreshトークン</v>
      </c>
      <c r="AD71" s="507"/>
      <c r="AE71" s="507" t="str">
        <f>R71</f>
        <v>3:有効期限</v>
      </c>
      <c r="AF71" s="507"/>
      <c r="AG71" s="507" t="str">
        <f>S71</f>
        <v>4:メッセージコード</v>
      </c>
      <c r="AH71" s="508"/>
      <c r="AI71" s="488"/>
      <c r="AJ71" s="490"/>
      <c r="AK71" s="490"/>
      <c r="AL71" s="490"/>
      <c r="AM71" s="490"/>
      <c r="AN71" s="490"/>
      <c r="AO71" s="490"/>
      <c r="AP71" s="513"/>
      <c r="AQ71" s="480"/>
      <c r="AR71" s="481"/>
      <c r="AS71" s="481"/>
      <c r="AT71" s="481"/>
      <c r="AU71" s="481"/>
      <c r="AV71" s="482"/>
    </row>
    <row r="72" spans="1:120">
      <c r="E72" s="511"/>
      <c r="F72" s="520"/>
      <c r="G72" s="521"/>
      <c r="H72" s="530"/>
      <c r="I72" s="532"/>
      <c r="J72" s="533"/>
      <c r="K72" s="534"/>
      <c r="L72" s="534"/>
      <c r="M72" s="534"/>
      <c r="N72" s="535"/>
      <c r="O72" s="535"/>
      <c r="P72" s="486"/>
      <c r="Q72" s="486"/>
      <c r="R72" s="486"/>
      <c r="S72" s="486"/>
      <c r="T72" s="515"/>
      <c r="U72" s="516"/>
      <c r="V72" s="517"/>
      <c r="W72" s="517"/>
      <c r="X72" s="517"/>
      <c r="Y72" s="514"/>
      <c r="Z72" s="514"/>
      <c r="AA72" s="507"/>
      <c r="AB72" s="507"/>
      <c r="AC72" s="507"/>
      <c r="AD72" s="507"/>
      <c r="AE72" s="507"/>
      <c r="AF72" s="507"/>
      <c r="AG72" s="507"/>
      <c r="AH72" s="508"/>
      <c r="AI72" s="488"/>
      <c r="AJ72" s="490"/>
      <c r="AK72" s="490"/>
      <c r="AL72" s="490"/>
      <c r="AM72" s="490"/>
      <c r="AN72" s="490"/>
      <c r="AO72" s="490"/>
      <c r="AP72" s="513"/>
      <c r="AQ72" s="480"/>
      <c r="AR72" s="481"/>
      <c r="AS72" s="481"/>
      <c r="AT72" s="481"/>
      <c r="AU72" s="481"/>
      <c r="AV72" s="482"/>
    </row>
    <row r="73" spans="1:120" s="245" customFormat="1" ht="72" customHeight="1">
      <c r="A73" s="198"/>
      <c r="E73" s="290">
        <v>3</v>
      </c>
      <c r="F73" s="541" t="s">
        <v>236</v>
      </c>
      <c r="G73" s="542"/>
      <c r="H73" s="500" t="s">
        <v>180</v>
      </c>
      <c r="I73" s="509"/>
      <c r="J73" s="651" t="b">
        <v>0</v>
      </c>
      <c r="K73" s="652"/>
      <c r="L73" s="485" t="s">
        <v>184</v>
      </c>
      <c r="M73" s="485"/>
      <c r="N73" s="485" t="s">
        <v>391</v>
      </c>
      <c r="O73" s="485"/>
      <c r="P73" s="287" t="s">
        <v>161</v>
      </c>
      <c r="Q73" s="287" t="s">
        <v>161</v>
      </c>
      <c r="R73" s="287" t="s">
        <v>161</v>
      </c>
      <c r="S73" s="485" t="s">
        <v>161</v>
      </c>
      <c r="T73" s="509"/>
      <c r="U73" s="651" t="s">
        <v>1139</v>
      </c>
      <c r="V73" s="652"/>
      <c r="W73" s="485" t="s">
        <v>184</v>
      </c>
      <c r="X73" s="485"/>
      <c r="Y73" s="485" t="s">
        <v>391</v>
      </c>
      <c r="Z73" s="485"/>
      <c r="AA73" s="580" t="s">
        <v>180</v>
      </c>
      <c r="AB73" s="580"/>
      <c r="AC73" s="580" t="s">
        <v>180</v>
      </c>
      <c r="AD73" s="580"/>
      <c r="AE73" s="580" t="s">
        <v>180</v>
      </c>
      <c r="AF73" s="580"/>
      <c r="AG73" s="580" t="s">
        <v>180</v>
      </c>
      <c r="AH73" s="661"/>
      <c r="AI73" s="334" t="s">
        <v>882</v>
      </c>
      <c r="AJ73" s="338" t="str">
        <f>AJ66</f>
        <v>6/9</v>
      </c>
      <c r="AK73" s="338" t="str">
        <f t="shared" ref="AK73:AL73" si="1">AK66</f>
        <v>6/9</v>
      </c>
      <c r="AL73" s="338" t="str">
        <f t="shared" si="1"/>
        <v>6/9</v>
      </c>
      <c r="AM73" s="339" t="s">
        <v>1141</v>
      </c>
      <c r="AN73" s="311" t="s">
        <v>180</v>
      </c>
      <c r="AO73" s="311" t="s">
        <v>1006</v>
      </c>
      <c r="AP73" s="315" t="s">
        <v>180</v>
      </c>
      <c r="AQ73" s="606" t="s">
        <v>1022</v>
      </c>
      <c r="AR73" s="485"/>
      <c r="AS73" s="485"/>
      <c r="AT73" s="485"/>
      <c r="AU73" s="485"/>
      <c r="AV73" s="575"/>
      <c r="BQ73" s="198"/>
      <c r="BR73" s="198"/>
      <c r="BS73" s="198"/>
      <c r="BT73" s="198"/>
      <c r="BU73" s="198"/>
      <c r="BV73" s="198"/>
      <c r="BW73" s="198"/>
      <c r="BX73" s="198"/>
      <c r="BY73" s="198"/>
      <c r="BZ73" s="198"/>
      <c r="CA73" s="198"/>
      <c r="CB73" s="198"/>
      <c r="CC73" s="198"/>
      <c r="CD73" s="198"/>
      <c r="CE73" s="198"/>
      <c r="CF73" s="198"/>
      <c r="CG73" s="198"/>
      <c r="CH73" s="198"/>
      <c r="CI73" s="198"/>
      <c r="CJ73" s="198"/>
      <c r="CK73" s="198"/>
      <c r="CL73" s="198"/>
      <c r="CM73" s="198"/>
      <c r="CN73" s="198"/>
      <c r="CO73" s="198"/>
      <c r="CP73" s="198"/>
      <c r="CQ73" s="198"/>
      <c r="CR73" s="198"/>
      <c r="CS73" s="198"/>
      <c r="CT73" s="198"/>
      <c r="CU73" s="198"/>
      <c r="CV73" s="198"/>
      <c r="CW73" s="198"/>
      <c r="CX73" s="198"/>
      <c r="CY73" s="198"/>
      <c r="CZ73" s="198"/>
      <c r="DA73" s="198"/>
      <c r="DB73" s="198"/>
      <c r="DC73" s="198"/>
      <c r="DD73" s="198"/>
      <c r="DE73" s="198"/>
      <c r="DF73" s="198"/>
      <c r="DG73" s="198"/>
      <c r="DH73" s="198"/>
      <c r="DI73" s="198"/>
      <c r="DJ73" s="198"/>
      <c r="DK73" s="198"/>
      <c r="DL73" s="198"/>
      <c r="DM73" s="198"/>
      <c r="DN73" s="198"/>
      <c r="DO73" s="198"/>
      <c r="DP73" s="198"/>
    </row>
    <row r="74" spans="1:120" s="245" customFormat="1" ht="72" customHeight="1" thickBot="1">
      <c r="A74" s="198"/>
      <c r="B74" s="198"/>
      <c r="C74" s="198"/>
      <c r="D74" s="198"/>
      <c r="E74" s="294">
        <v>4</v>
      </c>
      <c r="F74" s="577" t="s">
        <v>237</v>
      </c>
      <c r="G74" s="578"/>
      <c r="H74" s="499" t="s">
        <v>161</v>
      </c>
      <c r="I74" s="498"/>
      <c r="J74" s="499" t="s">
        <v>87</v>
      </c>
      <c r="K74" s="497"/>
      <c r="L74" s="497" t="s">
        <v>186</v>
      </c>
      <c r="M74" s="497"/>
      <c r="N74" s="497" t="s">
        <v>87</v>
      </c>
      <c r="O74" s="497"/>
      <c r="P74" s="291" t="s">
        <v>161</v>
      </c>
      <c r="Q74" s="291" t="s">
        <v>161</v>
      </c>
      <c r="R74" s="291" t="s">
        <v>161</v>
      </c>
      <c r="S74" s="497" t="s">
        <v>161</v>
      </c>
      <c r="T74" s="498"/>
      <c r="U74" s="499" t="s">
        <v>87</v>
      </c>
      <c r="V74" s="497"/>
      <c r="W74" s="497" t="s">
        <v>186</v>
      </c>
      <c r="X74" s="497"/>
      <c r="Y74" s="497" t="s">
        <v>87</v>
      </c>
      <c r="Z74" s="497"/>
      <c r="AA74" s="583" t="s">
        <v>180</v>
      </c>
      <c r="AB74" s="583"/>
      <c r="AC74" s="583" t="s">
        <v>180</v>
      </c>
      <c r="AD74" s="583"/>
      <c r="AE74" s="583" t="s">
        <v>180</v>
      </c>
      <c r="AF74" s="583"/>
      <c r="AG74" s="583" t="s">
        <v>180</v>
      </c>
      <c r="AH74" s="662"/>
      <c r="AI74" s="324" t="s">
        <v>882</v>
      </c>
      <c r="AJ74" s="307" t="str">
        <f>AJ66</f>
        <v>6/9</v>
      </c>
      <c r="AK74" s="307" t="str">
        <f t="shared" ref="AK74:AL74" si="2">AK66</f>
        <v>6/9</v>
      </c>
      <c r="AL74" s="307" t="str">
        <f t="shared" si="2"/>
        <v>6/9</v>
      </c>
      <c r="AM74" s="340" t="s">
        <v>1141</v>
      </c>
      <c r="AN74" s="312" t="s">
        <v>180</v>
      </c>
      <c r="AO74" s="291" t="s">
        <v>1006</v>
      </c>
      <c r="AP74" s="350" t="s">
        <v>180</v>
      </c>
      <c r="AQ74" s="639" t="s">
        <v>1022</v>
      </c>
      <c r="AR74" s="497"/>
      <c r="AS74" s="497"/>
      <c r="AT74" s="497"/>
      <c r="AU74" s="497"/>
      <c r="AV74" s="576"/>
      <c r="AW74" s="198"/>
      <c r="AX74" s="198"/>
      <c r="AY74" s="198"/>
      <c r="AZ74" s="198"/>
      <c r="BA74" s="198"/>
      <c r="BB74" s="198"/>
      <c r="BC74" s="198"/>
      <c r="BD74" s="198"/>
      <c r="BE74" s="198"/>
      <c r="BF74" s="198"/>
      <c r="BG74" s="198"/>
      <c r="BH74" s="198"/>
      <c r="BI74" s="198"/>
      <c r="BJ74" s="198"/>
      <c r="BK74" s="198"/>
      <c r="BL74" s="198"/>
      <c r="BM74" s="198"/>
      <c r="BN74" s="198"/>
      <c r="BO74" s="198"/>
      <c r="BP74" s="198"/>
      <c r="BQ74" s="198"/>
      <c r="BR74" s="198"/>
      <c r="BS74" s="198"/>
      <c r="BT74" s="198"/>
      <c r="BU74" s="198"/>
      <c r="BV74" s="198"/>
      <c r="BW74" s="198"/>
      <c r="BX74" s="198"/>
      <c r="BY74" s="198"/>
      <c r="BZ74" s="198"/>
      <c r="CA74" s="198"/>
      <c r="CB74" s="198"/>
      <c r="CC74" s="198"/>
      <c r="CD74" s="198"/>
      <c r="CE74" s="198"/>
      <c r="CF74" s="198"/>
      <c r="CG74" s="198"/>
      <c r="CH74" s="198"/>
      <c r="CI74" s="198"/>
      <c r="CJ74" s="198"/>
      <c r="CK74" s="198"/>
      <c r="CL74" s="198"/>
      <c r="CM74" s="198"/>
      <c r="CN74" s="198"/>
      <c r="CO74" s="198"/>
      <c r="CP74" s="198"/>
      <c r="CQ74" s="198"/>
      <c r="CR74" s="198"/>
      <c r="CS74" s="198"/>
      <c r="CT74" s="198"/>
      <c r="CU74" s="198"/>
      <c r="CV74" s="198"/>
      <c r="CW74" s="198"/>
      <c r="CX74" s="198"/>
      <c r="CY74" s="198"/>
      <c r="CZ74" s="198"/>
      <c r="DA74" s="198"/>
      <c r="DB74" s="198"/>
      <c r="DC74" s="198"/>
      <c r="DD74" s="198"/>
      <c r="DE74" s="198"/>
      <c r="DF74" s="198"/>
      <c r="DG74" s="198"/>
      <c r="DH74" s="198"/>
      <c r="DI74" s="198"/>
      <c r="DJ74" s="198"/>
      <c r="DK74" s="198"/>
      <c r="DL74" s="198"/>
      <c r="DM74" s="198"/>
      <c r="DN74" s="198"/>
      <c r="DO74" s="198"/>
      <c r="DP74" s="198"/>
    </row>
    <row r="75" spans="1:120">
      <c r="E75" s="57" t="s">
        <v>233</v>
      </c>
    </row>
    <row r="76" spans="1:120">
      <c r="E76" s="57" t="s">
        <v>234</v>
      </c>
    </row>
    <row r="79" spans="1:120" ht="16.5" thickBot="1">
      <c r="E79" s="57" t="s">
        <v>1145</v>
      </c>
    </row>
    <row r="80" spans="1:120">
      <c r="E80" s="510" t="s">
        <v>20</v>
      </c>
      <c r="F80" s="518" t="s">
        <v>22</v>
      </c>
      <c r="G80" s="519"/>
      <c r="H80" s="510" t="s">
        <v>21</v>
      </c>
      <c r="I80" s="519"/>
      <c r="J80" s="522" t="s">
        <v>179</v>
      </c>
      <c r="K80" s="523"/>
      <c r="L80" s="523"/>
      <c r="M80" s="523"/>
      <c r="N80" s="524" t="s">
        <v>127</v>
      </c>
      <c r="O80" s="524"/>
      <c r="P80" s="525" t="s">
        <v>167</v>
      </c>
      <c r="Q80" s="525"/>
      <c r="R80" s="525"/>
      <c r="S80" s="525"/>
      <c r="T80" s="526"/>
      <c r="U80" s="527" t="s">
        <v>140</v>
      </c>
      <c r="V80" s="528"/>
      <c r="W80" s="528"/>
      <c r="X80" s="528"/>
      <c r="Y80" s="529" t="s">
        <v>141</v>
      </c>
      <c r="Z80" s="529"/>
      <c r="AA80" s="483" t="s">
        <v>170</v>
      </c>
      <c r="AB80" s="483"/>
      <c r="AC80" s="483"/>
      <c r="AD80" s="483"/>
      <c r="AE80" s="483"/>
      <c r="AF80" s="483"/>
      <c r="AG80" s="483"/>
      <c r="AH80" s="484"/>
      <c r="AI80" s="487" t="s">
        <v>16</v>
      </c>
      <c r="AJ80" s="489" t="s">
        <v>53</v>
      </c>
      <c r="AK80" s="489" t="s">
        <v>54</v>
      </c>
      <c r="AL80" s="489" t="s">
        <v>55</v>
      </c>
      <c r="AM80" s="489" t="s">
        <v>56</v>
      </c>
      <c r="AN80" s="489" t="s">
        <v>29</v>
      </c>
      <c r="AO80" s="489" t="s">
        <v>62</v>
      </c>
      <c r="AP80" s="512" t="s">
        <v>69</v>
      </c>
      <c r="AQ80" s="477" t="s">
        <v>23</v>
      </c>
      <c r="AR80" s="478"/>
      <c r="AS80" s="478"/>
      <c r="AT80" s="478"/>
      <c r="AU80" s="478"/>
      <c r="AV80" s="479"/>
    </row>
    <row r="81" spans="5:48">
      <c r="E81" s="511"/>
      <c r="F81" s="520"/>
      <c r="G81" s="521"/>
      <c r="H81" s="530" t="s">
        <v>180</v>
      </c>
      <c r="I81" s="532"/>
      <c r="J81" s="533" t="s">
        <v>213</v>
      </c>
      <c r="K81" s="534"/>
      <c r="L81" s="534" t="s">
        <v>212</v>
      </c>
      <c r="M81" s="534"/>
      <c r="N81" s="649" t="s">
        <v>396</v>
      </c>
      <c r="O81" s="535"/>
      <c r="P81" s="486" t="s">
        <v>395</v>
      </c>
      <c r="Q81" s="486" t="s">
        <v>394</v>
      </c>
      <c r="R81" s="486" t="s">
        <v>393</v>
      </c>
      <c r="S81" s="648" t="s">
        <v>392</v>
      </c>
      <c r="T81" s="515"/>
      <c r="U81" s="516" t="s">
        <v>211</v>
      </c>
      <c r="V81" s="517"/>
      <c r="W81" s="517" t="s">
        <v>212</v>
      </c>
      <c r="X81" s="517"/>
      <c r="Y81" s="514" t="s">
        <v>121</v>
      </c>
      <c r="Z81" s="514"/>
      <c r="AA81" s="507" t="str">
        <f>P81</f>
        <v>1:アクセストークン</v>
      </c>
      <c r="AB81" s="507"/>
      <c r="AC81" s="507" t="str">
        <f>Q81</f>
        <v>2:refreshトークン</v>
      </c>
      <c r="AD81" s="507"/>
      <c r="AE81" s="507" t="str">
        <f>R81</f>
        <v>3:有効期限</v>
      </c>
      <c r="AF81" s="507"/>
      <c r="AG81" s="507" t="str">
        <f>S81</f>
        <v>4:メッセージコード</v>
      </c>
      <c r="AH81" s="508"/>
      <c r="AI81" s="488"/>
      <c r="AJ81" s="490"/>
      <c r="AK81" s="490"/>
      <c r="AL81" s="490"/>
      <c r="AM81" s="490"/>
      <c r="AN81" s="490"/>
      <c r="AO81" s="490"/>
      <c r="AP81" s="513"/>
      <c r="AQ81" s="480"/>
      <c r="AR81" s="481"/>
      <c r="AS81" s="481"/>
      <c r="AT81" s="481"/>
      <c r="AU81" s="481"/>
      <c r="AV81" s="482"/>
    </row>
    <row r="82" spans="5:48">
      <c r="E82" s="511"/>
      <c r="F82" s="520"/>
      <c r="G82" s="521"/>
      <c r="H82" s="530"/>
      <c r="I82" s="532"/>
      <c r="J82" s="533"/>
      <c r="K82" s="534"/>
      <c r="L82" s="534"/>
      <c r="M82" s="534"/>
      <c r="N82" s="535"/>
      <c r="O82" s="535"/>
      <c r="P82" s="486"/>
      <c r="Q82" s="486"/>
      <c r="R82" s="486"/>
      <c r="S82" s="486"/>
      <c r="T82" s="515"/>
      <c r="U82" s="516"/>
      <c r="V82" s="517"/>
      <c r="W82" s="517"/>
      <c r="X82" s="517"/>
      <c r="Y82" s="514"/>
      <c r="Z82" s="514"/>
      <c r="AA82" s="507"/>
      <c r="AB82" s="507"/>
      <c r="AC82" s="507"/>
      <c r="AD82" s="507"/>
      <c r="AE82" s="507"/>
      <c r="AF82" s="507"/>
      <c r="AG82" s="507"/>
      <c r="AH82" s="508"/>
      <c r="AI82" s="488"/>
      <c r="AJ82" s="490"/>
      <c r="AK82" s="490"/>
      <c r="AL82" s="490"/>
      <c r="AM82" s="490"/>
      <c r="AN82" s="490"/>
      <c r="AO82" s="490"/>
      <c r="AP82" s="513"/>
      <c r="AQ82" s="480"/>
      <c r="AR82" s="481"/>
      <c r="AS82" s="481"/>
      <c r="AT82" s="481"/>
      <c r="AU82" s="481"/>
      <c r="AV82" s="482"/>
    </row>
    <row r="83" spans="5:48" ht="72" customHeight="1">
      <c r="E83" s="590">
        <f>E74+1</f>
        <v>5</v>
      </c>
      <c r="F83" s="537" t="s">
        <v>624</v>
      </c>
      <c r="G83" s="538"/>
      <c r="H83" s="590" t="s">
        <v>161</v>
      </c>
      <c r="I83" s="538"/>
      <c r="J83" s="590" t="s">
        <v>180</v>
      </c>
      <c r="K83" s="537"/>
      <c r="L83" s="537" t="s">
        <v>180</v>
      </c>
      <c r="M83" s="537"/>
      <c r="N83" s="537" t="s">
        <v>180</v>
      </c>
      <c r="O83" s="537"/>
      <c r="P83" s="289" t="s">
        <v>180</v>
      </c>
      <c r="Q83" s="286" t="s">
        <v>180</v>
      </c>
      <c r="R83" s="289" t="s">
        <v>180</v>
      </c>
      <c r="S83" s="537" t="s">
        <v>180</v>
      </c>
      <c r="T83" s="538"/>
      <c r="U83" s="590"/>
      <c r="V83" s="537"/>
      <c r="W83" s="537"/>
      <c r="X83" s="537"/>
      <c r="Y83" s="537"/>
      <c r="Z83" s="537"/>
      <c r="AA83" s="537"/>
      <c r="AB83" s="537"/>
      <c r="AC83" s="537"/>
      <c r="AD83" s="537"/>
      <c r="AE83" s="537"/>
      <c r="AF83" s="537"/>
      <c r="AG83" s="537"/>
      <c r="AH83" s="538"/>
      <c r="AI83" s="587"/>
      <c r="AJ83" s="602"/>
      <c r="AK83" s="602"/>
      <c r="AL83" s="602"/>
      <c r="AM83" s="640"/>
      <c r="AN83" s="641"/>
      <c r="AO83" s="641"/>
      <c r="AP83" s="642"/>
      <c r="AQ83" s="606"/>
      <c r="AR83" s="644"/>
      <c r="AS83" s="644"/>
      <c r="AT83" s="644"/>
      <c r="AU83" s="644"/>
      <c r="AV83" s="645"/>
    </row>
    <row r="84" spans="5:48" ht="72" customHeight="1" thickBot="1">
      <c r="E84" s="585"/>
      <c r="F84" s="586"/>
      <c r="G84" s="579"/>
      <c r="H84" s="585" t="s">
        <v>161</v>
      </c>
      <c r="I84" s="579"/>
      <c r="J84" s="585" t="b">
        <v>1</v>
      </c>
      <c r="K84" s="586"/>
      <c r="L84" s="586" t="s">
        <v>156</v>
      </c>
      <c r="M84" s="586"/>
      <c r="N84" s="586" t="s">
        <v>391</v>
      </c>
      <c r="O84" s="586"/>
      <c r="P84" s="332" t="s">
        <v>397</v>
      </c>
      <c r="Q84" s="299" t="s">
        <v>391</v>
      </c>
      <c r="R84" s="332">
        <v>86400</v>
      </c>
      <c r="S84" s="586" t="s">
        <v>156</v>
      </c>
      <c r="T84" s="579"/>
      <c r="U84" s="585"/>
      <c r="V84" s="586"/>
      <c r="W84" s="586"/>
      <c r="X84" s="586"/>
      <c r="Y84" s="586"/>
      <c r="Z84" s="586"/>
      <c r="AA84" s="586"/>
      <c r="AB84" s="586"/>
      <c r="AC84" s="586"/>
      <c r="AD84" s="586"/>
      <c r="AE84" s="586"/>
      <c r="AF84" s="586"/>
      <c r="AG84" s="586"/>
      <c r="AH84" s="579"/>
      <c r="AI84" s="585"/>
      <c r="AJ84" s="603"/>
      <c r="AK84" s="603"/>
      <c r="AL84" s="603"/>
      <c r="AM84" s="603"/>
      <c r="AN84" s="603"/>
      <c r="AO84" s="603"/>
      <c r="AP84" s="643"/>
      <c r="AQ84" s="639"/>
      <c r="AR84" s="646"/>
      <c r="AS84" s="646"/>
      <c r="AT84" s="646"/>
      <c r="AU84" s="646"/>
      <c r="AV84" s="647"/>
    </row>
  </sheetData>
  <mergeCells count="262">
    <mergeCell ref="AQ73:AV73"/>
    <mergeCell ref="AP63:AP65"/>
    <mergeCell ref="AQ63:AV65"/>
    <mergeCell ref="AI63:AI65"/>
    <mergeCell ref="AJ63:AJ65"/>
    <mergeCell ref="AK63:AK65"/>
    <mergeCell ref="S59:T59"/>
    <mergeCell ref="AE57:AF58"/>
    <mergeCell ref="AC57:AD58"/>
    <mergeCell ref="AA64:AB65"/>
    <mergeCell ref="AC64:AD65"/>
    <mergeCell ref="AN63:AN65"/>
    <mergeCell ref="AO63:AO65"/>
    <mergeCell ref="AL63:AL65"/>
    <mergeCell ref="AM63:AM65"/>
    <mergeCell ref="AG64:AH65"/>
    <mergeCell ref="AQ59:AV59"/>
    <mergeCell ref="AA70:AH70"/>
    <mergeCell ref="AG59:AH59"/>
    <mergeCell ref="Y59:Z59"/>
    <mergeCell ref="Y66:Z66"/>
    <mergeCell ref="Y67:Z67"/>
    <mergeCell ref="Y73:Z73"/>
    <mergeCell ref="U66:V66"/>
    <mergeCell ref="AQ74:AV74"/>
    <mergeCell ref="AG71:AH72"/>
    <mergeCell ref="AM70:AM72"/>
    <mergeCell ref="AN70:AN72"/>
    <mergeCell ref="AO70:AO72"/>
    <mergeCell ref="S71:T72"/>
    <mergeCell ref="U71:V72"/>
    <mergeCell ref="AL70:AL72"/>
    <mergeCell ref="AC71:AD72"/>
    <mergeCell ref="AE71:AF72"/>
    <mergeCell ref="S73:T73"/>
    <mergeCell ref="AP70:AP72"/>
    <mergeCell ref="AQ70:AV72"/>
    <mergeCell ref="W71:X72"/>
    <mergeCell ref="Y71:Z72"/>
    <mergeCell ref="AA71:AB72"/>
    <mergeCell ref="AA73:AB73"/>
    <mergeCell ref="AA74:AB74"/>
    <mergeCell ref="AC73:AD73"/>
    <mergeCell ref="AE73:AF73"/>
    <mergeCell ref="AG73:AH73"/>
    <mergeCell ref="AC74:AD74"/>
    <mergeCell ref="AE74:AF74"/>
    <mergeCell ref="AG74:AH74"/>
    <mergeCell ref="F73:G73"/>
    <mergeCell ref="F74:G74"/>
    <mergeCell ref="H71:I72"/>
    <mergeCell ref="J71:K72"/>
    <mergeCell ref="L71:M72"/>
    <mergeCell ref="N71:O72"/>
    <mergeCell ref="S66:T66"/>
    <mergeCell ref="S67:T67"/>
    <mergeCell ref="R64:R65"/>
    <mergeCell ref="P64:P65"/>
    <mergeCell ref="Q64:Q65"/>
    <mergeCell ref="S74:T74"/>
    <mergeCell ref="P71:P72"/>
    <mergeCell ref="Q71:Q72"/>
    <mergeCell ref="R71:R72"/>
    <mergeCell ref="H73:I73"/>
    <mergeCell ref="H74:I74"/>
    <mergeCell ref="E66:E67"/>
    <mergeCell ref="F66:G67"/>
    <mergeCell ref="E70:E72"/>
    <mergeCell ref="F70:G72"/>
    <mergeCell ref="J70:M70"/>
    <mergeCell ref="AI70:AI72"/>
    <mergeCell ref="AJ70:AJ72"/>
    <mergeCell ref="AK70:AK72"/>
    <mergeCell ref="AA66:AB66"/>
    <mergeCell ref="AA67:AB67"/>
    <mergeCell ref="AC66:AD66"/>
    <mergeCell ref="AE66:AF66"/>
    <mergeCell ref="AG66:AH66"/>
    <mergeCell ref="AC67:AD67"/>
    <mergeCell ref="AE67:AF67"/>
    <mergeCell ref="AG67:AH67"/>
    <mergeCell ref="AI66:AI67"/>
    <mergeCell ref="H70:I70"/>
    <mergeCell ref="N70:O70"/>
    <mergeCell ref="P70:T70"/>
    <mergeCell ref="U70:X70"/>
    <mergeCell ref="Y70:Z70"/>
    <mergeCell ref="H66:I66"/>
    <mergeCell ref="H67:I67"/>
    <mergeCell ref="E63:E65"/>
    <mergeCell ref="F63:G65"/>
    <mergeCell ref="J63:M63"/>
    <mergeCell ref="AE64:AF65"/>
    <mergeCell ref="H64:I65"/>
    <mergeCell ref="J64:K65"/>
    <mergeCell ref="L64:M65"/>
    <mergeCell ref="N64:O65"/>
    <mergeCell ref="S64:T65"/>
    <mergeCell ref="U64:V65"/>
    <mergeCell ref="W64:X65"/>
    <mergeCell ref="Y64:Z65"/>
    <mergeCell ref="H63:I63"/>
    <mergeCell ref="N63:O63"/>
    <mergeCell ref="P63:T63"/>
    <mergeCell ref="U63:X63"/>
    <mergeCell ref="Y63:Z63"/>
    <mergeCell ref="AA63:AH63"/>
    <mergeCell ref="F59:G59"/>
    <mergeCell ref="AN56:AN58"/>
    <mergeCell ref="AO56:AO58"/>
    <mergeCell ref="AP56:AP58"/>
    <mergeCell ref="AQ56:AV58"/>
    <mergeCell ref="H57:I58"/>
    <mergeCell ref="J57:K58"/>
    <mergeCell ref="L57:M58"/>
    <mergeCell ref="J56:M56"/>
    <mergeCell ref="AI56:AI58"/>
    <mergeCell ref="AJ56:AJ58"/>
    <mergeCell ref="AK56:AK58"/>
    <mergeCell ref="AL56:AL58"/>
    <mergeCell ref="AM56:AM58"/>
    <mergeCell ref="P57:P58"/>
    <mergeCell ref="Q57:Q58"/>
    <mergeCell ref="R57:R58"/>
    <mergeCell ref="N57:O58"/>
    <mergeCell ref="S57:T58"/>
    <mergeCell ref="U57:V58"/>
    <mergeCell ref="W57:X58"/>
    <mergeCell ref="Y57:Z58"/>
    <mergeCell ref="H59:I59"/>
    <mergeCell ref="J59:K59"/>
    <mergeCell ref="E56:E58"/>
    <mergeCell ref="F56:G58"/>
    <mergeCell ref="AG57:AH58"/>
    <mergeCell ref="G45:I45"/>
    <mergeCell ref="J45:N45"/>
    <mergeCell ref="G46:I46"/>
    <mergeCell ref="J46:N46"/>
    <mergeCell ref="G47:I47"/>
    <mergeCell ref="D12:L15"/>
    <mergeCell ref="G44:I44"/>
    <mergeCell ref="J44:N44"/>
    <mergeCell ref="J47:N47"/>
    <mergeCell ref="AA57:AB58"/>
    <mergeCell ref="H56:I56"/>
    <mergeCell ref="N56:O56"/>
    <mergeCell ref="P56:T56"/>
    <mergeCell ref="U56:X56"/>
    <mergeCell ref="Y56:Z56"/>
    <mergeCell ref="AA56:AH56"/>
    <mergeCell ref="B3:E3"/>
    <mergeCell ref="H3:I3"/>
    <mergeCell ref="L3:M9"/>
    <mergeCell ref="N3:N9"/>
    <mergeCell ref="B4:E4"/>
    <mergeCell ref="H4:I4"/>
    <mergeCell ref="B5:E5"/>
    <mergeCell ref="H5:I6"/>
    <mergeCell ref="J5:J6"/>
    <mergeCell ref="L59:M59"/>
    <mergeCell ref="J66:K66"/>
    <mergeCell ref="L66:M66"/>
    <mergeCell ref="J67:K67"/>
    <mergeCell ref="L67:M67"/>
    <mergeCell ref="Y74:Z74"/>
    <mergeCell ref="AA59:AB59"/>
    <mergeCell ref="AC59:AD59"/>
    <mergeCell ref="AE59:AF59"/>
    <mergeCell ref="J73:K73"/>
    <mergeCell ref="L73:M73"/>
    <mergeCell ref="J74:K74"/>
    <mergeCell ref="L74:M74"/>
    <mergeCell ref="U73:V73"/>
    <mergeCell ref="W73:X73"/>
    <mergeCell ref="U74:V74"/>
    <mergeCell ref="W74:X74"/>
    <mergeCell ref="N59:O59"/>
    <mergeCell ref="N66:O66"/>
    <mergeCell ref="N67:O67"/>
    <mergeCell ref="N73:O73"/>
    <mergeCell ref="N74:O74"/>
    <mergeCell ref="U59:V59"/>
    <mergeCell ref="W59:X59"/>
    <mergeCell ref="W66:X66"/>
    <mergeCell ref="U67:V67"/>
    <mergeCell ref="W67:X67"/>
    <mergeCell ref="AJ66:AJ67"/>
    <mergeCell ref="AK66:AK67"/>
    <mergeCell ref="AL66:AL67"/>
    <mergeCell ref="AM66:AM67"/>
    <mergeCell ref="AN66:AN67"/>
    <mergeCell ref="AO66:AO67"/>
    <mergeCell ref="AP66:AP67"/>
    <mergeCell ref="AQ66:AV67"/>
    <mergeCell ref="E80:E82"/>
    <mergeCell ref="F80:G82"/>
    <mergeCell ref="H80:I80"/>
    <mergeCell ref="J80:M80"/>
    <mergeCell ref="N80:O80"/>
    <mergeCell ref="P80:T80"/>
    <mergeCell ref="U80:X80"/>
    <mergeCell ref="Y80:Z80"/>
    <mergeCell ref="AA80:AH80"/>
    <mergeCell ref="AI80:AI82"/>
    <mergeCell ref="AJ80:AJ82"/>
    <mergeCell ref="AK80:AK82"/>
    <mergeCell ref="AL80:AL82"/>
    <mergeCell ref="AM80:AM82"/>
    <mergeCell ref="AN80:AN82"/>
    <mergeCell ref="AO80:AO82"/>
    <mergeCell ref="AP80:AP82"/>
    <mergeCell ref="AQ80:AV82"/>
    <mergeCell ref="H81:I82"/>
    <mergeCell ref="J81:K82"/>
    <mergeCell ref="L81:M82"/>
    <mergeCell ref="N81:O82"/>
    <mergeCell ref="AE81:AF82"/>
    <mergeCell ref="AG81:AH82"/>
    <mergeCell ref="AK83:AK84"/>
    <mergeCell ref="AL83:AL84"/>
    <mergeCell ref="E83:E84"/>
    <mergeCell ref="F83:G84"/>
    <mergeCell ref="H83:I83"/>
    <mergeCell ref="J83:K83"/>
    <mergeCell ref="L83:M83"/>
    <mergeCell ref="N83:O83"/>
    <mergeCell ref="S83:T83"/>
    <mergeCell ref="U83:V83"/>
    <mergeCell ref="W83:X83"/>
    <mergeCell ref="P81:P82"/>
    <mergeCell ref="Q81:Q82"/>
    <mergeCell ref="R81:R82"/>
    <mergeCell ref="S81:T82"/>
    <mergeCell ref="U81:V82"/>
    <mergeCell ref="W81:X82"/>
    <mergeCell ref="Y81:Z82"/>
    <mergeCell ref="AA81:AB82"/>
    <mergeCell ref="AC81:AD82"/>
    <mergeCell ref="AM83:AM84"/>
    <mergeCell ref="AN83:AN84"/>
    <mergeCell ref="AO83:AO84"/>
    <mergeCell ref="AP83:AP84"/>
    <mergeCell ref="AQ83:AV84"/>
    <mergeCell ref="H84:I84"/>
    <mergeCell ref="J84:K84"/>
    <mergeCell ref="L84:M84"/>
    <mergeCell ref="N84:O84"/>
    <mergeCell ref="S84:T84"/>
    <mergeCell ref="U84:V84"/>
    <mergeCell ref="W84:X84"/>
    <mergeCell ref="Y84:Z84"/>
    <mergeCell ref="AA84:AB84"/>
    <mergeCell ref="AC84:AD84"/>
    <mergeCell ref="AE84:AF84"/>
    <mergeCell ref="AG84:AH84"/>
    <mergeCell ref="Y83:Z83"/>
    <mergeCell ref="AA83:AB83"/>
    <mergeCell ref="AC83:AD83"/>
    <mergeCell ref="AE83:AF83"/>
    <mergeCell ref="AG83:AH83"/>
    <mergeCell ref="AI83:AI84"/>
    <mergeCell ref="AJ83:AJ84"/>
  </mergeCells>
  <phoneticPr fontId="19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00E4A-6EAD-447A-B452-C6EC57C670AA}">
  <sheetPr codeName="Sheet12">
    <tabColor rgb="FF3399FF"/>
  </sheetPr>
  <dimension ref="A1:DF75"/>
  <sheetViews>
    <sheetView workbookViewId="0"/>
  </sheetViews>
  <sheetFormatPr defaultColWidth="9" defaultRowHeight="15.75"/>
  <cols>
    <col min="1" max="4" width="2.625" style="57" customWidth="1"/>
    <col min="5" max="14" width="9.875" style="57" customWidth="1"/>
    <col min="15" max="15" width="10.75" style="57" customWidth="1"/>
    <col min="16" max="16" width="18.75" style="57" customWidth="1"/>
    <col min="17" max="18" width="7.5" style="57" bestFit="1" customWidth="1"/>
    <col min="19" max="20" width="8.125" style="57" bestFit="1" customWidth="1"/>
    <col min="21" max="21" width="7.75" style="57" bestFit="1" customWidth="1"/>
    <col min="22" max="22" width="20.875" style="57" customWidth="1"/>
    <col min="23" max="25" width="9" style="57"/>
    <col min="26" max="26" width="17.25" style="57" customWidth="1"/>
    <col min="27" max="28" width="9" style="57"/>
    <col min="29" max="29" width="10.5" style="57" bestFit="1" customWidth="1"/>
    <col min="30" max="30" width="9" style="57"/>
    <col min="31" max="31" width="9.5" style="57" bestFit="1" customWidth="1"/>
    <col min="32" max="46" width="9" style="57"/>
    <col min="47" max="47" width="9.5" style="57" bestFit="1" customWidth="1"/>
    <col min="48" max="110" width="9" style="57"/>
    <col min="111" max="16384" width="9" style="102"/>
  </cols>
  <sheetData>
    <row r="1" spans="1:14" s="57" customFormat="1" ht="19.5">
      <c r="A1" s="118" t="str">
        <f ca="1">RIGHT(CELL("filename",A1),LEN(CELL("filename",A1))-FIND("]",CELL("filename",A1)))</f>
        <v>8) サインアウト</v>
      </c>
      <c r="B1" s="118"/>
      <c r="C1" s="118"/>
      <c r="D1" s="118"/>
    </row>
    <row r="2" spans="1:14" s="57" customFormat="1" ht="19.5">
      <c r="A2" s="118"/>
      <c r="B2" s="118"/>
      <c r="C2" s="118"/>
      <c r="D2" s="118"/>
      <c r="F2" s="85">
        <v>54</v>
      </c>
    </row>
    <row r="3" spans="1:14" s="57" customFormat="1">
      <c r="B3" s="559" t="s">
        <v>6</v>
      </c>
      <c r="C3" s="559"/>
      <c r="D3" s="559"/>
      <c r="E3" s="560"/>
      <c r="F3" s="108">
        <f ca="1">MAX(INDIRECT("E"&amp;$F$2):INDIRECT("E"&amp;($F$2+1000)))</f>
        <v>3</v>
      </c>
      <c r="H3" s="548" t="s">
        <v>59</v>
      </c>
      <c r="I3" s="548"/>
      <c r="J3" s="107"/>
      <c r="K3" s="61"/>
      <c r="L3" s="543" t="s">
        <v>58</v>
      </c>
      <c r="M3" s="550"/>
      <c r="N3" s="554"/>
    </row>
    <row r="4" spans="1:14" s="57" customFormat="1">
      <c r="B4" s="561" t="s">
        <v>7</v>
      </c>
      <c r="C4" s="561"/>
      <c r="D4" s="561"/>
      <c r="E4" s="562"/>
      <c r="F4" s="108">
        <f ca="1">COUNTA(INDIRECT(G4&amp;$F$2):INDIRECT(G4&amp;($F$2+1000)))</f>
        <v>0</v>
      </c>
      <c r="G4" s="85" t="s">
        <v>82</v>
      </c>
      <c r="H4" s="548" t="s">
        <v>57</v>
      </c>
      <c r="I4" s="548"/>
      <c r="J4" s="66"/>
      <c r="K4" s="67"/>
      <c r="L4" s="551"/>
      <c r="M4" s="552"/>
      <c r="N4" s="555"/>
    </row>
    <row r="5" spans="1:14" s="57" customFormat="1" ht="15.75" customHeight="1">
      <c r="B5" s="548" t="s">
        <v>8</v>
      </c>
      <c r="C5" s="548"/>
      <c r="D5" s="548"/>
      <c r="E5" s="549"/>
      <c r="F5" s="108">
        <f ca="1">SUM(INDIRECT(G5&amp;$F$2):INDIRECT(G5&amp;($F$2+1000)))</f>
        <v>0</v>
      </c>
      <c r="G5" s="85" t="s">
        <v>83</v>
      </c>
      <c r="H5" s="548" t="s">
        <v>60</v>
      </c>
      <c r="I5" s="548"/>
      <c r="J5" s="547"/>
      <c r="K5" s="61"/>
      <c r="L5" s="551"/>
      <c r="M5" s="552"/>
      <c r="N5" s="555"/>
    </row>
    <row r="6" spans="1:14" s="57" customFormat="1">
      <c r="H6" s="548"/>
      <c r="I6" s="548"/>
      <c r="J6" s="547"/>
      <c r="K6" s="61"/>
      <c r="L6" s="551"/>
      <c r="M6" s="552"/>
      <c r="N6" s="555"/>
    </row>
    <row r="7" spans="1:14" s="57" customFormat="1" ht="15.75" customHeight="1">
      <c r="L7" s="551"/>
      <c r="M7" s="552"/>
      <c r="N7" s="555"/>
    </row>
    <row r="8" spans="1:14" s="57" customFormat="1">
      <c r="L8" s="551"/>
      <c r="M8" s="552"/>
      <c r="N8" s="555"/>
    </row>
    <row r="9" spans="1:14" s="57" customFormat="1" ht="15" customHeight="1">
      <c r="G9" s="69"/>
      <c r="L9" s="545"/>
      <c r="M9" s="553"/>
      <c r="N9" s="556"/>
    </row>
    <row r="10" spans="1:14" s="57" customFormat="1">
      <c r="G10" s="70"/>
    </row>
    <row r="11" spans="1:14" s="57" customFormat="1" ht="16.5" thickBot="1">
      <c r="B11" s="71" t="s">
        <v>9</v>
      </c>
      <c r="C11" s="71"/>
      <c r="G11" s="102"/>
      <c r="H11" s="102"/>
      <c r="I11" s="102"/>
      <c r="J11" s="102"/>
      <c r="K11" s="102"/>
      <c r="L11" s="69"/>
      <c r="M11" s="69"/>
      <c r="N11" s="69"/>
    </row>
    <row r="12" spans="1:14" s="57" customFormat="1" ht="15.75" customHeight="1">
      <c r="B12" s="71"/>
      <c r="C12" s="71"/>
      <c r="D12" s="566" t="s">
        <v>410</v>
      </c>
      <c r="E12" s="567"/>
      <c r="F12" s="567"/>
      <c r="G12" s="567"/>
      <c r="H12" s="567"/>
      <c r="I12" s="567"/>
      <c r="J12" s="567"/>
      <c r="K12" s="567"/>
      <c r="L12" s="568"/>
      <c r="M12" s="117"/>
      <c r="N12" s="117"/>
    </row>
    <row r="13" spans="1:14" s="57" customFormat="1" ht="15.75" customHeight="1">
      <c r="B13" s="71"/>
      <c r="C13" s="71"/>
      <c r="D13" s="569"/>
      <c r="E13" s="659"/>
      <c r="F13" s="659"/>
      <c r="G13" s="659"/>
      <c r="H13" s="659"/>
      <c r="I13" s="659"/>
      <c r="J13" s="659"/>
      <c r="K13" s="659"/>
      <c r="L13" s="571"/>
      <c r="M13" s="117"/>
      <c r="N13" s="117"/>
    </row>
    <row r="14" spans="1:14" s="57" customFormat="1">
      <c r="B14" s="71"/>
      <c r="C14" s="71"/>
      <c r="D14" s="569"/>
      <c r="E14" s="659"/>
      <c r="F14" s="659"/>
      <c r="G14" s="659"/>
      <c r="H14" s="659"/>
      <c r="I14" s="659"/>
      <c r="J14" s="659"/>
      <c r="K14" s="659"/>
      <c r="L14" s="571"/>
      <c r="M14" s="117"/>
      <c r="N14" s="117"/>
    </row>
    <row r="15" spans="1:14" s="57" customFormat="1" ht="16.5" thickBot="1">
      <c r="B15" s="71"/>
      <c r="C15" s="71"/>
      <c r="D15" s="572"/>
      <c r="E15" s="573"/>
      <c r="F15" s="573"/>
      <c r="G15" s="573"/>
      <c r="H15" s="573"/>
      <c r="I15" s="573"/>
      <c r="J15" s="573"/>
      <c r="K15" s="573"/>
      <c r="L15" s="574"/>
      <c r="M15" s="117"/>
      <c r="N15" s="117"/>
    </row>
    <row r="16" spans="1:14" s="57" customFormat="1">
      <c r="B16" s="71"/>
      <c r="C16" s="71"/>
      <c r="D16" s="116"/>
      <c r="E16" s="116"/>
      <c r="F16" s="70"/>
    </row>
    <row r="17" spans="2:12" s="57" customFormat="1">
      <c r="B17" s="71" t="s">
        <v>35</v>
      </c>
      <c r="C17" s="71"/>
    </row>
    <row r="18" spans="2:12" s="57" customFormat="1" ht="13.5" customHeight="1">
      <c r="B18" s="71"/>
      <c r="C18" s="71"/>
    </row>
    <row r="19" spans="2:12" s="57" customFormat="1">
      <c r="B19" s="71"/>
      <c r="C19" s="71"/>
    </row>
    <row r="20" spans="2:12" s="57" customFormat="1">
      <c r="B20" s="71"/>
      <c r="C20" s="71"/>
      <c r="D20" s="102"/>
      <c r="E20" s="102"/>
      <c r="F20" s="102"/>
      <c r="G20" s="102"/>
      <c r="H20" s="102"/>
      <c r="I20" s="102"/>
      <c r="J20" s="102"/>
      <c r="K20" s="102"/>
      <c r="L20" s="102"/>
    </row>
    <row r="21" spans="2:12" s="57" customFormat="1">
      <c r="B21" s="71"/>
      <c r="C21" s="71"/>
      <c r="D21" s="102"/>
      <c r="E21" s="102"/>
      <c r="F21" s="102"/>
      <c r="G21" s="102"/>
      <c r="H21" s="102"/>
      <c r="I21" s="102"/>
      <c r="J21" s="102"/>
      <c r="K21" s="102"/>
      <c r="L21" s="102"/>
    </row>
    <row r="22" spans="2:12" s="57" customFormat="1">
      <c r="B22" s="71"/>
      <c r="C22" s="71"/>
      <c r="D22" s="102"/>
      <c r="E22" s="102"/>
      <c r="F22" s="102"/>
      <c r="G22" s="102"/>
      <c r="H22" s="102"/>
      <c r="I22" s="102"/>
      <c r="J22" s="102"/>
      <c r="K22" s="102"/>
      <c r="L22" s="102"/>
    </row>
    <row r="23" spans="2:12" s="57" customFormat="1">
      <c r="B23" s="71"/>
      <c r="C23" s="71"/>
      <c r="D23" s="102"/>
      <c r="E23" s="102"/>
      <c r="F23" s="102"/>
      <c r="G23" s="102"/>
      <c r="H23" s="102"/>
      <c r="I23" s="102"/>
      <c r="J23" s="102"/>
      <c r="K23" s="102"/>
      <c r="L23" s="102"/>
    </row>
    <row r="24" spans="2:12" s="57" customFormat="1">
      <c r="B24" s="71"/>
      <c r="C24" s="71"/>
      <c r="D24" s="102"/>
      <c r="E24" s="102"/>
      <c r="F24" s="69"/>
      <c r="G24" s="102"/>
      <c r="H24" s="102"/>
      <c r="I24" s="102"/>
      <c r="J24" s="102"/>
      <c r="K24" s="102"/>
      <c r="L24" s="102"/>
    </row>
    <row r="25" spans="2:12" s="57" customFormat="1">
      <c r="B25" s="71"/>
      <c r="C25" s="71"/>
      <c r="D25" s="102"/>
      <c r="E25" s="69"/>
      <c r="F25" s="69"/>
      <c r="G25" s="102"/>
      <c r="H25" s="102"/>
      <c r="I25" s="102"/>
      <c r="J25" s="102"/>
      <c r="K25" s="102"/>
      <c r="L25" s="102"/>
    </row>
    <row r="26" spans="2:12" s="57" customFormat="1">
      <c r="B26" s="71"/>
      <c r="C26" s="71"/>
      <c r="G26" s="69"/>
      <c r="H26" s="69"/>
    </row>
    <row r="27" spans="2:12" s="57" customFormat="1">
      <c r="B27" s="71" t="s">
        <v>17</v>
      </c>
      <c r="C27" s="71"/>
    </row>
    <row r="28" spans="2:12" s="57" customFormat="1">
      <c r="B28" s="71"/>
      <c r="C28" s="71" t="s">
        <v>142</v>
      </c>
    </row>
    <row r="29" spans="2:12" s="57" customFormat="1">
      <c r="B29" s="71"/>
      <c r="C29" s="71" t="s">
        <v>143</v>
      </c>
      <c r="D29" s="71"/>
    </row>
    <row r="30" spans="2:12" s="57" customFormat="1">
      <c r="B30" s="71"/>
      <c r="C30" s="78" t="s">
        <v>409</v>
      </c>
      <c r="D30" s="71"/>
    </row>
    <row r="31" spans="2:12" s="57" customFormat="1">
      <c r="B31" s="71"/>
      <c r="C31" s="71"/>
    </row>
    <row r="32" spans="2:12" s="57" customFormat="1">
      <c r="B32" s="71" t="s">
        <v>18</v>
      </c>
      <c r="C32" s="71"/>
    </row>
    <row r="33" spans="2:16" s="57" customFormat="1">
      <c r="B33" s="71"/>
      <c r="C33" s="79" t="s">
        <v>25</v>
      </c>
    </row>
    <row r="34" spans="2:16" s="57" customFormat="1" ht="15" customHeight="1">
      <c r="B34" s="71"/>
      <c r="C34" s="79"/>
    </row>
    <row r="35" spans="2:16" s="57" customFormat="1">
      <c r="B35" s="71"/>
      <c r="C35" s="79"/>
    </row>
    <row r="36" spans="2:16" s="57" customFormat="1">
      <c r="B36" s="71"/>
      <c r="C36" s="79"/>
    </row>
    <row r="37" spans="2:16" s="57" customFormat="1">
      <c r="B37" s="71"/>
      <c r="C37" s="79"/>
    </row>
    <row r="38" spans="2:16" s="57" customFormat="1">
      <c r="B38" s="71"/>
      <c r="C38" s="79"/>
    </row>
    <row r="39" spans="2:16" s="57" customFormat="1">
      <c r="B39" s="71"/>
      <c r="C39" s="79"/>
    </row>
    <row r="40" spans="2:16" s="57" customFormat="1">
      <c r="B40" s="71"/>
      <c r="C40" s="71"/>
    </row>
    <row r="41" spans="2:16" s="57" customFormat="1">
      <c r="B41" s="71"/>
      <c r="C41" s="71"/>
    </row>
    <row r="42" spans="2:16" s="57" customFormat="1">
      <c r="B42" s="71" t="s">
        <v>51</v>
      </c>
      <c r="C42" s="71"/>
    </row>
    <row r="43" spans="2:16" s="57" customFormat="1">
      <c r="B43" s="71"/>
      <c r="C43" s="71"/>
    </row>
    <row r="44" spans="2:16" s="57" customFormat="1">
      <c r="B44" s="71"/>
      <c r="C44" s="71"/>
    </row>
    <row r="45" spans="2:16" s="57" customFormat="1">
      <c r="B45" s="71"/>
      <c r="C45" s="71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</row>
    <row r="46" spans="2:16" s="57" customFormat="1">
      <c r="B46" s="71"/>
      <c r="C46" s="71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</row>
    <row r="47" spans="2:16" s="57" customFormat="1">
      <c r="B47" s="71"/>
      <c r="C47" s="71"/>
      <c r="D47" s="102"/>
      <c r="E47" s="102"/>
      <c r="F47" s="102"/>
      <c r="G47" s="102"/>
      <c r="H47" s="102"/>
      <c r="I47" s="102"/>
      <c r="J47" s="102"/>
      <c r="K47" s="102"/>
      <c r="L47" s="102"/>
      <c r="M47" s="102"/>
      <c r="N47" s="102"/>
      <c r="O47" s="102"/>
      <c r="P47" s="102"/>
    </row>
    <row r="48" spans="2:16" s="57" customFormat="1">
      <c r="B48" s="71"/>
      <c r="C48" s="71"/>
      <c r="D48" s="102"/>
      <c r="E48" s="102"/>
      <c r="F48" s="102"/>
      <c r="G48" s="71"/>
      <c r="H48" s="71"/>
      <c r="I48" s="71"/>
      <c r="J48" s="71"/>
      <c r="K48" s="71"/>
      <c r="L48" s="71"/>
      <c r="M48" s="71"/>
      <c r="N48" s="71"/>
    </row>
    <row r="49" spans="1:110" s="57" customFormat="1">
      <c r="B49" s="71"/>
      <c r="C49" s="71"/>
      <c r="D49" s="102"/>
      <c r="E49" s="102"/>
      <c r="F49" s="102"/>
      <c r="G49" s="71"/>
      <c r="H49" s="71"/>
      <c r="I49" s="71"/>
      <c r="J49" s="71"/>
      <c r="K49" s="71"/>
      <c r="L49" s="71"/>
      <c r="M49" s="71"/>
      <c r="N49" s="71"/>
    </row>
    <row r="50" spans="1:110" s="57" customFormat="1">
      <c r="B50" s="71"/>
      <c r="C50" s="71"/>
      <c r="D50" s="102"/>
      <c r="E50" s="102"/>
      <c r="F50" s="102"/>
      <c r="G50" s="71"/>
      <c r="H50" s="71"/>
      <c r="I50" s="71"/>
      <c r="J50" s="71"/>
      <c r="K50" s="71"/>
      <c r="L50" s="71"/>
      <c r="M50" s="71"/>
      <c r="N50" s="71"/>
    </row>
    <row r="51" spans="1:110" s="57" customFormat="1">
      <c r="B51" s="71"/>
      <c r="C51" s="71"/>
      <c r="D51" s="102"/>
      <c r="E51" s="102"/>
      <c r="F51" s="102"/>
      <c r="G51" s="71"/>
      <c r="H51" s="71"/>
      <c r="I51" s="71"/>
      <c r="J51" s="71"/>
      <c r="K51" s="71"/>
      <c r="L51" s="71"/>
      <c r="M51" s="71"/>
      <c r="N51" s="71"/>
    </row>
    <row r="52" spans="1:110" s="57" customFormat="1">
      <c r="B52" s="71"/>
      <c r="C52" s="71"/>
      <c r="D52" s="102"/>
      <c r="E52" s="102"/>
      <c r="F52" s="102"/>
      <c r="G52" s="71"/>
      <c r="H52" s="71"/>
      <c r="I52" s="71"/>
      <c r="J52" s="71"/>
      <c r="K52" s="71"/>
      <c r="L52" s="71"/>
      <c r="M52" s="71"/>
      <c r="N52" s="71"/>
    </row>
    <row r="53" spans="1:110" s="57" customFormat="1">
      <c r="B53" s="71" t="s">
        <v>19</v>
      </c>
      <c r="C53" s="71"/>
    </row>
    <row r="54" spans="1:110" s="57" customFormat="1">
      <c r="B54" s="71"/>
      <c r="C54" s="80"/>
      <c r="U54" s="81"/>
    </row>
    <row r="55" spans="1:110" ht="16.5" thickBot="1">
      <c r="B55" s="71"/>
      <c r="C55" s="80"/>
      <c r="E55" s="57" t="s">
        <v>152</v>
      </c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</row>
    <row r="56" spans="1:110">
      <c r="B56" s="71"/>
      <c r="C56" s="71"/>
      <c r="E56" s="510" t="s">
        <v>20</v>
      </c>
      <c r="F56" s="518" t="s">
        <v>22</v>
      </c>
      <c r="G56" s="519"/>
      <c r="H56" s="510" t="s">
        <v>21</v>
      </c>
      <c r="I56" s="519"/>
      <c r="J56" s="522" t="s">
        <v>400</v>
      </c>
      <c r="K56" s="523"/>
      <c r="L56" s="523"/>
      <c r="M56" s="523"/>
      <c r="N56" s="524" t="s">
        <v>127</v>
      </c>
      <c r="O56" s="524"/>
      <c r="P56" s="342" t="s">
        <v>167</v>
      </c>
      <c r="Q56" s="527" t="s">
        <v>140</v>
      </c>
      <c r="R56" s="528"/>
      <c r="S56" s="528"/>
      <c r="T56" s="528"/>
      <c r="U56" s="529" t="s">
        <v>141</v>
      </c>
      <c r="V56" s="529"/>
      <c r="W56" s="483" t="s">
        <v>170</v>
      </c>
      <c r="X56" s="484"/>
      <c r="Y56" s="487" t="s">
        <v>16</v>
      </c>
      <c r="Z56" s="489" t="s">
        <v>53</v>
      </c>
      <c r="AA56" s="489" t="s">
        <v>54</v>
      </c>
      <c r="AB56" s="489" t="s">
        <v>55</v>
      </c>
      <c r="AC56" s="489" t="s">
        <v>56</v>
      </c>
      <c r="AD56" s="489" t="s">
        <v>29</v>
      </c>
      <c r="AE56" s="489" t="s">
        <v>62</v>
      </c>
      <c r="AF56" s="512" t="s">
        <v>69</v>
      </c>
      <c r="AG56" s="477" t="s">
        <v>23</v>
      </c>
      <c r="AH56" s="478"/>
      <c r="AI56" s="478"/>
      <c r="AJ56" s="478"/>
      <c r="AK56" s="478"/>
      <c r="AL56" s="479"/>
    </row>
    <row r="57" spans="1:110" ht="15.75" customHeight="1">
      <c r="B57" s="71"/>
      <c r="C57" s="71"/>
      <c r="E57" s="511"/>
      <c r="F57" s="520"/>
      <c r="G57" s="521"/>
      <c r="H57" s="530" t="s">
        <v>180</v>
      </c>
      <c r="I57" s="532"/>
      <c r="J57" s="533" t="s">
        <v>213</v>
      </c>
      <c r="K57" s="534"/>
      <c r="L57" s="534" t="s">
        <v>212</v>
      </c>
      <c r="M57" s="534"/>
      <c r="N57" s="663" t="s">
        <v>407</v>
      </c>
      <c r="O57" s="663"/>
      <c r="P57" s="515" t="s">
        <v>406</v>
      </c>
      <c r="Q57" s="516" t="s">
        <v>211</v>
      </c>
      <c r="R57" s="517"/>
      <c r="S57" s="517" t="s">
        <v>212</v>
      </c>
      <c r="T57" s="517"/>
      <c r="U57" s="514" t="s">
        <v>399</v>
      </c>
      <c r="V57" s="514"/>
      <c r="W57" s="507" t="str">
        <f>P57</f>
        <v>1:メッセージコード</v>
      </c>
      <c r="X57" s="508"/>
      <c r="Y57" s="488"/>
      <c r="Z57" s="490"/>
      <c r="AA57" s="490"/>
      <c r="AB57" s="490"/>
      <c r="AC57" s="490"/>
      <c r="AD57" s="490"/>
      <c r="AE57" s="490"/>
      <c r="AF57" s="513"/>
      <c r="AG57" s="480"/>
      <c r="AH57" s="481"/>
      <c r="AI57" s="481"/>
      <c r="AJ57" s="481"/>
      <c r="AK57" s="481"/>
      <c r="AL57" s="482"/>
    </row>
    <row r="58" spans="1:110">
      <c r="B58" s="71"/>
      <c r="C58" s="71"/>
      <c r="E58" s="511"/>
      <c r="F58" s="520"/>
      <c r="G58" s="521"/>
      <c r="H58" s="530"/>
      <c r="I58" s="532"/>
      <c r="J58" s="533"/>
      <c r="K58" s="534"/>
      <c r="L58" s="534"/>
      <c r="M58" s="534"/>
      <c r="N58" s="663"/>
      <c r="O58" s="663"/>
      <c r="P58" s="515"/>
      <c r="Q58" s="516"/>
      <c r="R58" s="517"/>
      <c r="S58" s="517"/>
      <c r="T58" s="517"/>
      <c r="U58" s="514"/>
      <c r="V58" s="514"/>
      <c r="W58" s="507"/>
      <c r="X58" s="508"/>
      <c r="Y58" s="488"/>
      <c r="Z58" s="490"/>
      <c r="AA58" s="490"/>
      <c r="AB58" s="490"/>
      <c r="AC58" s="490"/>
      <c r="AD58" s="490"/>
      <c r="AE58" s="490"/>
      <c r="AF58" s="513"/>
      <c r="AG58" s="480"/>
      <c r="AH58" s="481"/>
      <c r="AI58" s="481"/>
      <c r="AJ58" s="481"/>
      <c r="AK58" s="481"/>
      <c r="AL58" s="482"/>
    </row>
    <row r="59" spans="1:110" s="245" customFormat="1" ht="72" customHeight="1" thickBot="1">
      <c r="A59" s="198"/>
      <c r="B59" s="197"/>
      <c r="C59" s="197"/>
      <c r="D59" s="198"/>
      <c r="E59" s="294">
        <v>1</v>
      </c>
      <c r="F59" s="497" t="s">
        <v>70</v>
      </c>
      <c r="G59" s="498"/>
      <c r="H59" s="499" t="s">
        <v>180</v>
      </c>
      <c r="I59" s="498"/>
      <c r="J59" s="499" t="str">
        <f>IF(OR($F59="異常",$F59="準正常"),"false","true")</f>
        <v>true</v>
      </c>
      <c r="K59" s="497"/>
      <c r="L59" s="497" t="str">
        <f>IF($F59="正常","(NULL)")</f>
        <v>(NULL)</v>
      </c>
      <c r="M59" s="497"/>
      <c r="N59" s="497" t="s">
        <v>180</v>
      </c>
      <c r="O59" s="497"/>
      <c r="P59" s="303" t="s">
        <v>180</v>
      </c>
      <c r="Q59" s="499" t="str">
        <f>IF(OR($F59="異常",$F59="準正常"),"false","true")</f>
        <v>true</v>
      </c>
      <c r="R59" s="497"/>
      <c r="S59" s="497" t="str">
        <f>IF($F59="正常","(NULL)")</f>
        <v>(NULL)</v>
      </c>
      <c r="T59" s="497"/>
      <c r="U59" s="497" t="s">
        <v>180</v>
      </c>
      <c r="V59" s="497"/>
      <c r="W59" s="497" t="s">
        <v>180</v>
      </c>
      <c r="X59" s="498"/>
      <c r="Y59" s="294" t="s">
        <v>882</v>
      </c>
      <c r="Z59" s="321" t="s">
        <v>1140</v>
      </c>
      <c r="AA59" s="321" t="s">
        <v>1140</v>
      </c>
      <c r="AB59" s="321" t="s">
        <v>1140</v>
      </c>
      <c r="AC59" s="291">
        <v>0</v>
      </c>
      <c r="AD59" s="312" t="s">
        <v>180</v>
      </c>
      <c r="AE59" s="291" t="s">
        <v>1006</v>
      </c>
      <c r="AF59" s="350" t="s">
        <v>180</v>
      </c>
      <c r="AG59" s="639" t="s">
        <v>1022</v>
      </c>
      <c r="AH59" s="497"/>
      <c r="AI59" s="497"/>
      <c r="AJ59" s="497"/>
      <c r="AK59" s="497"/>
      <c r="AL59" s="576"/>
      <c r="AM59" s="198"/>
      <c r="AN59" s="198"/>
      <c r="AO59" s="198"/>
      <c r="AP59" s="198"/>
      <c r="AQ59" s="198"/>
      <c r="AR59" s="198"/>
      <c r="AS59" s="198"/>
      <c r="AT59" s="198"/>
      <c r="AU59" s="198"/>
      <c r="AV59" s="198"/>
      <c r="AW59" s="198"/>
      <c r="AX59" s="198"/>
      <c r="AY59" s="198"/>
      <c r="AZ59" s="198"/>
      <c r="BA59" s="198"/>
      <c r="BB59" s="198"/>
      <c r="BC59" s="198"/>
      <c r="BD59" s="198"/>
      <c r="BE59" s="198"/>
      <c r="BF59" s="198"/>
      <c r="BG59" s="198"/>
      <c r="BH59" s="198"/>
      <c r="BI59" s="198"/>
      <c r="BJ59" s="198"/>
      <c r="BK59" s="198"/>
      <c r="BL59" s="198"/>
      <c r="BM59" s="198"/>
      <c r="BN59" s="198"/>
      <c r="BO59" s="198"/>
      <c r="BP59" s="198"/>
      <c r="BQ59" s="198"/>
      <c r="BR59" s="198"/>
      <c r="BS59" s="198"/>
      <c r="BT59" s="198"/>
      <c r="BU59" s="198"/>
      <c r="BV59" s="198"/>
      <c r="BW59" s="198"/>
      <c r="BX59" s="198"/>
      <c r="BY59" s="198"/>
      <c r="BZ59" s="198"/>
      <c r="CA59" s="198"/>
      <c r="CB59" s="198"/>
      <c r="CC59" s="198"/>
      <c r="CD59" s="198"/>
      <c r="CE59" s="198"/>
      <c r="CF59" s="198"/>
      <c r="CG59" s="198"/>
      <c r="CH59" s="198"/>
      <c r="CI59" s="198"/>
      <c r="CJ59" s="198"/>
      <c r="CK59" s="198"/>
      <c r="CL59" s="198"/>
      <c r="CM59" s="198"/>
      <c r="CN59" s="198"/>
      <c r="CO59" s="198"/>
      <c r="CP59" s="198"/>
      <c r="CQ59" s="198"/>
      <c r="CR59" s="198"/>
      <c r="CS59" s="198"/>
      <c r="CT59" s="198"/>
      <c r="CU59" s="198"/>
      <c r="CV59" s="198"/>
      <c r="CW59" s="198"/>
      <c r="CX59" s="198"/>
      <c r="CY59" s="198"/>
      <c r="CZ59" s="198"/>
      <c r="DA59" s="198"/>
      <c r="DB59" s="198"/>
      <c r="DC59" s="198"/>
      <c r="DD59" s="198"/>
      <c r="DE59" s="198"/>
      <c r="DF59" s="198"/>
    </row>
    <row r="62" spans="1:110" ht="16.5" thickBot="1">
      <c r="E62" s="57" t="s">
        <v>153</v>
      </c>
      <c r="F62" s="57" t="s">
        <v>408</v>
      </c>
    </row>
    <row r="63" spans="1:110">
      <c r="B63" s="71"/>
      <c r="C63" s="71"/>
      <c r="E63" s="510" t="s">
        <v>20</v>
      </c>
      <c r="F63" s="518" t="s">
        <v>22</v>
      </c>
      <c r="G63" s="519"/>
      <c r="H63" s="510" t="s">
        <v>21</v>
      </c>
      <c r="I63" s="519"/>
      <c r="J63" s="522" t="s">
        <v>179</v>
      </c>
      <c r="K63" s="523"/>
      <c r="L63" s="523"/>
      <c r="M63" s="523"/>
      <c r="N63" s="524" t="s">
        <v>127</v>
      </c>
      <c r="O63" s="524"/>
      <c r="P63" s="342" t="s">
        <v>167</v>
      </c>
      <c r="Q63" s="527" t="s">
        <v>140</v>
      </c>
      <c r="R63" s="528"/>
      <c r="S63" s="528"/>
      <c r="T63" s="528"/>
      <c r="U63" s="529" t="s">
        <v>141</v>
      </c>
      <c r="V63" s="529"/>
      <c r="W63" s="483" t="s">
        <v>170</v>
      </c>
      <c r="X63" s="484"/>
      <c r="Y63" s="487" t="s">
        <v>16</v>
      </c>
      <c r="Z63" s="489" t="s">
        <v>53</v>
      </c>
      <c r="AA63" s="489" t="s">
        <v>54</v>
      </c>
      <c r="AB63" s="489" t="s">
        <v>55</v>
      </c>
      <c r="AC63" s="489" t="s">
        <v>56</v>
      </c>
      <c r="AD63" s="489" t="s">
        <v>29</v>
      </c>
      <c r="AE63" s="489" t="s">
        <v>62</v>
      </c>
      <c r="AF63" s="512" t="s">
        <v>69</v>
      </c>
      <c r="AG63" s="477" t="s">
        <v>23</v>
      </c>
      <c r="AH63" s="478"/>
      <c r="AI63" s="478"/>
      <c r="AJ63" s="478"/>
      <c r="AK63" s="478"/>
      <c r="AL63" s="479"/>
    </row>
    <row r="64" spans="1:110" ht="15.75" customHeight="1">
      <c r="B64" s="71"/>
      <c r="C64" s="71"/>
      <c r="E64" s="511"/>
      <c r="F64" s="520"/>
      <c r="G64" s="521"/>
      <c r="H64" s="530" t="s">
        <v>180</v>
      </c>
      <c r="I64" s="532"/>
      <c r="J64" s="533" t="s">
        <v>213</v>
      </c>
      <c r="K64" s="534"/>
      <c r="L64" s="534" t="s">
        <v>212</v>
      </c>
      <c r="M64" s="534"/>
      <c r="N64" s="663" t="s">
        <v>407</v>
      </c>
      <c r="O64" s="663"/>
      <c r="P64" s="515" t="s">
        <v>406</v>
      </c>
      <c r="Q64" s="516" t="s">
        <v>211</v>
      </c>
      <c r="R64" s="517"/>
      <c r="S64" s="517" t="s">
        <v>212</v>
      </c>
      <c r="T64" s="517"/>
      <c r="U64" s="514" t="s">
        <v>121</v>
      </c>
      <c r="V64" s="514"/>
      <c r="W64" s="507" t="str">
        <f>P64</f>
        <v>1:メッセージコード</v>
      </c>
      <c r="X64" s="508"/>
      <c r="Y64" s="488"/>
      <c r="Z64" s="490"/>
      <c r="AA64" s="490"/>
      <c r="AB64" s="490"/>
      <c r="AC64" s="490"/>
      <c r="AD64" s="490"/>
      <c r="AE64" s="490"/>
      <c r="AF64" s="513"/>
      <c r="AG64" s="480"/>
      <c r="AH64" s="481"/>
      <c r="AI64" s="481"/>
      <c r="AJ64" s="481"/>
      <c r="AK64" s="481"/>
      <c r="AL64" s="482"/>
    </row>
    <row r="65" spans="1:110">
      <c r="B65" s="71"/>
      <c r="C65" s="71"/>
      <c r="E65" s="511"/>
      <c r="F65" s="520"/>
      <c r="G65" s="521"/>
      <c r="H65" s="530"/>
      <c r="I65" s="532"/>
      <c r="J65" s="533"/>
      <c r="K65" s="534"/>
      <c r="L65" s="534"/>
      <c r="M65" s="534"/>
      <c r="N65" s="663"/>
      <c r="O65" s="663"/>
      <c r="P65" s="515"/>
      <c r="Q65" s="516"/>
      <c r="R65" s="517"/>
      <c r="S65" s="517"/>
      <c r="T65" s="517"/>
      <c r="U65" s="514"/>
      <c r="V65" s="514"/>
      <c r="W65" s="507"/>
      <c r="X65" s="508"/>
      <c r="Y65" s="488"/>
      <c r="Z65" s="490"/>
      <c r="AA65" s="490"/>
      <c r="AB65" s="490"/>
      <c r="AC65" s="490"/>
      <c r="AD65" s="490"/>
      <c r="AE65" s="490"/>
      <c r="AF65" s="513"/>
      <c r="AG65" s="480"/>
      <c r="AH65" s="481"/>
      <c r="AI65" s="481"/>
      <c r="AJ65" s="481"/>
      <c r="AK65" s="481"/>
      <c r="AL65" s="482"/>
    </row>
    <row r="66" spans="1:110" s="245" customFormat="1" ht="72" customHeight="1">
      <c r="A66" s="198"/>
      <c r="B66" s="197"/>
      <c r="C66" s="197"/>
      <c r="D66" s="198"/>
      <c r="E66" s="500">
        <v>2</v>
      </c>
      <c r="F66" s="485" t="s">
        <v>72</v>
      </c>
      <c r="G66" s="509"/>
      <c r="H66" s="500" t="s">
        <v>161</v>
      </c>
      <c r="I66" s="509"/>
      <c r="J66" s="500" t="b">
        <v>1</v>
      </c>
      <c r="K66" s="485"/>
      <c r="L66" s="485" t="s">
        <v>156</v>
      </c>
      <c r="M66" s="485"/>
      <c r="N66" s="485" t="s">
        <v>180</v>
      </c>
      <c r="O66" s="485"/>
      <c r="P66" s="305" t="s">
        <v>180</v>
      </c>
      <c r="Q66" s="500" t="b">
        <v>1</v>
      </c>
      <c r="R66" s="485"/>
      <c r="S66" s="485" t="s">
        <v>156</v>
      </c>
      <c r="T66" s="485"/>
      <c r="U66" s="485" t="s">
        <v>180</v>
      </c>
      <c r="V66" s="485"/>
      <c r="W66" s="485" t="s">
        <v>180</v>
      </c>
      <c r="X66" s="509"/>
      <c r="Y66" s="592" t="s">
        <v>882</v>
      </c>
      <c r="Z66" s="501" t="str">
        <f>Z59</f>
        <v>6/9</v>
      </c>
      <c r="AA66" s="501" t="str">
        <f t="shared" ref="AA66:AB66" si="0">AA59</f>
        <v>6/9</v>
      </c>
      <c r="AB66" s="501" t="str">
        <f t="shared" si="0"/>
        <v>6/9</v>
      </c>
      <c r="AC66" s="501">
        <v>0</v>
      </c>
      <c r="AD66" s="501" t="s">
        <v>180</v>
      </c>
      <c r="AE66" s="501" t="s">
        <v>1006</v>
      </c>
      <c r="AF66" s="505" t="s">
        <v>180</v>
      </c>
      <c r="AG66" s="606" t="s">
        <v>1022</v>
      </c>
      <c r="AH66" s="644"/>
      <c r="AI66" s="644"/>
      <c r="AJ66" s="644"/>
      <c r="AK66" s="644"/>
      <c r="AL66" s="645"/>
      <c r="AM66" s="198"/>
      <c r="AN66" s="198"/>
      <c r="AO66" s="198"/>
      <c r="AP66" s="198"/>
      <c r="AQ66" s="198"/>
      <c r="AR66" s="198"/>
      <c r="AS66" s="198"/>
      <c r="AT66" s="198"/>
      <c r="AU66" s="198"/>
      <c r="AV66" s="198"/>
      <c r="AW66" s="198"/>
      <c r="AX66" s="198"/>
      <c r="AY66" s="198"/>
      <c r="AZ66" s="198"/>
      <c r="BA66" s="198"/>
      <c r="BB66" s="198"/>
      <c r="BC66" s="198"/>
      <c r="BD66" s="198"/>
      <c r="BE66" s="198"/>
      <c r="BF66" s="198"/>
      <c r="BG66" s="198"/>
      <c r="BH66" s="198"/>
      <c r="BI66" s="198"/>
      <c r="BJ66" s="198"/>
      <c r="BK66" s="198"/>
      <c r="BL66" s="198"/>
      <c r="BM66" s="198"/>
      <c r="BN66" s="198"/>
      <c r="BO66" s="198"/>
      <c r="BP66" s="198"/>
      <c r="BQ66" s="198"/>
      <c r="BR66" s="198"/>
      <c r="BS66" s="198"/>
      <c r="BT66" s="198"/>
      <c r="BU66" s="198"/>
      <c r="BV66" s="198"/>
      <c r="BW66" s="198"/>
      <c r="BX66" s="198"/>
      <c r="BY66" s="198"/>
      <c r="BZ66" s="198"/>
      <c r="CA66" s="198"/>
      <c r="CB66" s="198"/>
      <c r="CC66" s="198"/>
      <c r="CD66" s="198"/>
      <c r="CE66" s="198"/>
      <c r="CF66" s="198"/>
      <c r="CG66" s="198"/>
      <c r="CH66" s="198"/>
      <c r="CI66" s="198"/>
      <c r="CJ66" s="198"/>
      <c r="CK66" s="198"/>
      <c r="CL66" s="198"/>
      <c r="CM66" s="198"/>
      <c r="CN66" s="198"/>
      <c r="CO66" s="198"/>
      <c r="CP66" s="198"/>
      <c r="CQ66" s="198"/>
      <c r="CR66" s="198"/>
      <c r="CS66" s="198"/>
      <c r="CT66" s="198"/>
      <c r="CU66" s="198"/>
      <c r="CV66" s="198"/>
      <c r="CW66" s="198"/>
      <c r="CX66" s="198"/>
      <c r="CY66" s="198"/>
      <c r="CZ66" s="198"/>
      <c r="DA66" s="198"/>
      <c r="DB66" s="198"/>
      <c r="DC66" s="198"/>
      <c r="DD66" s="198"/>
      <c r="DE66" s="198"/>
      <c r="DF66" s="198"/>
    </row>
    <row r="67" spans="1:110" s="245" customFormat="1" ht="72" customHeight="1" thickBot="1">
      <c r="A67" s="198"/>
      <c r="B67" s="198"/>
      <c r="C67" s="198"/>
      <c r="D67" s="198"/>
      <c r="E67" s="499"/>
      <c r="F67" s="497"/>
      <c r="G67" s="498"/>
      <c r="H67" s="499" t="s">
        <v>161</v>
      </c>
      <c r="I67" s="498"/>
      <c r="J67" s="499" t="b">
        <v>0</v>
      </c>
      <c r="K67" s="497"/>
      <c r="L67" s="593" t="s">
        <v>405</v>
      </c>
      <c r="M67" s="593"/>
      <c r="N67" s="497" t="s">
        <v>180</v>
      </c>
      <c r="O67" s="497"/>
      <c r="P67" s="303" t="s">
        <v>180</v>
      </c>
      <c r="Q67" s="499" t="b">
        <v>0</v>
      </c>
      <c r="R67" s="497"/>
      <c r="S67" s="593" t="s">
        <v>405</v>
      </c>
      <c r="T67" s="593"/>
      <c r="U67" s="497" t="s">
        <v>180</v>
      </c>
      <c r="V67" s="497"/>
      <c r="W67" s="497" t="s">
        <v>180</v>
      </c>
      <c r="X67" s="498"/>
      <c r="Y67" s="499"/>
      <c r="Z67" s="502"/>
      <c r="AA67" s="502"/>
      <c r="AB67" s="502"/>
      <c r="AC67" s="502"/>
      <c r="AD67" s="502"/>
      <c r="AE67" s="502"/>
      <c r="AF67" s="506"/>
      <c r="AG67" s="639"/>
      <c r="AH67" s="646"/>
      <c r="AI67" s="646"/>
      <c r="AJ67" s="646"/>
      <c r="AK67" s="646"/>
      <c r="AL67" s="647"/>
      <c r="AM67" s="198"/>
      <c r="AN67" s="198"/>
      <c r="AO67" s="198"/>
      <c r="AP67" s="198"/>
      <c r="AQ67" s="198"/>
      <c r="AR67" s="198"/>
      <c r="AS67" s="198"/>
      <c r="AT67" s="198"/>
      <c r="AU67" s="198"/>
      <c r="AV67" s="198"/>
      <c r="AW67" s="198"/>
      <c r="AX67" s="198"/>
      <c r="AY67" s="198"/>
      <c r="AZ67" s="198"/>
      <c r="BA67" s="198"/>
      <c r="BB67" s="198"/>
      <c r="BC67" s="198"/>
      <c r="BD67" s="198"/>
      <c r="BE67" s="198"/>
      <c r="BF67" s="198"/>
      <c r="BG67" s="198"/>
      <c r="BH67" s="198"/>
      <c r="BI67" s="198"/>
      <c r="BJ67" s="198"/>
      <c r="BK67" s="198"/>
      <c r="BL67" s="198"/>
      <c r="BM67" s="198"/>
      <c r="BN67" s="198"/>
      <c r="BO67" s="198"/>
      <c r="BP67" s="198"/>
      <c r="BQ67" s="198"/>
      <c r="BR67" s="198"/>
      <c r="BS67" s="198"/>
      <c r="BT67" s="198"/>
      <c r="BU67" s="198"/>
      <c r="BV67" s="198"/>
      <c r="BW67" s="198"/>
      <c r="BX67" s="198"/>
      <c r="BY67" s="198"/>
      <c r="BZ67" s="198"/>
      <c r="CA67" s="198"/>
      <c r="CB67" s="198"/>
      <c r="CC67" s="198"/>
      <c r="CD67" s="198"/>
      <c r="CE67" s="198"/>
      <c r="CF67" s="198"/>
      <c r="CG67" s="198"/>
      <c r="CH67" s="198"/>
      <c r="CI67" s="198"/>
      <c r="CJ67" s="198"/>
      <c r="CK67" s="198"/>
      <c r="CL67" s="198"/>
      <c r="CM67" s="198"/>
      <c r="CN67" s="198"/>
      <c r="CO67" s="198"/>
      <c r="CP67" s="198"/>
      <c r="CQ67" s="198"/>
      <c r="CR67" s="198"/>
      <c r="CS67" s="198"/>
      <c r="CT67" s="198"/>
      <c r="CU67" s="198"/>
      <c r="CV67" s="198"/>
      <c r="CW67" s="198"/>
      <c r="CX67" s="198"/>
      <c r="CY67" s="198"/>
      <c r="CZ67" s="198"/>
      <c r="DA67" s="198"/>
      <c r="DB67" s="198"/>
      <c r="DC67" s="198"/>
      <c r="DD67" s="198"/>
      <c r="DE67" s="198"/>
      <c r="DF67" s="198"/>
    </row>
    <row r="69" spans="1:110">
      <c r="E69" s="300"/>
    </row>
    <row r="70" spans="1:110" ht="16.5" thickBot="1">
      <c r="E70" s="300" t="s">
        <v>1146</v>
      </c>
    </row>
    <row r="71" spans="1:110">
      <c r="E71" s="510" t="s">
        <v>20</v>
      </c>
      <c r="F71" s="518" t="s">
        <v>22</v>
      </c>
      <c r="G71" s="519"/>
      <c r="H71" s="510" t="s">
        <v>21</v>
      </c>
      <c r="I71" s="519"/>
      <c r="J71" s="522" t="s">
        <v>179</v>
      </c>
      <c r="K71" s="523"/>
      <c r="L71" s="523"/>
      <c r="M71" s="523"/>
      <c r="N71" s="524" t="s">
        <v>127</v>
      </c>
      <c r="O71" s="524"/>
      <c r="P71" s="342" t="s">
        <v>167</v>
      </c>
      <c r="Q71" s="527" t="s">
        <v>140</v>
      </c>
      <c r="R71" s="528"/>
      <c r="S71" s="528"/>
      <c r="T71" s="528"/>
      <c r="U71" s="529" t="s">
        <v>141</v>
      </c>
      <c r="V71" s="529"/>
      <c r="W71" s="483" t="s">
        <v>170</v>
      </c>
      <c r="X71" s="484"/>
      <c r="Y71" s="487" t="s">
        <v>16</v>
      </c>
      <c r="Z71" s="489" t="s">
        <v>53</v>
      </c>
      <c r="AA71" s="489" t="s">
        <v>54</v>
      </c>
      <c r="AB71" s="489" t="s">
        <v>55</v>
      </c>
      <c r="AC71" s="489" t="s">
        <v>56</v>
      </c>
      <c r="AD71" s="489" t="s">
        <v>29</v>
      </c>
      <c r="AE71" s="489" t="s">
        <v>62</v>
      </c>
      <c r="AF71" s="512" t="s">
        <v>69</v>
      </c>
      <c r="AG71" s="477" t="s">
        <v>23</v>
      </c>
      <c r="AH71" s="478"/>
      <c r="AI71" s="478"/>
      <c r="AJ71" s="478"/>
      <c r="AK71" s="478"/>
      <c r="AL71" s="479"/>
    </row>
    <row r="72" spans="1:110">
      <c r="E72" s="511"/>
      <c r="F72" s="520"/>
      <c r="G72" s="521"/>
      <c r="H72" s="530" t="s">
        <v>180</v>
      </c>
      <c r="I72" s="532"/>
      <c r="J72" s="533" t="s">
        <v>213</v>
      </c>
      <c r="K72" s="534"/>
      <c r="L72" s="534" t="s">
        <v>212</v>
      </c>
      <c r="M72" s="534"/>
      <c r="N72" s="663" t="s">
        <v>407</v>
      </c>
      <c r="O72" s="663"/>
      <c r="P72" s="515" t="s">
        <v>406</v>
      </c>
      <c r="Q72" s="516" t="s">
        <v>211</v>
      </c>
      <c r="R72" s="517"/>
      <c r="S72" s="517" t="s">
        <v>212</v>
      </c>
      <c r="T72" s="517"/>
      <c r="U72" s="514" t="s">
        <v>121</v>
      </c>
      <c r="V72" s="514"/>
      <c r="W72" s="507" t="str">
        <f>P72</f>
        <v>1:メッセージコード</v>
      </c>
      <c r="X72" s="508"/>
      <c r="Y72" s="488"/>
      <c r="Z72" s="490"/>
      <c r="AA72" s="490"/>
      <c r="AB72" s="490"/>
      <c r="AC72" s="490"/>
      <c r="AD72" s="490"/>
      <c r="AE72" s="490"/>
      <c r="AF72" s="513"/>
      <c r="AG72" s="480"/>
      <c r="AH72" s="481"/>
      <c r="AI72" s="481"/>
      <c r="AJ72" s="481"/>
      <c r="AK72" s="481"/>
      <c r="AL72" s="482"/>
    </row>
    <row r="73" spans="1:110">
      <c r="E73" s="511"/>
      <c r="F73" s="520"/>
      <c r="G73" s="521"/>
      <c r="H73" s="530"/>
      <c r="I73" s="532"/>
      <c r="J73" s="533"/>
      <c r="K73" s="534"/>
      <c r="L73" s="534"/>
      <c r="M73" s="534"/>
      <c r="N73" s="663"/>
      <c r="O73" s="663"/>
      <c r="P73" s="515"/>
      <c r="Q73" s="516"/>
      <c r="R73" s="517"/>
      <c r="S73" s="517"/>
      <c r="T73" s="517"/>
      <c r="U73" s="514"/>
      <c r="V73" s="514"/>
      <c r="W73" s="507"/>
      <c r="X73" s="508"/>
      <c r="Y73" s="488"/>
      <c r="Z73" s="490"/>
      <c r="AA73" s="490"/>
      <c r="AB73" s="490"/>
      <c r="AC73" s="490"/>
      <c r="AD73" s="490"/>
      <c r="AE73" s="490"/>
      <c r="AF73" s="513"/>
      <c r="AG73" s="480"/>
      <c r="AH73" s="481"/>
      <c r="AI73" s="481"/>
      <c r="AJ73" s="481"/>
      <c r="AK73" s="481"/>
      <c r="AL73" s="482"/>
    </row>
    <row r="74" spans="1:110" ht="72" customHeight="1">
      <c r="E74" s="500">
        <f>E66+1</f>
        <v>3</v>
      </c>
      <c r="F74" s="485" t="s">
        <v>72</v>
      </c>
      <c r="G74" s="509"/>
      <c r="H74" s="500" t="s">
        <v>161</v>
      </c>
      <c r="I74" s="509"/>
      <c r="J74" s="500" t="s">
        <v>180</v>
      </c>
      <c r="K74" s="485"/>
      <c r="L74" s="485" t="s">
        <v>180</v>
      </c>
      <c r="M74" s="485"/>
      <c r="N74" s="485" t="s">
        <v>180</v>
      </c>
      <c r="O74" s="485"/>
      <c r="P74" s="305" t="s">
        <v>180</v>
      </c>
      <c r="Q74" s="500"/>
      <c r="R74" s="485"/>
      <c r="S74" s="485"/>
      <c r="T74" s="485"/>
      <c r="U74" s="485"/>
      <c r="V74" s="485"/>
      <c r="W74" s="485"/>
      <c r="X74" s="509"/>
      <c r="Y74" s="592"/>
      <c r="Z74" s="501"/>
      <c r="AA74" s="501"/>
      <c r="AB74" s="501"/>
      <c r="AC74" s="501"/>
      <c r="AD74" s="501"/>
      <c r="AE74" s="501"/>
      <c r="AF74" s="505"/>
      <c r="AG74" s="606"/>
      <c r="AH74" s="644"/>
      <c r="AI74" s="644"/>
      <c r="AJ74" s="644"/>
      <c r="AK74" s="644"/>
      <c r="AL74" s="645"/>
    </row>
    <row r="75" spans="1:110" ht="72" customHeight="1" thickBot="1">
      <c r="E75" s="499"/>
      <c r="F75" s="497"/>
      <c r="G75" s="498"/>
      <c r="H75" s="499" t="s">
        <v>161</v>
      </c>
      <c r="I75" s="498"/>
      <c r="J75" s="499" t="b">
        <v>1</v>
      </c>
      <c r="K75" s="497"/>
      <c r="L75" s="497" t="s">
        <v>156</v>
      </c>
      <c r="M75" s="497"/>
      <c r="N75" s="497" t="s">
        <v>180</v>
      </c>
      <c r="O75" s="497"/>
      <c r="P75" s="303" t="s">
        <v>180</v>
      </c>
      <c r="Q75" s="499"/>
      <c r="R75" s="497"/>
      <c r="S75" s="593"/>
      <c r="T75" s="593"/>
      <c r="U75" s="497"/>
      <c r="V75" s="497"/>
      <c r="W75" s="497"/>
      <c r="X75" s="498"/>
      <c r="Y75" s="499"/>
      <c r="Z75" s="502"/>
      <c r="AA75" s="502"/>
      <c r="AB75" s="502"/>
      <c r="AC75" s="502"/>
      <c r="AD75" s="502"/>
      <c r="AE75" s="502"/>
      <c r="AF75" s="506"/>
      <c r="AG75" s="639"/>
      <c r="AH75" s="646"/>
      <c r="AI75" s="646"/>
      <c r="AJ75" s="646"/>
      <c r="AK75" s="646"/>
      <c r="AL75" s="647"/>
    </row>
  </sheetData>
  <mergeCells count="152">
    <mergeCell ref="N64:O65"/>
    <mergeCell ref="P64:P65"/>
    <mergeCell ref="E63:E65"/>
    <mergeCell ref="F63:G65"/>
    <mergeCell ref="J63:M63"/>
    <mergeCell ref="Q64:R65"/>
    <mergeCell ref="AG63:AL65"/>
    <mergeCell ref="AE63:AE65"/>
    <mergeCell ref="AF63:AF65"/>
    <mergeCell ref="Y63:Y65"/>
    <mergeCell ref="Z63:Z65"/>
    <mergeCell ref="AC63:AC65"/>
    <mergeCell ref="AD63:AD65"/>
    <mergeCell ref="U64:V65"/>
    <mergeCell ref="S64:T65"/>
    <mergeCell ref="H64:I65"/>
    <mergeCell ref="J64:K65"/>
    <mergeCell ref="L64:M65"/>
    <mergeCell ref="W66:X66"/>
    <mergeCell ref="W67:X67"/>
    <mergeCell ref="Y66:Y67"/>
    <mergeCell ref="AA63:AA65"/>
    <mergeCell ref="AB63:AB65"/>
    <mergeCell ref="AD66:AD67"/>
    <mergeCell ref="AE66:AE67"/>
    <mergeCell ref="Z66:Z67"/>
    <mergeCell ref="W64:X65"/>
    <mergeCell ref="AF56:AF58"/>
    <mergeCell ref="AG56:AL58"/>
    <mergeCell ref="H57:I58"/>
    <mergeCell ref="N57:O58"/>
    <mergeCell ref="W57:X58"/>
    <mergeCell ref="AE56:AE58"/>
    <mergeCell ref="AG59:AL59"/>
    <mergeCell ref="Z56:Z58"/>
    <mergeCell ref="AA56:AA58"/>
    <mergeCell ref="AB56:AB58"/>
    <mergeCell ref="AC56:AC58"/>
    <mergeCell ref="AD56:AD58"/>
    <mergeCell ref="P57:P58"/>
    <mergeCell ref="Y56:Y58"/>
    <mergeCell ref="Q57:R58"/>
    <mergeCell ref="H59:I59"/>
    <mergeCell ref="J59:K59"/>
    <mergeCell ref="J57:K58"/>
    <mergeCell ref="L57:M58"/>
    <mergeCell ref="H56:I56"/>
    <mergeCell ref="N3:N9"/>
    <mergeCell ref="B4:E4"/>
    <mergeCell ref="H4:I4"/>
    <mergeCell ref="B5:E5"/>
    <mergeCell ref="H5:I6"/>
    <mergeCell ref="J5:J6"/>
    <mergeCell ref="D12:L15"/>
    <mergeCell ref="B3:E3"/>
    <mergeCell ref="H3:I3"/>
    <mergeCell ref="L3:M9"/>
    <mergeCell ref="E56:E58"/>
    <mergeCell ref="F56:G58"/>
    <mergeCell ref="J56:M56"/>
    <mergeCell ref="N56:O56"/>
    <mergeCell ref="W56:X56"/>
    <mergeCell ref="W63:X63"/>
    <mergeCell ref="Q59:R59"/>
    <mergeCell ref="S59:T59"/>
    <mergeCell ref="U59:V59"/>
    <mergeCell ref="N59:O59"/>
    <mergeCell ref="N63:O63"/>
    <mergeCell ref="Q56:T56"/>
    <mergeCell ref="Q63:T63"/>
    <mergeCell ref="S57:T58"/>
    <mergeCell ref="U57:V58"/>
    <mergeCell ref="U56:V56"/>
    <mergeCell ref="L59:M59"/>
    <mergeCell ref="F59:G59"/>
    <mergeCell ref="U63:V63"/>
    <mergeCell ref="H63:I63"/>
    <mergeCell ref="W59:X59"/>
    <mergeCell ref="J66:K66"/>
    <mergeCell ref="L66:M66"/>
    <mergeCell ref="U67:V67"/>
    <mergeCell ref="E66:E67"/>
    <mergeCell ref="J67:K67"/>
    <mergeCell ref="L67:M67"/>
    <mergeCell ref="H66:I66"/>
    <mergeCell ref="H67:I67"/>
    <mergeCell ref="N66:O66"/>
    <mergeCell ref="N67:O67"/>
    <mergeCell ref="F66:G67"/>
    <mergeCell ref="Q66:R66"/>
    <mergeCell ref="S66:T66"/>
    <mergeCell ref="Q67:R67"/>
    <mergeCell ref="S67:T67"/>
    <mergeCell ref="U66:V66"/>
    <mergeCell ref="E74:E75"/>
    <mergeCell ref="F74:G75"/>
    <mergeCell ref="H74:I74"/>
    <mergeCell ref="J74:K74"/>
    <mergeCell ref="L74:M74"/>
    <mergeCell ref="AD71:AD73"/>
    <mergeCell ref="AE71:AE73"/>
    <mergeCell ref="AD74:AD75"/>
    <mergeCell ref="AE74:AE75"/>
    <mergeCell ref="Y71:Y73"/>
    <mergeCell ref="Z71:Z73"/>
    <mergeCell ref="AA71:AA73"/>
    <mergeCell ref="AB71:AB73"/>
    <mergeCell ref="AC71:AC73"/>
    <mergeCell ref="W74:X74"/>
    <mergeCell ref="E71:E73"/>
    <mergeCell ref="F71:G73"/>
    <mergeCell ref="H71:I71"/>
    <mergeCell ref="J71:M71"/>
    <mergeCell ref="N71:O71"/>
    <mergeCell ref="Q71:T71"/>
    <mergeCell ref="U71:V71"/>
    <mergeCell ref="W71:X71"/>
    <mergeCell ref="AF71:AF73"/>
    <mergeCell ref="AG71:AL73"/>
    <mergeCell ref="H72:I73"/>
    <mergeCell ref="J72:K73"/>
    <mergeCell ref="L72:M73"/>
    <mergeCell ref="N72:O73"/>
    <mergeCell ref="P72:P73"/>
    <mergeCell ref="Q72:R73"/>
    <mergeCell ref="S72:T73"/>
    <mergeCell ref="U72:V73"/>
    <mergeCell ref="W72:X73"/>
    <mergeCell ref="AF66:AF67"/>
    <mergeCell ref="AG66:AL67"/>
    <mergeCell ref="AA66:AA67"/>
    <mergeCell ref="AB66:AB67"/>
    <mergeCell ref="AC66:AC67"/>
    <mergeCell ref="AF74:AF75"/>
    <mergeCell ref="AG74:AL75"/>
    <mergeCell ref="H75:I75"/>
    <mergeCell ref="J75:K75"/>
    <mergeCell ref="L75:M75"/>
    <mergeCell ref="N75:O75"/>
    <mergeCell ref="Q75:R75"/>
    <mergeCell ref="S75:T75"/>
    <mergeCell ref="U75:V75"/>
    <mergeCell ref="W75:X75"/>
    <mergeCell ref="Y74:Y75"/>
    <mergeCell ref="Z74:Z75"/>
    <mergeCell ref="AA74:AA75"/>
    <mergeCell ref="AB74:AB75"/>
    <mergeCell ref="AC74:AC75"/>
    <mergeCell ref="N74:O74"/>
    <mergeCell ref="Q74:R74"/>
    <mergeCell ref="S74:T74"/>
    <mergeCell ref="U74:V74"/>
  </mergeCells>
  <phoneticPr fontId="19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E979D-749D-4BA3-AD04-C9209AC75026}">
  <sheetPr codeName="Sheet13">
    <tabColor rgb="FF5B9BD5"/>
  </sheetPr>
  <dimension ref="A1:DC86"/>
  <sheetViews>
    <sheetView workbookViewId="0"/>
  </sheetViews>
  <sheetFormatPr defaultColWidth="9" defaultRowHeight="15.75"/>
  <cols>
    <col min="1" max="4" width="2.625" style="57" customWidth="1"/>
    <col min="5" max="11" width="9.875" style="57" customWidth="1"/>
    <col min="12" max="12" width="48.625" style="57" bestFit="1" customWidth="1"/>
    <col min="13" max="16" width="9.875" style="57" customWidth="1"/>
    <col min="17" max="17" width="7.5" style="57" customWidth="1"/>
    <col min="18" max="19" width="7.5" style="57" bestFit="1" customWidth="1"/>
    <col min="20" max="20" width="48.625" style="57" bestFit="1" customWidth="1"/>
    <col min="21" max="27" width="9" style="57"/>
    <col min="28" max="28" width="9.5" style="57" bestFit="1" customWidth="1"/>
    <col min="29" max="43" width="9" style="57"/>
    <col min="44" max="44" width="9.5" style="57" bestFit="1" customWidth="1"/>
    <col min="45" max="107" width="9" style="57"/>
    <col min="108" max="16384" width="9" style="35"/>
  </cols>
  <sheetData>
    <row r="1" spans="1:14" s="57" customFormat="1" ht="19.5">
      <c r="A1" s="118" t="str">
        <f ca="1">RIGHT(CELL("filename",A1),LEN(CELL("filename",A1))-FIND("]",CELL("filename",A1)))</f>
        <v>9) パスワード変更</v>
      </c>
      <c r="B1" s="118"/>
      <c r="C1" s="118"/>
      <c r="D1" s="118"/>
    </row>
    <row r="2" spans="1:14" s="57" customFormat="1" ht="19.5">
      <c r="A2" s="118"/>
      <c r="B2" s="118"/>
      <c r="C2" s="118"/>
      <c r="D2" s="118"/>
      <c r="F2" s="85">
        <v>54</v>
      </c>
    </row>
    <row r="3" spans="1:14" s="57" customFormat="1">
      <c r="B3" s="559" t="s">
        <v>6</v>
      </c>
      <c r="C3" s="559"/>
      <c r="D3" s="559"/>
      <c r="E3" s="560"/>
      <c r="F3" s="108">
        <f ca="1">MAX(INDIRECT("E"&amp;$F$2):INDIRECT("E"&amp;($F$2+1000)))</f>
        <v>8</v>
      </c>
      <c r="H3" s="548" t="s">
        <v>59</v>
      </c>
      <c r="I3" s="548"/>
      <c r="J3" s="107"/>
      <c r="K3" s="61"/>
      <c r="L3" s="543" t="s">
        <v>58</v>
      </c>
      <c r="M3" s="550"/>
      <c r="N3" s="554"/>
    </row>
    <row r="4" spans="1:14" s="57" customFormat="1">
      <c r="B4" s="561" t="s">
        <v>7</v>
      </c>
      <c r="C4" s="561"/>
      <c r="D4" s="561"/>
      <c r="E4" s="562"/>
      <c r="F4" s="108">
        <f ca="1">COUNTA(INDIRECT(G4&amp;$F$2):INDIRECT(G4&amp;($F$2+1000)))</f>
        <v>12</v>
      </c>
      <c r="G4" s="85" t="s">
        <v>82</v>
      </c>
      <c r="H4" s="548" t="s">
        <v>57</v>
      </c>
      <c r="I4" s="548"/>
      <c r="J4" s="66"/>
      <c r="K4" s="67"/>
      <c r="L4" s="551"/>
      <c r="M4" s="552"/>
      <c r="N4" s="555"/>
    </row>
    <row r="5" spans="1:14" s="57" customFormat="1" ht="15.75" customHeight="1">
      <c r="B5" s="548" t="s">
        <v>8</v>
      </c>
      <c r="C5" s="548"/>
      <c r="D5" s="548"/>
      <c r="E5" s="549"/>
      <c r="F5" s="108">
        <f ca="1">SUM(INDIRECT(G5&amp;$F$2):INDIRECT(G5&amp;($F$2+1000)))</f>
        <v>0</v>
      </c>
      <c r="G5" s="85" t="s">
        <v>83</v>
      </c>
      <c r="H5" s="548" t="s">
        <v>60</v>
      </c>
      <c r="I5" s="548"/>
      <c r="J5" s="547"/>
      <c r="K5" s="61"/>
      <c r="L5" s="551"/>
      <c r="M5" s="552"/>
      <c r="N5" s="555"/>
    </row>
    <row r="6" spans="1:14" s="57" customFormat="1">
      <c r="H6" s="548"/>
      <c r="I6" s="548"/>
      <c r="J6" s="547"/>
      <c r="K6" s="61"/>
      <c r="L6" s="551"/>
      <c r="M6" s="552"/>
      <c r="N6" s="555"/>
    </row>
    <row r="7" spans="1:14" s="57" customFormat="1" ht="15.75" customHeight="1">
      <c r="L7" s="551"/>
      <c r="M7" s="552"/>
      <c r="N7" s="555"/>
    </row>
    <row r="8" spans="1:14" s="57" customFormat="1">
      <c r="L8" s="551"/>
      <c r="M8" s="552"/>
      <c r="N8" s="555"/>
    </row>
    <row r="9" spans="1:14" s="57" customFormat="1" ht="15" customHeight="1">
      <c r="G9" s="69"/>
      <c r="L9" s="545"/>
      <c r="M9" s="553"/>
      <c r="N9" s="556"/>
    </row>
    <row r="10" spans="1:14" s="57" customFormat="1">
      <c r="G10" s="70"/>
    </row>
    <row r="11" spans="1:14" s="57" customFormat="1" ht="16.5" thickBot="1">
      <c r="B11" s="71" t="s">
        <v>9</v>
      </c>
      <c r="C11" s="71"/>
      <c r="G11" s="102"/>
      <c r="H11" s="102"/>
      <c r="I11" s="102"/>
      <c r="J11" s="102"/>
      <c r="K11" s="102"/>
      <c r="L11" s="69"/>
      <c r="M11" s="69"/>
      <c r="N11" s="69"/>
    </row>
    <row r="12" spans="1:14" s="57" customFormat="1" ht="15.75" customHeight="1">
      <c r="B12" s="71"/>
      <c r="C12" s="71"/>
      <c r="D12" s="566" t="s">
        <v>423</v>
      </c>
      <c r="E12" s="567"/>
      <c r="F12" s="567"/>
      <c r="G12" s="567"/>
      <c r="H12" s="567"/>
      <c r="I12" s="567"/>
      <c r="J12" s="567"/>
      <c r="K12" s="567"/>
      <c r="L12" s="568"/>
      <c r="M12" s="117"/>
      <c r="N12" s="117"/>
    </row>
    <row r="13" spans="1:14" s="57" customFormat="1" ht="15.75" customHeight="1">
      <c r="B13" s="71"/>
      <c r="C13" s="71"/>
      <c r="D13" s="569"/>
      <c r="E13" s="659"/>
      <c r="F13" s="659"/>
      <c r="G13" s="659"/>
      <c r="H13" s="659"/>
      <c r="I13" s="659"/>
      <c r="J13" s="659"/>
      <c r="K13" s="659"/>
      <c r="L13" s="571"/>
      <c r="M13" s="117"/>
      <c r="N13" s="117"/>
    </row>
    <row r="14" spans="1:14" s="57" customFormat="1">
      <c r="B14" s="71"/>
      <c r="C14" s="71"/>
      <c r="D14" s="569"/>
      <c r="E14" s="659"/>
      <c r="F14" s="659"/>
      <c r="G14" s="659"/>
      <c r="H14" s="659"/>
      <c r="I14" s="659"/>
      <c r="J14" s="659"/>
      <c r="K14" s="659"/>
      <c r="L14" s="571"/>
      <c r="M14" s="117"/>
      <c r="N14" s="117"/>
    </row>
    <row r="15" spans="1:14" s="57" customFormat="1" ht="16.5" thickBot="1">
      <c r="B15" s="71"/>
      <c r="C15" s="71"/>
      <c r="D15" s="572"/>
      <c r="E15" s="573"/>
      <c r="F15" s="573"/>
      <c r="G15" s="573"/>
      <c r="H15" s="573"/>
      <c r="I15" s="573"/>
      <c r="J15" s="573"/>
      <c r="K15" s="573"/>
      <c r="L15" s="574"/>
      <c r="M15" s="117"/>
      <c r="N15" s="117"/>
    </row>
    <row r="16" spans="1:14" s="57" customFormat="1">
      <c r="B16" s="71"/>
      <c r="C16" s="71"/>
      <c r="D16" s="116"/>
      <c r="E16" s="116"/>
      <c r="F16" s="70"/>
    </row>
    <row r="17" spans="2:16" s="57" customFormat="1">
      <c r="B17" s="71" t="s">
        <v>35</v>
      </c>
      <c r="C17" s="71"/>
    </row>
    <row r="18" spans="2:16" s="57" customFormat="1" ht="13.5" customHeight="1">
      <c r="B18" s="71"/>
      <c r="C18" s="71"/>
      <c r="E18" s="531" t="s">
        <v>91</v>
      </c>
      <c r="F18" s="531"/>
    </row>
    <row r="19" spans="2:16" s="57" customFormat="1">
      <c r="B19" s="71"/>
      <c r="C19" s="71"/>
      <c r="E19" s="531"/>
      <c r="F19" s="531"/>
    </row>
    <row r="20" spans="2:16" s="57" customFormat="1">
      <c r="B20" s="71"/>
      <c r="C20" s="71"/>
      <c r="D20" s="86"/>
      <c r="E20" s="670" t="s">
        <v>106</v>
      </c>
      <c r="F20" s="671"/>
      <c r="G20" s="102"/>
      <c r="H20" s="102"/>
      <c r="I20" s="102"/>
      <c r="J20" s="102"/>
      <c r="K20" s="102"/>
      <c r="L20" s="102"/>
      <c r="M20" s="102"/>
      <c r="N20" s="102"/>
      <c r="O20" s="102"/>
      <c r="P20" s="102"/>
    </row>
    <row r="21" spans="2:16" s="57" customFormat="1">
      <c r="B21" s="71"/>
      <c r="C21" s="71"/>
      <c r="D21" s="86"/>
      <c r="E21" s="672" t="s">
        <v>99</v>
      </c>
      <c r="F21" s="673"/>
      <c r="G21" s="102"/>
      <c r="H21" s="102"/>
      <c r="I21" s="102"/>
      <c r="J21" s="102"/>
      <c r="K21" s="102"/>
      <c r="L21" s="102"/>
      <c r="M21" s="102"/>
      <c r="N21" s="102"/>
      <c r="O21" s="102"/>
      <c r="P21" s="102"/>
    </row>
    <row r="22" spans="2:16" s="57" customFormat="1">
      <c r="B22" s="71"/>
      <c r="C22" s="71"/>
      <c r="D22" s="86"/>
      <c r="E22" s="672" t="s">
        <v>100</v>
      </c>
      <c r="F22" s="673"/>
      <c r="G22" s="102"/>
      <c r="H22" s="102"/>
      <c r="I22" s="102"/>
      <c r="J22" s="102"/>
      <c r="K22" s="102"/>
      <c r="L22" s="102"/>
      <c r="M22" s="102"/>
      <c r="N22" s="102"/>
      <c r="O22" s="102"/>
      <c r="P22" s="102"/>
    </row>
    <row r="23" spans="2:16" s="57" customFormat="1">
      <c r="B23" s="71"/>
      <c r="C23" s="71"/>
      <c r="D23" s="86"/>
      <c r="E23" s="672" t="s">
        <v>138</v>
      </c>
      <c r="F23" s="673"/>
      <c r="G23" s="102"/>
      <c r="H23" s="102"/>
      <c r="I23" s="102"/>
      <c r="J23" s="102"/>
      <c r="K23" s="102"/>
      <c r="L23" s="102"/>
      <c r="M23" s="102"/>
      <c r="N23" s="102"/>
      <c r="O23" s="102"/>
      <c r="P23" s="102"/>
    </row>
    <row r="24" spans="2:16" s="57" customFormat="1">
      <c r="B24" s="71"/>
      <c r="C24" s="71"/>
      <c r="D24" s="86"/>
      <c r="E24" s="672" t="s">
        <v>97</v>
      </c>
      <c r="F24" s="673"/>
      <c r="G24" s="102"/>
      <c r="H24" s="102"/>
      <c r="I24" s="102"/>
      <c r="J24" s="102"/>
      <c r="K24" s="102"/>
      <c r="L24" s="102"/>
      <c r="M24" s="102"/>
      <c r="N24" s="102"/>
      <c r="O24" s="102"/>
      <c r="P24" s="102"/>
    </row>
    <row r="25" spans="2:16" s="57" customFormat="1">
      <c r="B25" s="71"/>
      <c r="C25" s="71"/>
      <c r="D25" s="86"/>
      <c r="E25" s="538"/>
      <c r="F25" s="674"/>
      <c r="G25" s="102"/>
      <c r="H25" s="102"/>
      <c r="I25" s="102"/>
      <c r="J25" s="102"/>
      <c r="K25" s="102"/>
      <c r="L25" s="102"/>
      <c r="M25" s="102"/>
      <c r="N25" s="102"/>
      <c r="O25" s="102"/>
      <c r="P25" s="102"/>
    </row>
    <row r="26" spans="2:16" s="57" customFormat="1">
      <c r="B26" s="71"/>
      <c r="C26" s="71"/>
      <c r="G26" s="69"/>
      <c r="H26" s="69"/>
    </row>
    <row r="27" spans="2:16" s="57" customFormat="1">
      <c r="B27" s="71" t="s">
        <v>17</v>
      </c>
      <c r="C27" s="71"/>
    </row>
    <row r="28" spans="2:16" s="57" customFormat="1">
      <c r="B28" s="71"/>
      <c r="C28" s="71" t="s">
        <v>142</v>
      </c>
    </row>
    <row r="29" spans="2:16" s="57" customFormat="1">
      <c r="B29" s="71"/>
      <c r="C29" s="71" t="s">
        <v>143</v>
      </c>
      <c r="D29" s="71"/>
    </row>
    <row r="30" spans="2:16" s="57" customFormat="1">
      <c r="B30" s="71"/>
      <c r="C30" s="78" t="s">
        <v>422</v>
      </c>
      <c r="D30" s="71"/>
    </row>
    <row r="31" spans="2:16" s="57" customFormat="1">
      <c r="B31" s="71"/>
      <c r="C31" s="71"/>
    </row>
    <row r="32" spans="2:16" s="57" customFormat="1">
      <c r="B32" s="71" t="s">
        <v>18</v>
      </c>
      <c r="C32" s="71"/>
    </row>
    <row r="33" spans="2:18" s="57" customFormat="1">
      <c r="B33" s="71"/>
      <c r="C33" s="79" t="s">
        <v>25</v>
      </c>
    </row>
    <row r="34" spans="2:18" s="57" customFormat="1" ht="15" customHeight="1">
      <c r="B34" s="71"/>
      <c r="C34" s="79"/>
    </row>
    <row r="35" spans="2:18" s="57" customFormat="1">
      <c r="B35" s="71"/>
      <c r="C35" s="79"/>
    </row>
    <row r="36" spans="2:18" s="57" customFormat="1">
      <c r="B36" s="71"/>
      <c r="C36" s="79"/>
    </row>
    <row r="37" spans="2:18" s="57" customFormat="1">
      <c r="B37" s="71"/>
      <c r="C37" s="79"/>
    </row>
    <row r="38" spans="2:18" s="57" customFormat="1">
      <c r="B38" s="71"/>
      <c r="C38" s="79"/>
    </row>
    <row r="39" spans="2:18" s="57" customFormat="1">
      <c r="B39" s="71"/>
      <c r="C39" s="79"/>
    </row>
    <row r="40" spans="2:18" s="57" customFormat="1">
      <c r="B40" s="71"/>
      <c r="C40" s="71"/>
    </row>
    <row r="41" spans="2:18" s="57" customFormat="1">
      <c r="B41" s="71"/>
      <c r="C41" s="71"/>
    </row>
    <row r="42" spans="2:18" s="57" customFormat="1">
      <c r="B42" s="71" t="s">
        <v>51</v>
      </c>
      <c r="C42" s="71"/>
    </row>
    <row r="43" spans="2:18" s="57" customFormat="1">
      <c r="B43" s="71"/>
      <c r="C43" s="71"/>
    </row>
    <row r="44" spans="2:18" s="57" customFormat="1">
      <c r="B44" s="71"/>
      <c r="C44" s="71"/>
      <c r="G44" s="563" t="s">
        <v>52</v>
      </c>
      <c r="H44" s="564"/>
      <c r="I44" s="565"/>
      <c r="J44" s="558" t="s">
        <v>50</v>
      </c>
      <c r="K44" s="558"/>
      <c r="L44" s="558"/>
      <c r="M44" s="558"/>
      <c r="N44" s="558"/>
    </row>
    <row r="45" spans="2:18" s="57" customFormat="1">
      <c r="B45" s="71"/>
      <c r="C45" s="71"/>
      <c r="D45" s="102"/>
      <c r="E45" s="102"/>
      <c r="F45" s="102"/>
      <c r="G45" s="563" t="s">
        <v>414</v>
      </c>
      <c r="H45" s="564"/>
      <c r="I45" s="565"/>
      <c r="J45" s="557" t="s">
        <v>421</v>
      </c>
      <c r="K45" s="557"/>
      <c r="L45" s="557"/>
      <c r="M45" s="557"/>
      <c r="N45" s="557"/>
    </row>
    <row r="46" spans="2:18" s="57" customFormat="1">
      <c r="B46" s="71"/>
      <c r="C46" s="71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</row>
    <row r="47" spans="2:18" s="57" customFormat="1">
      <c r="B47" s="71"/>
      <c r="C47" s="71"/>
      <c r="D47" s="102"/>
      <c r="E47" s="102"/>
    </row>
    <row r="48" spans="2:18" s="57" customFormat="1">
      <c r="B48" s="71"/>
      <c r="C48" s="71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</row>
    <row r="49" spans="2:107" s="57" customFormat="1">
      <c r="B49" s="71"/>
      <c r="C49" s="71"/>
      <c r="D49" s="102"/>
      <c r="E49" s="10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102"/>
      <c r="S49" s="102"/>
      <c r="T49" s="102"/>
      <c r="U49" s="102"/>
    </row>
    <row r="50" spans="2:107" s="57" customFormat="1">
      <c r="B50" s="71"/>
      <c r="C50" s="71"/>
      <c r="D50" s="102"/>
      <c r="E50" s="102"/>
    </row>
    <row r="51" spans="2:107" s="57" customFormat="1">
      <c r="B51" s="71"/>
      <c r="C51" s="71"/>
    </row>
    <row r="52" spans="2:107" s="57" customFormat="1">
      <c r="B52" s="71" t="s">
        <v>19</v>
      </c>
      <c r="C52" s="71"/>
      <c r="K52" s="102"/>
    </row>
    <row r="53" spans="2:107" s="57" customFormat="1">
      <c r="B53" s="71"/>
      <c r="C53" s="80"/>
      <c r="T53" s="81"/>
    </row>
    <row r="54" spans="2:107" s="57" customFormat="1" ht="16.5" thickBot="1">
      <c r="B54" s="71"/>
      <c r="C54" s="80"/>
      <c r="E54" s="57" t="s">
        <v>152</v>
      </c>
      <c r="H54" s="102"/>
      <c r="I54" s="102"/>
    </row>
    <row r="55" spans="2:107" s="57" customFormat="1" ht="13.5" customHeight="1">
      <c r="B55" s="71"/>
      <c r="C55" s="71"/>
      <c r="E55" s="510" t="s">
        <v>20</v>
      </c>
      <c r="F55" s="518" t="s">
        <v>22</v>
      </c>
      <c r="G55" s="519"/>
      <c r="H55" s="510" t="s">
        <v>21</v>
      </c>
      <c r="I55" s="519"/>
      <c r="J55" s="522" t="s">
        <v>120</v>
      </c>
      <c r="K55" s="523"/>
      <c r="L55" s="523"/>
      <c r="M55" s="523"/>
      <c r="N55" s="524" t="s">
        <v>127</v>
      </c>
      <c r="O55" s="524"/>
      <c r="P55" s="525" t="s">
        <v>167</v>
      </c>
      <c r="Q55" s="526"/>
      <c r="R55" s="527" t="s">
        <v>140</v>
      </c>
      <c r="S55" s="528"/>
      <c r="T55" s="528"/>
      <c r="U55" s="528"/>
      <c r="V55" s="529" t="s">
        <v>141</v>
      </c>
      <c r="W55" s="529"/>
      <c r="X55" s="483" t="s">
        <v>170</v>
      </c>
      <c r="Y55" s="484"/>
      <c r="Z55" s="487" t="s">
        <v>16</v>
      </c>
      <c r="AA55" s="489" t="s">
        <v>53</v>
      </c>
      <c r="AB55" s="489" t="s">
        <v>54</v>
      </c>
      <c r="AC55" s="489" t="s">
        <v>55</v>
      </c>
      <c r="AD55" s="489" t="s">
        <v>56</v>
      </c>
      <c r="AE55" s="489" t="s">
        <v>29</v>
      </c>
      <c r="AF55" s="489" t="s">
        <v>62</v>
      </c>
      <c r="AG55" s="512" t="s">
        <v>69</v>
      </c>
      <c r="AH55" s="477" t="s">
        <v>23</v>
      </c>
      <c r="AI55" s="478"/>
      <c r="AJ55" s="478"/>
      <c r="AK55" s="478"/>
      <c r="AL55" s="478"/>
      <c r="AM55" s="479"/>
    </row>
    <row r="56" spans="2:107" s="57" customFormat="1" ht="13.5" customHeight="1">
      <c r="B56" s="71"/>
      <c r="C56" s="71"/>
      <c r="E56" s="511"/>
      <c r="F56" s="520"/>
      <c r="G56" s="521"/>
      <c r="H56" s="530" t="s">
        <v>415</v>
      </c>
      <c r="I56" s="532"/>
      <c r="J56" s="533" t="s">
        <v>213</v>
      </c>
      <c r="K56" s="534"/>
      <c r="L56" s="534" t="s">
        <v>212</v>
      </c>
      <c r="M56" s="534"/>
      <c r="N56" s="535" t="s">
        <v>414</v>
      </c>
      <c r="O56" s="535"/>
      <c r="P56" s="486" t="s">
        <v>406</v>
      </c>
      <c r="Q56" s="515"/>
      <c r="R56" s="666" t="s">
        <v>413</v>
      </c>
      <c r="S56" s="517"/>
      <c r="T56" s="667" t="s">
        <v>284</v>
      </c>
      <c r="U56" s="517"/>
      <c r="V56" s="514" t="s">
        <v>121</v>
      </c>
      <c r="W56" s="514"/>
      <c r="X56" s="595" t="s">
        <v>412</v>
      </c>
      <c r="Y56" s="508"/>
      <c r="Z56" s="488"/>
      <c r="AA56" s="490"/>
      <c r="AB56" s="490"/>
      <c r="AC56" s="490"/>
      <c r="AD56" s="490"/>
      <c r="AE56" s="490"/>
      <c r="AF56" s="490"/>
      <c r="AG56" s="513"/>
      <c r="AH56" s="480"/>
      <c r="AI56" s="481"/>
      <c r="AJ56" s="481"/>
      <c r="AK56" s="481"/>
      <c r="AL56" s="481"/>
      <c r="AM56" s="482"/>
    </row>
    <row r="57" spans="2:107" s="57" customFormat="1" ht="15" customHeight="1">
      <c r="B57" s="71"/>
      <c r="C57" s="71"/>
      <c r="E57" s="511"/>
      <c r="F57" s="520"/>
      <c r="G57" s="521"/>
      <c r="H57" s="530"/>
      <c r="I57" s="532"/>
      <c r="J57" s="533"/>
      <c r="K57" s="534"/>
      <c r="L57" s="534"/>
      <c r="M57" s="534"/>
      <c r="N57" s="535"/>
      <c r="O57" s="535"/>
      <c r="P57" s="486"/>
      <c r="Q57" s="515"/>
      <c r="R57" s="516"/>
      <c r="S57" s="517"/>
      <c r="T57" s="517"/>
      <c r="U57" s="517"/>
      <c r="V57" s="514"/>
      <c r="W57" s="514"/>
      <c r="X57" s="507"/>
      <c r="Y57" s="508"/>
      <c r="Z57" s="488"/>
      <c r="AA57" s="490"/>
      <c r="AB57" s="490"/>
      <c r="AC57" s="490"/>
      <c r="AD57" s="490"/>
      <c r="AE57" s="490"/>
      <c r="AF57" s="490"/>
      <c r="AG57" s="513"/>
      <c r="AH57" s="480"/>
      <c r="AI57" s="481"/>
      <c r="AJ57" s="481"/>
      <c r="AK57" s="481"/>
      <c r="AL57" s="481"/>
      <c r="AM57" s="482"/>
    </row>
    <row r="58" spans="2:107" s="57" customFormat="1" ht="72" customHeight="1">
      <c r="B58" s="71"/>
      <c r="C58" s="71"/>
      <c r="E58" s="293">
        <v>1</v>
      </c>
      <c r="F58" s="537" t="s">
        <v>70</v>
      </c>
      <c r="G58" s="538"/>
      <c r="H58" s="590" t="s">
        <v>411</v>
      </c>
      <c r="I58" s="538"/>
      <c r="J58" s="590" t="str">
        <f>IF(OR($E58="異常",$E58="準正常"),"false","true")</f>
        <v>true</v>
      </c>
      <c r="K58" s="537"/>
      <c r="L58" s="537" t="s">
        <v>156</v>
      </c>
      <c r="M58" s="537"/>
      <c r="N58" s="537" t="s">
        <v>411</v>
      </c>
      <c r="O58" s="537"/>
      <c r="P58" s="537" t="s">
        <v>156</v>
      </c>
      <c r="Q58" s="538"/>
      <c r="R58" s="590" t="str">
        <f>IF(OR($E58="異常",$E58="準正常"),"false","true")</f>
        <v>true</v>
      </c>
      <c r="S58" s="537"/>
      <c r="T58" s="537" t="s">
        <v>156</v>
      </c>
      <c r="U58" s="537"/>
      <c r="V58" s="537" t="s">
        <v>411</v>
      </c>
      <c r="W58" s="537"/>
      <c r="X58" s="537" t="s">
        <v>156</v>
      </c>
      <c r="Y58" s="538"/>
      <c r="Z58" s="293" t="s">
        <v>882</v>
      </c>
      <c r="AA58" s="326" t="s">
        <v>1140</v>
      </c>
      <c r="AB58" s="326" t="s">
        <v>1140</v>
      </c>
      <c r="AC58" s="326" t="s">
        <v>1140</v>
      </c>
      <c r="AD58" s="286">
        <v>0</v>
      </c>
      <c r="AE58" s="313" t="s">
        <v>180</v>
      </c>
      <c r="AF58" s="286" t="s">
        <v>1006</v>
      </c>
      <c r="AG58" s="345" t="s">
        <v>180</v>
      </c>
      <c r="AH58" s="606" t="s">
        <v>1022</v>
      </c>
      <c r="AI58" s="485"/>
      <c r="AJ58" s="485"/>
      <c r="AK58" s="485"/>
      <c r="AL58" s="485"/>
      <c r="AM58" s="575"/>
    </row>
    <row r="59" spans="2:107" s="198" customFormat="1" ht="72" customHeight="1">
      <c r="B59" s="197"/>
      <c r="C59" s="197"/>
      <c r="E59" s="290">
        <v>2</v>
      </c>
      <c r="F59" s="485" t="s">
        <v>130</v>
      </c>
      <c r="G59" s="509"/>
      <c r="H59" s="500" t="s">
        <v>294</v>
      </c>
      <c r="I59" s="509"/>
      <c r="J59" s="500" t="s">
        <v>157</v>
      </c>
      <c r="K59" s="485"/>
      <c r="L59" s="485" t="s">
        <v>418</v>
      </c>
      <c r="M59" s="485"/>
      <c r="N59" s="485" t="s">
        <v>161</v>
      </c>
      <c r="O59" s="485"/>
      <c r="P59" s="485" t="s">
        <v>161</v>
      </c>
      <c r="Q59" s="509"/>
      <c r="R59" s="500" t="b">
        <v>0</v>
      </c>
      <c r="S59" s="485"/>
      <c r="T59" s="485" t="s">
        <v>884</v>
      </c>
      <c r="U59" s="485"/>
      <c r="V59" s="485" t="s">
        <v>161</v>
      </c>
      <c r="W59" s="485"/>
      <c r="X59" s="485" t="s">
        <v>161</v>
      </c>
      <c r="Y59" s="509"/>
      <c r="Z59" s="323" t="s">
        <v>882</v>
      </c>
      <c r="AA59" s="326" t="s">
        <v>1140</v>
      </c>
      <c r="AB59" s="326" t="s">
        <v>1140</v>
      </c>
      <c r="AC59" s="326" t="s">
        <v>1140</v>
      </c>
      <c r="AD59" s="286">
        <v>0</v>
      </c>
      <c r="AE59" s="313" t="s">
        <v>180</v>
      </c>
      <c r="AF59" s="286" t="s">
        <v>1006</v>
      </c>
      <c r="AG59" s="345" t="s">
        <v>180</v>
      </c>
      <c r="AH59" s="606" t="s">
        <v>1022</v>
      </c>
      <c r="AI59" s="485"/>
      <c r="AJ59" s="485"/>
      <c r="AK59" s="485"/>
      <c r="AL59" s="485"/>
      <c r="AM59" s="575"/>
    </row>
    <row r="60" spans="2:107" s="198" customFormat="1" ht="72" customHeight="1">
      <c r="B60" s="197"/>
      <c r="C60" s="197"/>
      <c r="E60" s="290">
        <v>3</v>
      </c>
      <c r="F60" s="485" t="s">
        <v>130</v>
      </c>
      <c r="G60" s="509"/>
      <c r="H60" s="668" t="s">
        <v>420</v>
      </c>
      <c r="I60" s="669"/>
      <c r="J60" s="500" t="s">
        <v>330</v>
      </c>
      <c r="K60" s="485"/>
      <c r="L60" s="485" t="s">
        <v>418</v>
      </c>
      <c r="M60" s="485"/>
      <c r="N60" s="485" t="s">
        <v>161</v>
      </c>
      <c r="O60" s="485"/>
      <c r="P60" s="485" t="s">
        <v>161</v>
      </c>
      <c r="Q60" s="509"/>
      <c r="R60" s="500" t="b">
        <v>0</v>
      </c>
      <c r="S60" s="485"/>
      <c r="T60" s="485" t="s">
        <v>884</v>
      </c>
      <c r="U60" s="485"/>
      <c r="V60" s="485" t="s">
        <v>161</v>
      </c>
      <c r="W60" s="485"/>
      <c r="X60" s="485" t="s">
        <v>161</v>
      </c>
      <c r="Y60" s="509"/>
      <c r="Z60" s="323" t="s">
        <v>882</v>
      </c>
      <c r="AA60" s="326" t="s">
        <v>1140</v>
      </c>
      <c r="AB60" s="326" t="s">
        <v>1140</v>
      </c>
      <c r="AC60" s="326" t="s">
        <v>1140</v>
      </c>
      <c r="AD60" s="286">
        <v>0</v>
      </c>
      <c r="AE60" s="313" t="s">
        <v>180</v>
      </c>
      <c r="AF60" s="286" t="s">
        <v>1006</v>
      </c>
      <c r="AG60" s="345" t="s">
        <v>180</v>
      </c>
      <c r="AH60" s="606" t="s">
        <v>1022</v>
      </c>
      <c r="AI60" s="485"/>
      <c r="AJ60" s="485"/>
      <c r="AK60" s="485"/>
      <c r="AL60" s="485"/>
      <c r="AM60" s="575"/>
    </row>
    <row r="61" spans="2:107" s="198" customFormat="1" ht="72" customHeight="1" thickBot="1">
      <c r="B61" s="197"/>
      <c r="C61" s="197"/>
      <c r="E61" s="294">
        <v>4</v>
      </c>
      <c r="F61" s="497" t="s">
        <v>130</v>
      </c>
      <c r="G61" s="498"/>
      <c r="H61" s="499" t="s">
        <v>419</v>
      </c>
      <c r="I61" s="498"/>
      <c r="J61" s="499" t="s">
        <v>330</v>
      </c>
      <c r="K61" s="497"/>
      <c r="L61" s="497" t="s">
        <v>418</v>
      </c>
      <c r="M61" s="497"/>
      <c r="N61" s="497" t="s">
        <v>161</v>
      </c>
      <c r="O61" s="497"/>
      <c r="P61" s="497" t="s">
        <v>161</v>
      </c>
      <c r="Q61" s="498"/>
      <c r="R61" s="499" t="s">
        <v>157</v>
      </c>
      <c r="S61" s="497"/>
      <c r="T61" s="497" t="s">
        <v>884</v>
      </c>
      <c r="U61" s="497"/>
      <c r="V61" s="497" t="s">
        <v>161</v>
      </c>
      <c r="W61" s="497"/>
      <c r="X61" s="497" t="s">
        <v>161</v>
      </c>
      <c r="Y61" s="498"/>
      <c r="Z61" s="324" t="s">
        <v>882</v>
      </c>
      <c r="AA61" s="344" t="s">
        <v>1140</v>
      </c>
      <c r="AB61" s="344" t="s">
        <v>1140</v>
      </c>
      <c r="AC61" s="344" t="s">
        <v>1140</v>
      </c>
      <c r="AD61" s="299">
        <v>0</v>
      </c>
      <c r="AE61" s="314" t="s">
        <v>180</v>
      </c>
      <c r="AF61" s="299" t="s">
        <v>1006</v>
      </c>
      <c r="AG61" s="346" t="s">
        <v>180</v>
      </c>
      <c r="AH61" s="639" t="s">
        <v>1022</v>
      </c>
      <c r="AI61" s="497"/>
      <c r="AJ61" s="497"/>
      <c r="AK61" s="497"/>
      <c r="AL61" s="497"/>
      <c r="AM61" s="576"/>
    </row>
    <row r="62" spans="2:107">
      <c r="AN62" s="35"/>
      <c r="AO62" s="35"/>
      <c r="AP62" s="35"/>
      <c r="AQ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35"/>
      <c r="BT62" s="35"/>
      <c r="BU62" s="35"/>
      <c r="BV62" s="35"/>
      <c r="BW62" s="35"/>
      <c r="BX62" s="35"/>
      <c r="BY62" s="35"/>
      <c r="BZ62" s="35"/>
      <c r="CA62" s="35"/>
      <c r="CB62" s="35"/>
      <c r="CC62" s="35"/>
      <c r="CD62" s="35"/>
      <c r="CE62" s="35"/>
      <c r="CF62" s="35"/>
      <c r="CG62" s="35"/>
      <c r="CH62" s="35"/>
      <c r="CI62" s="35"/>
      <c r="CJ62" s="35"/>
      <c r="CK62" s="35"/>
      <c r="CL62" s="35"/>
      <c r="CM62" s="35"/>
      <c r="CN62" s="35"/>
      <c r="CO62" s="35"/>
      <c r="CP62" s="35"/>
      <c r="CQ62" s="35"/>
      <c r="CR62" s="35"/>
      <c r="CS62" s="35"/>
      <c r="CT62" s="35"/>
      <c r="CU62" s="35"/>
      <c r="CV62" s="35"/>
      <c r="CW62" s="35"/>
      <c r="CX62" s="35"/>
      <c r="CY62" s="35"/>
      <c r="CZ62" s="35"/>
      <c r="DA62" s="35"/>
      <c r="DB62" s="35"/>
      <c r="DC62" s="35"/>
    </row>
    <row r="63" spans="2:107">
      <c r="AN63" s="35"/>
      <c r="AO63" s="35"/>
      <c r="AP63" s="35"/>
      <c r="AQ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5"/>
      <c r="CX63" s="35"/>
      <c r="CY63" s="35"/>
      <c r="CZ63" s="35"/>
      <c r="DA63" s="35"/>
      <c r="DB63" s="35"/>
      <c r="DC63" s="35"/>
    </row>
    <row r="64" spans="2:107" s="57" customFormat="1" ht="16.5" thickBot="1">
      <c r="E64" s="57" t="s">
        <v>153</v>
      </c>
      <c r="F64" s="57" t="s">
        <v>417</v>
      </c>
    </row>
    <row r="65" spans="2:107" s="57" customFormat="1" ht="13.5" customHeight="1">
      <c r="B65" s="71"/>
      <c r="C65" s="71"/>
      <c r="E65" s="510" t="s">
        <v>20</v>
      </c>
      <c r="F65" s="518" t="s">
        <v>22</v>
      </c>
      <c r="G65" s="519"/>
      <c r="H65" s="510" t="s">
        <v>21</v>
      </c>
      <c r="I65" s="519"/>
      <c r="J65" s="522" t="s">
        <v>120</v>
      </c>
      <c r="K65" s="523"/>
      <c r="L65" s="523"/>
      <c r="M65" s="523"/>
      <c r="N65" s="524" t="s">
        <v>127</v>
      </c>
      <c r="O65" s="524"/>
      <c r="P65" s="525" t="s">
        <v>167</v>
      </c>
      <c r="Q65" s="526"/>
      <c r="R65" s="527" t="s">
        <v>140</v>
      </c>
      <c r="S65" s="528"/>
      <c r="T65" s="528"/>
      <c r="U65" s="528"/>
      <c r="V65" s="529" t="s">
        <v>141</v>
      </c>
      <c r="W65" s="529"/>
      <c r="X65" s="483" t="s">
        <v>170</v>
      </c>
      <c r="Y65" s="484"/>
      <c r="Z65" s="487" t="s">
        <v>16</v>
      </c>
      <c r="AA65" s="489" t="s">
        <v>53</v>
      </c>
      <c r="AB65" s="489" t="s">
        <v>54</v>
      </c>
      <c r="AC65" s="489" t="s">
        <v>55</v>
      </c>
      <c r="AD65" s="489" t="s">
        <v>56</v>
      </c>
      <c r="AE65" s="489" t="s">
        <v>29</v>
      </c>
      <c r="AF65" s="489" t="s">
        <v>62</v>
      </c>
      <c r="AG65" s="512" t="s">
        <v>69</v>
      </c>
      <c r="AH65" s="477" t="s">
        <v>23</v>
      </c>
      <c r="AI65" s="478"/>
      <c r="AJ65" s="478"/>
      <c r="AK65" s="478"/>
      <c r="AL65" s="478"/>
      <c r="AM65" s="479"/>
    </row>
    <row r="66" spans="2:107" s="57" customFormat="1" ht="13.5" customHeight="1">
      <c r="B66" s="71"/>
      <c r="C66" s="71"/>
      <c r="E66" s="511"/>
      <c r="F66" s="520"/>
      <c r="G66" s="521"/>
      <c r="H66" s="530" t="s">
        <v>415</v>
      </c>
      <c r="I66" s="532"/>
      <c r="J66" s="533" t="s">
        <v>213</v>
      </c>
      <c r="K66" s="534"/>
      <c r="L66" s="534" t="s">
        <v>212</v>
      </c>
      <c r="M66" s="534"/>
      <c r="N66" s="535" t="s">
        <v>414</v>
      </c>
      <c r="O66" s="535"/>
      <c r="P66" s="486" t="s">
        <v>406</v>
      </c>
      <c r="Q66" s="515"/>
      <c r="R66" s="666" t="s">
        <v>413</v>
      </c>
      <c r="S66" s="517"/>
      <c r="T66" s="667" t="s">
        <v>284</v>
      </c>
      <c r="U66" s="517"/>
      <c r="V66" s="514" t="s">
        <v>121</v>
      </c>
      <c r="W66" s="514"/>
      <c r="X66" s="595" t="s">
        <v>412</v>
      </c>
      <c r="Y66" s="508"/>
      <c r="Z66" s="488"/>
      <c r="AA66" s="490"/>
      <c r="AB66" s="490"/>
      <c r="AC66" s="490"/>
      <c r="AD66" s="490"/>
      <c r="AE66" s="490"/>
      <c r="AF66" s="490"/>
      <c r="AG66" s="513"/>
      <c r="AH66" s="480"/>
      <c r="AI66" s="481"/>
      <c r="AJ66" s="481"/>
      <c r="AK66" s="481"/>
      <c r="AL66" s="481"/>
      <c r="AM66" s="482"/>
    </row>
    <row r="67" spans="2:107" s="57" customFormat="1" ht="15" customHeight="1">
      <c r="B67" s="71"/>
      <c r="C67" s="71"/>
      <c r="E67" s="511"/>
      <c r="F67" s="520"/>
      <c r="G67" s="521"/>
      <c r="H67" s="530"/>
      <c r="I67" s="532"/>
      <c r="J67" s="533"/>
      <c r="K67" s="534"/>
      <c r="L67" s="534"/>
      <c r="M67" s="534"/>
      <c r="N67" s="535"/>
      <c r="O67" s="535"/>
      <c r="P67" s="486"/>
      <c r="Q67" s="515"/>
      <c r="R67" s="516"/>
      <c r="S67" s="517"/>
      <c r="T67" s="517"/>
      <c r="U67" s="517"/>
      <c r="V67" s="514"/>
      <c r="W67" s="514"/>
      <c r="X67" s="507"/>
      <c r="Y67" s="508"/>
      <c r="Z67" s="488"/>
      <c r="AA67" s="490"/>
      <c r="AB67" s="490"/>
      <c r="AC67" s="490"/>
      <c r="AD67" s="490"/>
      <c r="AE67" s="490"/>
      <c r="AF67" s="490"/>
      <c r="AG67" s="513"/>
      <c r="AH67" s="480"/>
      <c r="AI67" s="481"/>
      <c r="AJ67" s="481"/>
      <c r="AK67" s="481"/>
      <c r="AL67" s="481"/>
      <c r="AM67" s="482"/>
    </row>
    <row r="68" spans="2:107" s="57" customFormat="1" ht="72" customHeight="1">
      <c r="B68" s="71"/>
      <c r="C68" s="71"/>
      <c r="E68" s="590">
        <v>5</v>
      </c>
      <c r="F68" s="537" t="s">
        <v>66</v>
      </c>
      <c r="G68" s="538"/>
      <c r="H68" s="590" t="s">
        <v>411</v>
      </c>
      <c r="I68" s="538"/>
      <c r="J68" s="590" t="str">
        <f>IF(OR($E68="異常",$E68="準正常"),"false","true")</f>
        <v>true</v>
      </c>
      <c r="K68" s="537"/>
      <c r="L68" s="537" t="s">
        <v>156</v>
      </c>
      <c r="M68" s="537"/>
      <c r="N68" s="537" t="s">
        <v>411</v>
      </c>
      <c r="O68" s="537"/>
      <c r="P68" s="537" t="s">
        <v>416</v>
      </c>
      <c r="Q68" s="538"/>
      <c r="R68" s="590" t="str">
        <f>IF(OR($E68="異常",$E68="準正常"),"false","true")</f>
        <v>true</v>
      </c>
      <c r="S68" s="537"/>
      <c r="T68" s="537" t="s">
        <v>156</v>
      </c>
      <c r="U68" s="537"/>
      <c r="V68" s="537" t="s">
        <v>411</v>
      </c>
      <c r="W68" s="537"/>
      <c r="X68" s="537" t="s">
        <v>416</v>
      </c>
      <c r="Y68" s="538"/>
      <c r="Z68" s="587" t="s">
        <v>882</v>
      </c>
      <c r="AA68" s="602" t="str">
        <f>AA61</f>
        <v>6/9</v>
      </c>
      <c r="AB68" s="602" t="str">
        <f t="shared" ref="AB68:AC68" si="0">AB61</f>
        <v>6/9</v>
      </c>
      <c r="AC68" s="602" t="str">
        <f t="shared" si="0"/>
        <v>6/9</v>
      </c>
      <c r="AD68" s="664" t="s">
        <v>1141</v>
      </c>
      <c r="AE68" s="602" t="s">
        <v>180</v>
      </c>
      <c r="AF68" s="602" t="s">
        <v>1006</v>
      </c>
      <c r="AG68" s="665" t="s">
        <v>180</v>
      </c>
      <c r="AH68" s="606" t="s">
        <v>1022</v>
      </c>
      <c r="AI68" s="644"/>
      <c r="AJ68" s="644"/>
      <c r="AK68" s="644"/>
      <c r="AL68" s="644"/>
      <c r="AM68" s="645"/>
    </row>
    <row r="69" spans="2:107" s="57" customFormat="1" ht="72" customHeight="1" thickBot="1">
      <c r="E69" s="585"/>
      <c r="F69" s="586"/>
      <c r="G69" s="579"/>
      <c r="H69" s="585" t="s">
        <v>330</v>
      </c>
      <c r="I69" s="579"/>
      <c r="J69" s="585" t="s">
        <v>330</v>
      </c>
      <c r="K69" s="586"/>
      <c r="L69" s="586" t="s">
        <v>156</v>
      </c>
      <c r="M69" s="586"/>
      <c r="N69" s="586" t="s">
        <v>330</v>
      </c>
      <c r="O69" s="586"/>
      <c r="P69" s="586" t="s">
        <v>416</v>
      </c>
      <c r="Q69" s="579"/>
      <c r="R69" s="585" t="s">
        <v>330</v>
      </c>
      <c r="S69" s="586"/>
      <c r="T69" s="586" t="s">
        <v>156</v>
      </c>
      <c r="U69" s="586"/>
      <c r="V69" s="586" t="s">
        <v>330</v>
      </c>
      <c r="W69" s="586"/>
      <c r="X69" s="586" t="s">
        <v>416</v>
      </c>
      <c r="Y69" s="579"/>
      <c r="Z69" s="585"/>
      <c r="AA69" s="603"/>
      <c r="AB69" s="603"/>
      <c r="AC69" s="603"/>
      <c r="AD69" s="603"/>
      <c r="AE69" s="603"/>
      <c r="AF69" s="603"/>
      <c r="AG69" s="643"/>
      <c r="AH69" s="639"/>
      <c r="AI69" s="646"/>
      <c r="AJ69" s="646"/>
      <c r="AK69" s="646"/>
      <c r="AL69" s="646"/>
      <c r="AM69" s="647"/>
    </row>
    <row r="70" spans="2:107">
      <c r="AN70" s="35"/>
      <c r="AO70" s="35"/>
      <c r="AP70" s="35"/>
      <c r="AQ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/>
      <c r="CE70" s="35"/>
      <c r="CF70" s="35"/>
      <c r="CG70" s="35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5"/>
      <c r="CX70" s="35"/>
      <c r="CY70" s="35"/>
      <c r="CZ70" s="35"/>
      <c r="DA70" s="35"/>
      <c r="DB70" s="35"/>
      <c r="DC70" s="35"/>
    </row>
    <row r="71" spans="2:107" s="57" customFormat="1" ht="16.5" thickBot="1">
      <c r="E71" s="57" t="s">
        <v>160</v>
      </c>
      <c r="F71" s="57" t="s">
        <v>159</v>
      </c>
    </row>
    <row r="72" spans="2:107" s="57" customFormat="1" ht="15" customHeight="1">
      <c r="E72" s="510" t="s">
        <v>20</v>
      </c>
      <c r="F72" s="518" t="s">
        <v>22</v>
      </c>
      <c r="G72" s="519"/>
      <c r="H72" s="510" t="s">
        <v>21</v>
      </c>
      <c r="I72" s="519"/>
      <c r="J72" s="522" t="s">
        <v>120</v>
      </c>
      <c r="K72" s="523"/>
      <c r="L72" s="523"/>
      <c r="M72" s="523"/>
      <c r="N72" s="524" t="s">
        <v>127</v>
      </c>
      <c r="O72" s="524"/>
      <c r="P72" s="525" t="s">
        <v>167</v>
      </c>
      <c r="Q72" s="526"/>
      <c r="R72" s="527" t="s">
        <v>140</v>
      </c>
      <c r="S72" s="528"/>
      <c r="T72" s="528"/>
      <c r="U72" s="528"/>
      <c r="V72" s="529" t="s">
        <v>141</v>
      </c>
      <c r="W72" s="529"/>
      <c r="X72" s="483" t="s">
        <v>170</v>
      </c>
      <c r="Y72" s="484"/>
      <c r="Z72" s="487" t="s">
        <v>16</v>
      </c>
      <c r="AA72" s="489" t="s">
        <v>53</v>
      </c>
      <c r="AB72" s="489" t="s">
        <v>54</v>
      </c>
      <c r="AC72" s="489" t="s">
        <v>55</v>
      </c>
      <c r="AD72" s="489" t="s">
        <v>56</v>
      </c>
      <c r="AE72" s="489" t="s">
        <v>29</v>
      </c>
      <c r="AF72" s="489" t="s">
        <v>62</v>
      </c>
      <c r="AG72" s="512" t="s">
        <v>69</v>
      </c>
      <c r="AH72" s="477" t="s">
        <v>23</v>
      </c>
      <c r="AI72" s="478"/>
      <c r="AJ72" s="478"/>
      <c r="AK72" s="478"/>
      <c r="AL72" s="478"/>
      <c r="AM72" s="479"/>
    </row>
    <row r="73" spans="2:107" s="57" customFormat="1" ht="15.75" customHeight="1">
      <c r="E73" s="511"/>
      <c r="F73" s="520"/>
      <c r="G73" s="521"/>
      <c r="H73" s="530" t="s">
        <v>415</v>
      </c>
      <c r="I73" s="532"/>
      <c r="J73" s="533" t="s">
        <v>213</v>
      </c>
      <c r="K73" s="534"/>
      <c r="L73" s="534" t="s">
        <v>212</v>
      </c>
      <c r="M73" s="534"/>
      <c r="N73" s="535" t="s">
        <v>414</v>
      </c>
      <c r="O73" s="535"/>
      <c r="P73" s="486" t="s">
        <v>406</v>
      </c>
      <c r="Q73" s="515"/>
      <c r="R73" s="666" t="s">
        <v>413</v>
      </c>
      <c r="S73" s="517"/>
      <c r="T73" s="667" t="s">
        <v>284</v>
      </c>
      <c r="U73" s="517"/>
      <c r="V73" s="514" t="s">
        <v>121</v>
      </c>
      <c r="W73" s="514"/>
      <c r="X73" s="595" t="s">
        <v>412</v>
      </c>
      <c r="Y73" s="508"/>
      <c r="Z73" s="488"/>
      <c r="AA73" s="490"/>
      <c r="AB73" s="490"/>
      <c r="AC73" s="490"/>
      <c r="AD73" s="490"/>
      <c r="AE73" s="490"/>
      <c r="AF73" s="490"/>
      <c r="AG73" s="513"/>
      <c r="AH73" s="480"/>
      <c r="AI73" s="481"/>
      <c r="AJ73" s="481"/>
      <c r="AK73" s="481"/>
      <c r="AL73" s="481"/>
      <c r="AM73" s="482"/>
    </row>
    <row r="74" spans="2:107" s="57" customFormat="1">
      <c r="E74" s="511"/>
      <c r="F74" s="520"/>
      <c r="G74" s="521"/>
      <c r="H74" s="530"/>
      <c r="I74" s="532"/>
      <c r="J74" s="533"/>
      <c r="K74" s="534"/>
      <c r="L74" s="534"/>
      <c r="M74" s="534"/>
      <c r="N74" s="535"/>
      <c r="O74" s="535"/>
      <c r="P74" s="486"/>
      <c r="Q74" s="515"/>
      <c r="R74" s="516"/>
      <c r="S74" s="517"/>
      <c r="T74" s="517"/>
      <c r="U74" s="517"/>
      <c r="V74" s="514"/>
      <c r="W74" s="514"/>
      <c r="X74" s="507"/>
      <c r="Y74" s="508"/>
      <c r="Z74" s="488"/>
      <c r="AA74" s="490"/>
      <c r="AB74" s="490"/>
      <c r="AC74" s="490"/>
      <c r="AD74" s="490"/>
      <c r="AE74" s="490"/>
      <c r="AF74" s="490"/>
      <c r="AG74" s="513"/>
      <c r="AH74" s="480"/>
      <c r="AI74" s="481"/>
      <c r="AJ74" s="481"/>
      <c r="AK74" s="481"/>
      <c r="AL74" s="481"/>
      <c r="AM74" s="482"/>
    </row>
    <row r="75" spans="2:107" s="198" customFormat="1" ht="72" customHeight="1">
      <c r="E75" s="290">
        <v>6</v>
      </c>
      <c r="F75" s="541" t="s">
        <v>236</v>
      </c>
      <c r="G75" s="542"/>
      <c r="H75" s="500" t="s">
        <v>411</v>
      </c>
      <c r="I75" s="509"/>
      <c r="J75" s="500" t="b">
        <v>0</v>
      </c>
      <c r="K75" s="485"/>
      <c r="L75" s="485" t="s">
        <v>184</v>
      </c>
      <c r="M75" s="485"/>
      <c r="N75" s="485" t="s">
        <v>411</v>
      </c>
      <c r="O75" s="485"/>
      <c r="P75" s="485" t="s">
        <v>161</v>
      </c>
      <c r="Q75" s="509"/>
      <c r="R75" s="500" t="s">
        <v>157</v>
      </c>
      <c r="S75" s="485"/>
      <c r="T75" s="485" t="s">
        <v>184</v>
      </c>
      <c r="U75" s="485"/>
      <c r="V75" s="485" t="s">
        <v>411</v>
      </c>
      <c r="W75" s="485"/>
      <c r="X75" s="485" t="s">
        <v>161</v>
      </c>
      <c r="Y75" s="509"/>
      <c r="Z75" s="290" t="s">
        <v>882</v>
      </c>
      <c r="AA75" s="306" t="str">
        <f>AA61</f>
        <v>6/9</v>
      </c>
      <c r="AB75" s="306" t="str">
        <f t="shared" ref="AB75:AC75" si="1">AB61</f>
        <v>6/9</v>
      </c>
      <c r="AC75" s="306" t="str">
        <f t="shared" si="1"/>
        <v>6/9</v>
      </c>
      <c r="AD75" s="287">
        <v>0</v>
      </c>
      <c r="AE75" s="311" t="s">
        <v>180</v>
      </c>
      <c r="AF75" s="287" t="s">
        <v>1006</v>
      </c>
      <c r="AG75" s="349" t="s">
        <v>180</v>
      </c>
      <c r="AH75" s="606" t="s">
        <v>1022</v>
      </c>
      <c r="AI75" s="485"/>
      <c r="AJ75" s="485"/>
      <c r="AK75" s="485"/>
      <c r="AL75" s="485"/>
      <c r="AM75" s="575"/>
    </row>
    <row r="76" spans="2:107" s="198" customFormat="1" ht="72" customHeight="1" thickBot="1">
      <c r="E76" s="294">
        <v>7</v>
      </c>
      <c r="F76" s="577" t="s">
        <v>237</v>
      </c>
      <c r="G76" s="578"/>
      <c r="H76" s="499" t="s">
        <v>330</v>
      </c>
      <c r="I76" s="498"/>
      <c r="J76" s="499" t="s">
        <v>330</v>
      </c>
      <c r="K76" s="497"/>
      <c r="L76" s="497" t="s">
        <v>186</v>
      </c>
      <c r="M76" s="497"/>
      <c r="N76" s="497" t="s">
        <v>330</v>
      </c>
      <c r="O76" s="497"/>
      <c r="P76" s="497" t="s">
        <v>161</v>
      </c>
      <c r="Q76" s="498"/>
      <c r="R76" s="499" t="s">
        <v>330</v>
      </c>
      <c r="S76" s="497"/>
      <c r="T76" s="497" t="s">
        <v>186</v>
      </c>
      <c r="U76" s="497"/>
      <c r="V76" s="497" t="s">
        <v>330</v>
      </c>
      <c r="W76" s="497"/>
      <c r="X76" s="497" t="s">
        <v>161</v>
      </c>
      <c r="Y76" s="498"/>
      <c r="Z76" s="324" t="s">
        <v>882</v>
      </c>
      <c r="AA76" s="307" t="str">
        <f>AA61</f>
        <v>6/9</v>
      </c>
      <c r="AB76" s="307" t="str">
        <f t="shared" ref="AB76:AC76" si="2">AB61</f>
        <v>6/9</v>
      </c>
      <c r="AC76" s="307" t="str">
        <f t="shared" si="2"/>
        <v>6/9</v>
      </c>
      <c r="AD76" s="291">
        <v>0</v>
      </c>
      <c r="AE76" s="312" t="s">
        <v>180</v>
      </c>
      <c r="AF76" s="291" t="s">
        <v>1006</v>
      </c>
      <c r="AG76" s="350" t="s">
        <v>180</v>
      </c>
      <c r="AH76" s="639" t="s">
        <v>1022</v>
      </c>
      <c r="AI76" s="497"/>
      <c r="AJ76" s="497"/>
      <c r="AK76" s="497"/>
      <c r="AL76" s="497"/>
      <c r="AM76" s="576"/>
    </row>
    <row r="77" spans="2:107" s="57" customFormat="1">
      <c r="E77" s="57" t="s">
        <v>233</v>
      </c>
    </row>
    <row r="78" spans="2:107" s="57" customFormat="1">
      <c r="E78" s="57" t="s">
        <v>234</v>
      </c>
    </row>
    <row r="80" spans="2:107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</row>
    <row r="81" spans="5:43" ht="16.5" thickBot="1">
      <c r="E81" s="300" t="s">
        <v>1147</v>
      </c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</row>
    <row r="82" spans="5:43">
      <c r="E82" s="510" t="s">
        <v>20</v>
      </c>
      <c r="F82" s="518" t="s">
        <v>22</v>
      </c>
      <c r="G82" s="519"/>
      <c r="H82" s="510" t="s">
        <v>21</v>
      </c>
      <c r="I82" s="519"/>
      <c r="J82" s="522" t="s">
        <v>120</v>
      </c>
      <c r="K82" s="523"/>
      <c r="L82" s="523"/>
      <c r="M82" s="523"/>
      <c r="N82" s="524" t="s">
        <v>127</v>
      </c>
      <c r="O82" s="524"/>
      <c r="P82" s="525" t="s">
        <v>167</v>
      </c>
      <c r="Q82" s="526"/>
      <c r="R82" s="527" t="s">
        <v>140</v>
      </c>
      <c r="S82" s="528"/>
      <c r="T82" s="528"/>
      <c r="U82" s="528"/>
      <c r="V82" s="529" t="s">
        <v>141</v>
      </c>
      <c r="W82" s="529"/>
      <c r="X82" s="483" t="s">
        <v>170</v>
      </c>
      <c r="Y82" s="484"/>
      <c r="Z82" s="487" t="s">
        <v>16</v>
      </c>
      <c r="AA82" s="489" t="s">
        <v>53</v>
      </c>
      <c r="AB82" s="489" t="s">
        <v>54</v>
      </c>
      <c r="AC82" s="489" t="s">
        <v>55</v>
      </c>
      <c r="AD82" s="489" t="s">
        <v>56</v>
      </c>
      <c r="AE82" s="489" t="s">
        <v>29</v>
      </c>
      <c r="AF82" s="489" t="s">
        <v>62</v>
      </c>
      <c r="AG82" s="512" t="s">
        <v>69</v>
      </c>
      <c r="AH82" s="477" t="s">
        <v>23</v>
      </c>
      <c r="AI82" s="478"/>
      <c r="AJ82" s="478"/>
      <c r="AK82" s="478"/>
      <c r="AL82" s="478"/>
      <c r="AM82" s="479"/>
    </row>
    <row r="83" spans="5:43">
      <c r="E83" s="511"/>
      <c r="F83" s="520"/>
      <c r="G83" s="521"/>
      <c r="H83" s="530" t="s">
        <v>415</v>
      </c>
      <c r="I83" s="532"/>
      <c r="J83" s="533" t="s">
        <v>213</v>
      </c>
      <c r="K83" s="534"/>
      <c r="L83" s="534" t="s">
        <v>212</v>
      </c>
      <c r="M83" s="534"/>
      <c r="N83" s="535" t="s">
        <v>414</v>
      </c>
      <c r="O83" s="535"/>
      <c r="P83" s="486" t="s">
        <v>406</v>
      </c>
      <c r="Q83" s="515"/>
      <c r="R83" s="666" t="s">
        <v>413</v>
      </c>
      <c r="S83" s="517"/>
      <c r="T83" s="667" t="s">
        <v>284</v>
      </c>
      <c r="U83" s="517"/>
      <c r="V83" s="514" t="s">
        <v>121</v>
      </c>
      <c r="W83" s="514"/>
      <c r="X83" s="595" t="s">
        <v>412</v>
      </c>
      <c r="Y83" s="508"/>
      <c r="Z83" s="488"/>
      <c r="AA83" s="490"/>
      <c r="AB83" s="490"/>
      <c r="AC83" s="490"/>
      <c r="AD83" s="490"/>
      <c r="AE83" s="490"/>
      <c r="AF83" s="490"/>
      <c r="AG83" s="513"/>
      <c r="AH83" s="480"/>
      <c r="AI83" s="481"/>
      <c r="AJ83" s="481"/>
      <c r="AK83" s="481"/>
      <c r="AL83" s="481"/>
      <c r="AM83" s="482"/>
    </row>
    <row r="84" spans="5:43">
      <c r="E84" s="511"/>
      <c r="F84" s="520"/>
      <c r="G84" s="521"/>
      <c r="H84" s="530"/>
      <c r="I84" s="532"/>
      <c r="J84" s="533"/>
      <c r="K84" s="534"/>
      <c r="L84" s="534"/>
      <c r="M84" s="534"/>
      <c r="N84" s="535"/>
      <c r="O84" s="535"/>
      <c r="P84" s="486"/>
      <c r="Q84" s="515"/>
      <c r="R84" s="516"/>
      <c r="S84" s="517"/>
      <c r="T84" s="517"/>
      <c r="U84" s="517"/>
      <c r="V84" s="514"/>
      <c r="W84" s="514"/>
      <c r="X84" s="507"/>
      <c r="Y84" s="508"/>
      <c r="Z84" s="488"/>
      <c r="AA84" s="490"/>
      <c r="AB84" s="490"/>
      <c r="AC84" s="490"/>
      <c r="AD84" s="490"/>
      <c r="AE84" s="490"/>
      <c r="AF84" s="490"/>
      <c r="AG84" s="513"/>
      <c r="AH84" s="480"/>
      <c r="AI84" s="481"/>
      <c r="AJ84" s="481"/>
      <c r="AK84" s="481"/>
      <c r="AL84" s="481"/>
      <c r="AM84" s="482"/>
    </row>
    <row r="85" spans="5:43" ht="72" customHeight="1">
      <c r="E85" s="590">
        <f>E76+1</f>
        <v>8</v>
      </c>
      <c r="F85" s="537" t="s">
        <v>66</v>
      </c>
      <c r="G85" s="538"/>
      <c r="H85" s="590" t="s">
        <v>411</v>
      </c>
      <c r="I85" s="538"/>
      <c r="J85" s="590" t="s">
        <v>180</v>
      </c>
      <c r="K85" s="537"/>
      <c r="L85" s="537" t="s">
        <v>180</v>
      </c>
      <c r="M85" s="537"/>
      <c r="N85" s="537" t="s">
        <v>180</v>
      </c>
      <c r="O85" s="537"/>
      <c r="P85" s="537" t="s">
        <v>180</v>
      </c>
      <c r="Q85" s="538"/>
      <c r="R85" s="590"/>
      <c r="S85" s="537"/>
      <c r="T85" s="537"/>
      <c r="U85" s="537"/>
      <c r="V85" s="537"/>
      <c r="W85" s="537"/>
      <c r="X85" s="537"/>
      <c r="Y85" s="538"/>
      <c r="Z85" s="587"/>
      <c r="AA85" s="602"/>
      <c r="AB85" s="602"/>
      <c r="AC85" s="602"/>
      <c r="AD85" s="664"/>
      <c r="AE85" s="602"/>
      <c r="AF85" s="602"/>
      <c r="AG85" s="665"/>
      <c r="AH85" s="606"/>
      <c r="AI85" s="644"/>
      <c r="AJ85" s="644"/>
      <c r="AK85" s="644"/>
      <c r="AL85" s="644"/>
      <c r="AM85" s="645"/>
    </row>
    <row r="86" spans="5:43" ht="72" customHeight="1" thickBot="1">
      <c r="E86" s="585"/>
      <c r="F86" s="586"/>
      <c r="G86" s="579"/>
      <c r="H86" s="585" t="s">
        <v>330</v>
      </c>
      <c r="I86" s="579"/>
      <c r="J86" s="585" t="str">
        <f>IF(OR($E86="異常",$E86="準正常"),"false","true")</f>
        <v>true</v>
      </c>
      <c r="K86" s="586"/>
      <c r="L86" s="586" t="s">
        <v>156</v>
      </c>
      <c r="M86" s="586"/>
      <c r="N86" s="586" t="s">
        <v>411</v>
      </c>
      <c r="O86" s="586"/>
      <c r="P86" s="586" t="s">
        <v>416</v>
      </c>
      <c r="Q86" s="579"/>
      <c r="R86" s="585"/>
      <c r="S86" s="586"/>
      <c r="T86" s="586"/>
      <c r="U86" s="586"/>
      <c r="V86" s="586"/>
      <c r="W86" s="586"/>
      <c r="X86" s="586"/>
      <c r="Y86" s="579"/>
      <c r="Z86" s="585"/>
      <c r="AA86" s="603"/>
      <c r="AB86" s="603"/>
      <c r="AC86" s="603"/>
      <c r="AD86" s="603"/>
      <c r="AE86" s="603"/>
      <c r="AF86" s="603"/>
      <c r="AG86" s="643"/>
      <c r="AH86" s="639"/>
      <c r="AI86" s="646"/>
      <c r="AJ86" s="646"/>
      <c r="AK86" s="646"/>
      <c r="AL86" s="646"/>
      <c r="AM86" s="647"/>
    </row>
  </sheetData>
  <mergeCells count="253">
    <mergeCell ref="AH55:AM57"/>
    <mergeCell ref="F60:G60"/>
    <mergeCell ref="F61:G61"/>
    <mergeCell ref="F72:G74"/>
    <mergeCell ref="AG55:AG57"/>
    <mergeCell ref="H69:I69"/>
    <mergeCell ref="J69:K69"/>
    <mergeCell ref="Z55:Z57"/>
    <mergeCell ref="AA55:AA57"/>
    <mergeCell ref="AB55:AB57"/>
    <mergeCell ref="AC55:AC57"/>
    <mergeCell ref="AD55:AD57"/>
    <mergeCell ref="AE55:AE57"/>
    <mergeCell ref="AF55:AF57"/>
    <mergeCell ref="AE72:AE74"/>
    <mergeCell ref="N66:O67"/>
    <mergeCell ref="P66:Q67"/>
    <mergeCell ref="AE65:AE67"/>
    <mergeCell ref="AF65:AF67"/>
    <mergeCell ref="H66:I67"/>
    <mergeCell ref="J66:K67"/>
    <mergeCell ref="L66:M67"/>
    <mergeCell ref="R66:S67"/>
    <mergeCell ref="T66:U67"/>
    <mergeCell ref="J75:K75"/>
    <mergeCell ref="L75:M75"/>
    <mergeCell ref="AH60:AM60"/>
    <mergeCell ref="AH61:AM61"/>
    <mergeCell ref="AH58:AM58"/>
    <mergeCell ref="AH59:AM59"/>
    <mergeCell ref="V73:W74"/>
    <mergeCell ref="AF72:AF74"/>
    <mergeCell ref="AC72:AC74"/>
    <mergeCell ref="X73:Y74"/>
    <mergeCell ref="Z72:Z74"/>
    <mergeCell ref="AB72:AB74"/>
    <mergeCell ref="AA72:AA74"/>
    <mergeCell ref="AD72:AD74"/>
    <mergeCell ref="Z68:Z69"/>
    <mergeCell ref="AB65:AB67"/>
    <mergeCell ref="AC65:AC67"/>
    <mergeCell ref="AD65:AD67"/>
    <mergeCell ref="V66:W67"/>
    <mergeCell ref="X66:Y67"/>
    <mergeCell ref="Z65:Z67"/>
    <mergeCell ref="AA65:AA67"/>
    <mergeCell ref="V58:W58"/>
    <mergeCell ref="V59:W59"/>
    <mergeCell ref="E55:E57"/>
    <mergeCell ref="E25:F25"/>
    <mergeCell ref="E65:E67"/>
    <mergeCell ref="F65:G67"/>
    <mergeCell ref="F75:G75"/>
    <mergeCell ref="E68:E69"/>
    <mergeCell ref="F68:G69"/>
    <mergeCell ref="E72:E74"/>
    <mergeCell ref="H73:I74"/>
    <mergeCell ref="H75:I75"/>
    <mergeCell ref="AH76:AM76"/>
    <mergeCell ref="AH65:AM67"/>
    <mergeCell ref="AG65:AG67"/>
    <mergeCell ref="AH75:AM75"/>
    <mergeCell ref="AH72:AM74"/>
    <mergeCell ref="AG72:AG74"/>
    <mergeCell ref="F76:G76"/>
    <mergeCell ref="N73:O74"/>
    <mergeCell ref="P73:Q74"/>
    <mergeCell ref="R73:S74"/>
    <mergeCell ref="T73:U74"/>
    <mergeCell ref="R69:S69"/>
    <mergeCell ref="AA68:AA69"/>
    <mergeCell ref="AB68:AB69"/>
    <mergeCell ref="AC68:AC69"/>
    <mergeCell ref="AD68:AD69"/>
    <mergeCell ref="AE68:AE69"/>
    <mergeCell ref="AF68:AF69"/>
    <mergeCell ref="AG68:AG69"/>
    <mergeCell ref="J68:K68"/>
    <mergeCell ref="L68:M68"/>
    <mergeCell ref="L69:M69"/>
    <mergeCell ref="J73:K74"/>
    <mergeCell ref="L73:M74"/>
    <mergeCell ref="R56:S57"/>
    <mergeCell ref="T56:U57"/>
    <mergeCell ref="F55:G57"/>
    <mergeCell ref="J56:K57"/>
    <mergeCell ref="L56:M57"/>
    <mergeCell ref="N56:O57"/>
    <mergeCell ref="P56:Q57"/>
    <mergeCell ref="V56:W57"/>
    <mergeCell ref="H56:I57"/>
    <mergeCell ref="H55:I55"/>
    <mergeCell ref="J55:M55"/>
    <mergeCell ref="P55:Q55"/>
    <mergeCell ref="V55:W55"/>
    <mergeCell ref="H76:I76"/>
    <mergeCell ref="N3:N9"/>
    <mergeCell ref="B4:E4"/>
    <mergeCell ref="H4:I4"/>
    <mergeCell ref="B5:E5"/>
    <mergeCell ref="H5:I6"/>
    <mergeCell ref="J5:J6"/>
    <mergeCell ref="D12:L15"/>
    <mergeCell ref="E18:F19"/>
    <mergeCell ref="B3:E3"/>
    <mergeCell ref="H3:I3"/>
    <mergeCell ref="L3:M9"/>
    <mergeCell ref="G44:I44"/>
    <mergeCell ref="J44:N44"/>
    <mergeCell ref="G45:I45"/>
    <mergeCell ref="J45:N45"/>
    <mergeCell ref="E20:F20"/>
    <mergeCell ref="E21:F21"/>
    <mergeCell ref="E22:F22"/>
    <mergeCell ref="E23:F23"/>
    <mergeCell ref="E24:F24"/>
    <mergeCell ref="F58:G58"/>
    <mergeCell ref="F59:G59"/>
    <mergeCell ref="L61:M61"/>
    <mergeCell ref="J65:M65"/>
    <mergeCell ref="H58:I58"/>
    <mergeCell ref="H59:I59"/>
    <mergeCell ref="H60:I60"/>
    <mergeCell ref="H61:I61"/>
    <mergeCell ref="H65:I65"/>
    <mergeCell ref="H68:I68"/>
    <mergeCell ref="H72:I72"/>
    <mergeCell ref="J72:M72"/>
    <mergeCell ref="P68:Q68"/>
    <mergeCell ref="P69:Q69"/>
    <mergeCell ref="P72:Q72"/>
    <mergeCell ref="P75:Q75"/>
    <mergeCell ref="J76:K76"/>
    <mergeCell ref="L76:M76"/>
    <mergeCell ref="N55:O55"/>
    <mergeCell ref="N58:O58"/>
    <mergeCell ref="N59:O59"/>
    <mergeCell ref="N60:O60"/>
    <mergeCell ref="N61:O61"/>
    <mergeCell ref="N65:O65"/>
    <mergeCell ref="N68:O68"/>
    <mergeCell ref="N69:O69"/>
    <mergeCell ref="N72:O72"/>
    <mergeCell ref="N75:O75"/>
    <mergeCell ref="N76:O76"/>
    <mergeCell ref="J58:K58"/>
    <mergeCell ref="L58:M58"/>
    <mergeCell ref="J59:K59"/>
    <mergeCell ref="L59:M59"/>
    <mergeCell ref="J60:K60"/>
    <mergeCell ref="L60:M60"/>
    <mergeCell ref="J61:K61"/>
    <mergeCell ref="P76:Q76"/>
    <mergeCell ref="R55:U55"/>
    <mergeCell ref="R58:S58"/>
    <mergeCell ref="T58:U58"/>
    <mergeCell ref="R59:S59"/>
    <mergeCell ref="T59:U59"/>
    <mergeCell ref="R60:S60"/>
    <mergeCell ref="T60:U60"/>
    <mergeCell ref="R61:S61"/>
    <mergeCell ref="T61:U61"/>
    <mergeCell ref="R65:U65"/>
    <mergeCell ref="R68:S68"/>
    <mergeCell ref="T68:U68"/>
    <mergeCell ref="T69:U69"/>
    <mergeCell ref="R72:U72"/>
    <mergeCell ref="R75:S75"/>
    <mergeCell ref="T75:U75"/>
    <mergeCell ref="R76:S76"/>
    <mergeCell ref="T76:U76"/>
    <mergeCell ref="P58:Q58"/>
    <mergeCell ref="P59:Q59"/>
    <mergeCell ref="P60:Q60"/>
    <mergeCell ref="P61:Q61"/>
    <mergeCell ref="P65:Q65"/>
    <mergeCell ref="V65:W65"/>
    <mergeCell ref="V68:W68"/>
    <mergeCell ref="V69:W69"/>
    <mergeCell ref="V72:W72"/>
    <mergeCell ref="V75:W75"/>
    <mergeCell ref="V76:W76"/>
    <mergeCell ref="X55:Y55"/>
    <mergeCell ref="X58:Y58"/>
    <mergeCell ref="X59:Y59"/>
    <mergeCell ref="X60:Y60"/>
    <mergeCell ref="X61:Y61"/>
    <mergeCell ref="X65:Y65"/>
    <mergeCell ref="X68:Y68"/>
    <mergeCell ref="X69:Y69"/>
    <mergeCell ref="X72:Y72"/>
    <mergeCell ref="X75:Y75"/>
    <mergeCell ref="X76:Y76"/>
    <mergeCell ref="X56:Y57"/>
    <mergeCell ref="V60:W60"/>
    <mergeCell ref="V61:W61"/>
    <mergeCell ref="AH68:AM69"/>
    <mergeCell ref="E82:E84"/>
    <mergeCell ref="F82:G84"/>
    <mergeCell ref="H82:I82"/>
    <mergeCell ref="J82:M82"/>
    <mergeCell ref="N82:O82"/>
    <mergeCell ref="P82:Q82"/>
    <mergeCell ref="R82:U82"/>
    <mergeCell ref="V82:W82"/>
    <mergeCell ref="X82:Y82"/>
    <mergeCell ref="Z82:Z84"/>
    <mergeCell ref="AA82:AA84"/>
    <mergeCell ref="AB82:AB84"/>
    <mergeCell ref="AC82:AC84"/>
    <mergeCell ref="AD82:AD84"/>
    <mergeCell ref="AE82:AE84"/>
    <mergeCell ref="AF82:AF84"/>
    <mergeCell ref="AG82:AG84"/>
    <mergeCell ref="AH82:AM84"/>
    <mergeCell ref="H83:I84"/>
    <mergeCell ref="J83:K84"/>
    <mergeCell ref="L83:M84"/>
    <mergeCell ref="N83:O84"/>
    <mergeCell ref="P83:Q84"/>
    <mergeCell ref="R83:S84"/>
    <mergeCell ref="T83:U84"/>
    <mergeCell ref="V83:W84"/>
    <mergeCell ref="X83:Y84"/>
    <mergeCell ref="E85:E86"/>
    <mergeCell ref="F85:G86"/>
    <mergeCell ref="H85:I85"/>
    <mergeCell ref="J85:K85"/>
    <mergeCell ref="L85:M85"/>
    <mergeCell ref="N85:O85"/>
    <mergeCell ref="P85:Q85"/>
    <mergeCell ref="R85:S85"/>
    <mergeCell ref="T85:U85"/>
    <mergeCell ref="V85:W85"/>
    <mergeCell ref="X85:Y85"/>
    <mergeCell ref="H86:I86"/>
    <mergeCell ref="J86:K86"/>
    <mergeCell ref="L86:M86"/>
    <mergeCell ref="N86:O86"/>
    <mergeCell ref="P86:Q86"/>
    <mergeCell ref="R86:S86"/>
    <mergeCell ref="T86:U86"/>
    <mergeCell ref="V86:W86"/>
    <mergeCell ref="X86:Y86"/>
    <mergeCell ref="Z85:Z86"/>
    <mergeCell ref="AA85:AA86"/>
    <mergeCell ref="AB85:AB86"/>
    <mergeCell ref="AC85:AC86"/>
    <mergeCell ref="AD85:AD86"/>
    <mergeCell ref="AE85:AE86"/>
    <mergeCell ref="AF85:AF86"/>
    <mergeCell ref="AG85:AG86"/>
    <mergeCell ref="AH85:AM86"/>
  </mergeCells>
  <phoneticPr fontId="19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A6C95-063E-4CC5-A537-2B4EE0F7D6B2}">
  <sheetPr codeName="Sheet14">
    <tabColor rgb="FF3399FF"/>
  </sheetPr>
  <dimension ref="A1:DE86"/>
  <sheetViews>
    <sheetView zoomScale="25" zoomScaleNormal="25" workbookViewId="0">
      <selection activeCell="AH58" sqref="AH58:AM58"/>
    </sheetView>
  </sheetViews>
  <sheetFormatPr defaultColWidth="9" defaultRowHeight="15.75"/>
  <cols>
    <col min="1" max="4" width="2.625" style="57" customWidth="1"/>
    <col min="5" max="7" width="9.875" style="57" customWidth="1"/>
    <col min="8" max="8" width="67.125" style="57" bestFit="1" customWidth="1"/>
    <col min="9" max="11" width="9.875" style="57" customWidth="1"/>
    <col min="12" max="12" width="49" style="57" bestFit="1" customWidth="1"/>
    <col min="13" max="13" width="9.875" style="57" customWidth="1"/>
    <col min="14" max="14" width="67.125" style="57" bestFit="1" customWidth="1"/>
    <col min="15" max="15" width="9.875" style="57" customWidth="1"/>
    <col min="16" max="16" width="45.875" style="57" bestFit="1" customWidth="1"/>
    <col min="17" max="17" width="7.5" style="57" customWidth="1"/>
    <col min="18" max="18" width="21.375" style="57" bestFit="1" customWidth="1"/>
    <col min="19" max="19" width="7.5" style="57" bestFit="1" customWidth="1"/>
    <col min="20" max="20" width="44.625" style="57" bestFit="1" customWidth="1"/>
    <col min="21" max="21" width="9" style="57" customWidth="1"/>
    <col min="22" max="22" width="67.125" style="57" bestFit="1" customWidth="1"/>
    <col min="23" max="23" width="9" style="57"/>
    <col min="24" max="24" width="44.625" style="57" bestFit="1" customWidth="1"/>
    <col min="25" max="27" width="9" style="57"/>
    <col min="28" max="28" width="10.5" style="57" bestFit="1" customWidth="1"/>
    <col min="29" max="29" width="9" style="57"/>
    <col min="30" max="30" width="9.5" style="57" bestFit="1" customWidth="1"/>
    <col min="31" max="45" width="9" style="57"/>
    <col min="46" max="46" width="9.5" style="57" bestFit="1" customWidth="1"/>
    <col min="47" max="109" width="9" style="57"/>
    <col min="110" max="16384" width="9" style="35"/>
  </cols>
  <sheetData>
    <row r="1" spans="1:14" s="57" customFormat="1" ht="19.5">
      <c r="A1" s="118" t="str">
        <f ca="1">RIGHT(CELL("filename",A1),LEN(CELL("filename",A1))-FIND("]",CELL("filename",A1)))</f>
        <v>10) パスワードリセット要求</v>
      </c>
      <c r="B1" s="118"/>
      <c r="C1" s="118"/>
      <c r="D1" s="118"/>
    </row>
    <row r="2" spans="1:14" s="57" customFormat="1" ht="19.5">
      <c r="A2" s="118"/>
      <c r="B2" s="118"/>
      <c r="C2" s="118"/>
      <c r="D2" s="118"/>
      <c r="F2" s="85">
        <v>54</v>
      </c>
    </row>
    <row r="3" spans="1:14" s="57" customFormat="1">
      <c r="B3" s="559" t="s">
        <v>6</v>
      </c>
      <c r="C3" s="559"/>
      <c r="D3" s="559"/>
      <c r="E3" s="560"/>
      <c r="F3" s="108">
        <f ca="1">MAX(INDIRECT("E"&amp;$F$2):INDIRECT("E"&amp;($F$2+1000)))</f>
        <v>9</v>
      </c>
      <c r="H3" s="548" t="s">
        <v>59</v>
      </c>
      <c r="I3" s="548"/>
      <c r="J3" s="107"/>
      <c r="K3" s="61"/>
      <c r="L3" s="543" t="s">
        <v>58</v>
      </c>
      <c r="M3" s="550"/>
      <c r="N3" s="554"/>
    </row>
    <row r="4" spans="1:14" s="57" customFormat="1">
      <c r="B4" s="561" t="s">
        <v>7</v>
      </c>
      <c r="C4" s="561"/>
      <c r="D4" s="561"/>
      <c r="E4" s="562"/>
      <c r="F4" s="108">
        <f ca="1">COUNTA(INDIRECT(G4&amp;$F$2):INDIRECT(G4&amp;($F$2+1000)))</f>
        <v>13</v>
      </c>
      <c r="G4" s="85" t="s">
        <v>82</v>
      </c>
      <c r="H4" s="548" t="s">
        <v>57</v>
      </c>
      <c r="I4" s="548"/>
      <c r="J4" s="66"/>
      <c r="K4" s="67"/>
      <c r="L4" s="551"/>
      <c r="M4" s="552"/>
      <c r="N4" s="555"/>
    </row>
    <row r="5" spans="1:14" s="57" customFormat="1" ht="15.75" customHeight="1">
      <c r="B5" s="548" t="s">
        <v>8</v>
      </c>
      <c r="C5" s="548"/>
      <c r="D5" s="548"/>
      <c r="E5" s="549"/>
      <c r="F5" s="108">
        <f ca="1">SUM(INDIRECT(G5&amp;$F$2):INDIRECT(G5&amp;($F$2+1000)))</f>
        <v>0</v>
      </c>
      <c r="G5" s="85" t="s">
        <v>83</v>
      </c>
      <c r="H5" s="548" t="s">
        <v>60</v>
      </c>
      <c r="I5" s="548"/>
      <c r="J5" s="547"/>
      <c r="K5" s="61"/>
      <c r="L5" s="551"/>
      <c r="M5" s="552"/>
      <c r="N5" s="555"/>
    </row>
    <row r="6" spans="1:14" s="57" customFormat="1">
      <c r="H6" s="548"/>
      <c r="I6" s="548"/>
      <c r="J6" s="547"/>
      <c r="K6" s="61"/>
      <c r="L6" s="551"/>
      <c r="M6" s="552"/>
      <c r="N6" s="555"/>
    </row>
    <row r="7" spans="1:14" s="57" customFormat="1" ht="15.75" customHeight="1">
      <c r="L7" s="551"/>
      <c r="M7" s="552"/>
      <c r="N7" s="555"/>
    </row>
    <row r="8" spans="1:14" s="57" customFormat="1">
      <c r="L8" s="551"/>
      <c r="M8" s="552"/>
      <c r="N8" s="555"/>
    </row>
    <row r="9" spans="1:14" s="57" customFormat="1" ht="15" customHeight="1">
      <c r="G9" s="69"/>
      <c r="L9" s="545"/>
      <c r="M9" s="553"/>
      <c r="N9" s="556"/>
    </row>
    <row r="10" spans="1:14" s="57" customFormat="1">
      <c r="G10" s="70"/>
    </row>
    <row r="11" spans="1:14" s="57" customFormat="1" ht="16.5" thickBot="1">
      <c r="B11" s="71" t="s">
        <v>9</v>
      </c>
      <c r="C11" s="71"/>
      <c r="G11" s="102"/>
      <c r="H11" s="102"/>
      <c r="I11" s="102"/>
      <c r="J11" s="102"/>
      <c r="K11" s="102"/>
      <c r="L11" s="69"/>
      <c r="M11" s="69"/>
      <c r="N11" s="69"/>
    </row>
    <row r="12" spans="1:14" s="57" customFormat="1" ht="15.75" customHeight="1">
      <c r="B12" s="71"/>
      <c r="C12" s="71"/>
      <c r="D12" s="566" t="s">
        <v>428</v>
      </c>
      <c r="E12" s="567"/>
      <c r="F12" s="567"/>
      <c r="G12" s="567"/>
      <c r="H12" s="567"/>
      <c r="I12" s="567"/>
      <c r="J12" s="567"/>
      <c r="K12" s="567"/>
      <c r="L12" s="568"/>
      <c r="M12" s="117"/>
      <c r="N12" s="117"/>
    </row>
    <row r="13" spans="1:14" s="57" customFormat="1" ht="15.75" customHeight="1">
      <c r="B13" s="71"/>
      <c r="C13" s="71"/>
      <c r="D13" s="569"/>
      <c r="E13" s="659"/>
      <c r="F13" s="659"/>
      <c r="G13" s="659"/>
      <c r="H13" s="659"/>
      <c r="I13" s="659"/>
      <c r="J13" s="659"/>
      <c r="K13" s="659"/>
      <c r="L13" s="571"/>
      <c r="M13" s="117"/>
      <c r="N13" s="117"/>
    </row>
    <row r="14" spans="1:14" s="57" customFormat="1">
      <c r="B14" s="71"/>
      <c r="C14" s="71"/>
      <c r="D14" s="569"/>
      <c r="E14" s="659"/>
      <c r="F14" s="659"/>
      <c r="G14" s="659"/>
      <c r="H14" s="659"/>
      <c r="I14" s="659"/>
      <c r="J14" s="659"/>
      <c r="K14" s="659"/>
      <c r="L14" s="571"/>
      <c r="M14" s="117"/>
      <c r="N14" s="117"/>
    </row>
    <row r="15" spans="1:14" s="57" customFormat="1" ht="16.5" thickBot="1">
      <c r="B15" s="71"/>
      <c r="C15" s="71"/>
      <c r="D15" s="572"/>
      <c r="E15" s="573"/>
      <c r="F15" s="573"/>
      <c r="G15" s="573"/>
      <c r="H15" s="573"/>
      <c r="I15" s="573"/>
      <c r="J15" s="573"/>
      <c r="K15" s="573"/>
      <c r="L15" s="574"/>
      <c r="M15" s="117"/>
      <c r="N15" s="117"/>
    </row>
    <row r="16" spans="1:14" s="57" customFormat="1">
      <c r="B16" s="71"/>
      <c r="C16" s="71"/>
      <c r="D16" s="116"/>
      <c r="E16" s="116"/>
      <c r="F16" s="70"/>
    </row>
    <row r="17" spans="2:16" s="57" customFormat="1">
      <c r="B17" s="71" t="s">
        <v>35</v>
      </c>
      <c r="C17" s="71"/>
    </row>
    <row r="18" spans="2:16" s="57" customFormat="1" ht="13.5" customHeight="1">
      <c r="B18" s="71"/>
      <c r="C18" s="71"/>
      <c r="E18" s="531" t="s">
        <v>91</v>
      </c>
      <c r="F18" s="531"/>
    </row>
    <row r="19" spans="2:16" s="57" customFormat="1">
      <c r="B19" s="71"/>
      <c r="C19" s="71"/>
      <c r="E19" s="531"/>
      <c r="F19" s="531"/>
    </row>
    <row r="20" spans="2:16" s="57" customFormat="1">
      <c r="B20" s="71"/>
      <c r="C20" s="71"/>
      <c r="D20" s="86"/>
      <c r="E20" s="670" t="s">
        <v>106</v>
      </c>
      <c r="F20" s="671"/>
      <c r="G20" s="102"/>
      <c r="H20" s="102"/>
      <c r="I20" s="102"/>
      <c r="J20" s="102"/>
      <c r="K20" s="102"/>
      <c r="L20" s="102"/>
      <c r="M20" s="102"/>
      <c r="N20" s="102"/>
      <c r="O20" s="102"/>
      <c r="P20" s="102"/>
    </row>
    <row r="21" spans="2:16" s="57" customFormat="1">
      <c r="B21" s="71"/>
      <c r="C21" s="71"/>
      <c r="D21" s="86"/>
      <c r="E21" s="672" t="s">
        <v>99</v>
      </c>
      <c r="F21" s="673"/>
      <c r="G21" s="102"/>
      <c r="H21" s="102"/>
      <c r="I21" s="102"/>
      <c r="J21" s="102"/>
      <c r="K21" s="102"/>
      <c r="L21" s="102"/>
      <c r="M21" s="102"/>
      <c r="N21" s="102"/>
      <c r="O21" s="102"/>
      <c r="P21" s="102"/>
    </row>
    <row r="22" spans="2:16" s="57" customFormat="1">
      <c r="B22" s="71"/>
      <c r="C22" s="71"/>
      <c r="D22" s="86"/>
      <c r="E22" s="672" t="s">
        <v>100</v>
      </c>
      <c r="F22" s="673"/>
      <c r="G22" s="102"/>
      <c r="H22" s="102"/>
      <c r="I22" s="102"/>
      <c r="J22" s="102"/>
      <c r="K22" s="102"/>
      <c r="L22" s="102"/>
      <c r="M22" s="102"/>
      <c r="N22" s="102"/>
      <c r="O22" s="102"/>
      <c r="P22" s="102"/>
    </row>
    <row r="23" spans="2:16" s="57" customFormat="1">
      <c r="B23" s="71"/>
      <c r="C23" s="71"/>
      <c r="D23" s="86"/>
      <c r="E23" s="672" t="s">
        <v>138</v>
      </c>
      <c r="F23" s="673"/>
      <c r="G23" s="102"/>
      <c r="H23" s="102"/>
      <c r="I23" s="102"/>
      <c r="J23" s="102"/>
      <c r="K23" s="102"/>
      <c r="L23" s="102"/>
      <c r="M23" s="102"/>
      <c r="N23" s="102"/>
      <c r="O23" s="102"/>
      <c r="P23" s="102"/>
    </row>
    <row r="24" spans="2:16" s="57" customFormat="1">
      <c r="B24" s="71"/>
      <c r="C24" s="71"/>
      <c r="D24" s="86"/>
      <c r="E24" s="672" t="s">
        <v>97</v>
      </c>
      <c r="F24" s="673"/>
      <c r="G24" s="102"/>
      <c r="H24" s="102"/>
      <c r="I24" s="102"/>
      <c r="J24" s="102"/>
      <c r="K24" s="102"/>
      <c r="L24" s="102"/>
      <c r="M24" s="102"/>
      <c r="N24" s="102"/>
      <c r="O24" s="102"/>
      <c r="P24" s="102"/>
    </row>
    <row r="25" spans="2:16" s="57" customFormat="1">
      <c r="B25" s="71"/>
      <c r="C25" s="71"/>
      <c r="D25" s="86"/>
      <c r="E25" s="538"/>
      <c r="F25" s="674"/>
      <c r="G25" s="102"/>
      <c r="H25" s="102"/>
      <c r="I25" s="102"/>
      <c r="J25" s="102"/>
      <c r="K25" s="102"/>
      <c r="L25" s="102"/>
      <c r="M25" s="102"/>
      <c r="N25" s="102"/>
      <c r="O25" s="102"/>
      <c r="P25" s="102"/>
    </row>
    <row r="26" spans="2:16" s="57" customFormat="1">
      <c r="B26" s="71"/>
      <c r="C26" s="71"/>
      <c r="G26" s="69"/>
      <c r="H26" s="69"/>
    </row>
    <row r="27" spans="2:16" s="57" customFormat="1">
      <c r="B27" s="71" t="s">
        <v>17</v>
      </c>
      <c r="C27" s="71"/>
    </row>
    <row r="28" spans="2:16" s="57" customFormat="1">
      <c r="B28" s="71"/>
      <c r="C28" s="71" t="s">
        <v>142</v>
      </c>
    </row>
    <row r="29" spans="2:16" s="57" customFormat="1">
      <c r="B29" s="71"/>
      <c r="C29" s="71" t="s">
        <v>143</v>
      </c>
      <c r="D29" s="71"/>
    </row>
    <row r="30" spans="2:16" s="57" customFormat="1">
      <c r="B30" s="71"/>
      <c r="C30" s="78" t="s">
        <v>427</v>
      </c>
      <c r="D30" s="71"/>
    </row>
    <row r="31" spans="2:16" s="57" customFormat="1">
      <c r="B31" s="71"/>
      <c r="C31" s="71"/>
    </row>
    <row r="32" spans="2:16" s="57" customFormat="1">
      <c r="B32" s="71" t="s">
        <v>18</v>
      </c>
      <c r="C32" s="71"/>
    </row>
    <row r="33" spans="2:18" s="57" customFormat="1">
      <c r="B33" s="71"/>
      <c r="C33" s="79" t="s">
        <v>25</v>
      </c>
    </row>
    <row r="34" spans="2:18" s="57" customFormat="1" ht="18" customHeight="1">
      <c r="B34" s="71"/>
      <c r="C34" s="79"/>
    </row>
    <row r="35" spans="2:18" s="57" customFormat="1" ht="18" customHeight="1">
      <c r="B35" s="71"/>
      <c r="C35" s="79"/>
    </row>
    <row r="36" spans="2:18" s="57" customFormat="1" ht="18" customHeight="1">
      <c r="B36" s="71"/>
      <c r="C36" s="79"/>
    </row>
    <row r="37" spans="2:18" s="57" customFormat="1" ht="18" customHeight="1">
      <c r="B37" s="71"/>
      <c r="C37" s="79"/>
    </row>
    <row r="38" spans="2:18" s="57" customFormat="1" ht="18" customHeight="1">
      <c r="B38" s="71"/>
      <c r="C38" s="79"/>
    </row>
    <row r="39" spans="2:18" s="57" customFormat="1">
      <c r="B39" s="71"/>
      <c r="C39" s="79"/>
    </row>
    <row r="40" spans="2:18" s="57" customFormat="1">
      <c r="B40" s="71"/>
      <c r="C40" s="71"/>
    </row>
    <row r="41" spans="2:18" s="57" customFormat="1">
      <c r="B41" s="71"/>
      <c r="C41" s="71"/>
    </row>
    <row r="42" spans="2:18" s="57" customFormat="1">
      <c r="B42" s="71" t="s">
        <v>51</v>
      </c>
      <c r="C42" s="71"/>
    </row>
    <row r="43" spans="2:18" s="57" customFormat="1">
      <c r="B43" s="71"/>
      <c r="C43" s="71"/>
    </row>
    <row r="44" spans="2:18" s="57" customFormat="1">
      <c r="B44" s="71"/>
      <c r="C44" s="71"/>
      <c r="G44" s="563" t="s">
        <v>52</v>
      </c>
      <c r="H44" s="564"/>
      <c r="I44" s="565"/>
      <c r="J44" s="558" t="s">
        <v>50</v>
      </c>
      <c r="K44" s="558"/>
      <c r="L44" s="558"/>
      <c r="M44" s="558"/>
      <c r="N44" s="558"/>
    </row>
    <row r="45" spans="2:18" s="57" customFormat="1">
      <c r="B45" s="71"/>
      <c r="C45" s="71"/>
      <c r="D45" s="102"/>
      <c r="E45" s="102"/>
      <c r="F45" s="102"/>
      <c r="G45" s="563" t="s">
        <v>426</v>
      </c>
      <c r="H45" s="564"/>
      <c r="I45" s="565"/>
      <c r="J45" s="557" t="s">
        <v>145</v>
      </c>
      <c r="K45" s="557"/>
      <c r="L45" s="557"/>
      <c r="M45" s="557"/>
      <c r="N45" s="557"/>
    </row>
    <row r="46" spans="2:18" s="57" customFormat="1">
      <c r="B46" s="71"/>
      <c r="C46" s="71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</row>
    <row r="47" spans="2:18" s="57" customFormat="1">
      <c r="B47" s="71"/>
      <c r="C47" s="71"/>
      <c r="D47" s="102"/>
      <c r="E47" s="102"/>
    </row>
    <row r="48" spans="2:18" s="57" customFormat="1">
      <c r="B48" s="71"/>
      <c r="C48" s="71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</row>
    <row r="49" spans="2:109" s="57" customFormat="1">
      <c r="B49" s="71"/>
      <c r="C49" s="71"/>
      <c r="D49" s="102"/>
      <c r="E49" s="10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102"/>
      <c r="S49" s="102"/>
      <c r="T49" s="102"/>
      <c r="U49" s="102"/>
      <c r="V49" s="102"/>
    </row>
    <row r="50" spans="2:109" s="57" customFormat="1">
      <c r="B50" s="71"/>
      <c r="C50" s="71"/>
      <c r="D50" s="102"/>
      <c r="E50" s="102"/>
    </row>
    <row r="51" spans="2:109" s="57" customFormat="1">
      <c r="B51" s="71"/>
      <c r="C51" s="71"/>
    </row>
    <row r="52" spans="2:109" s="57" customFormat="1">
      <c r="B52" s="71" t="s">
        <v>19</v>
      </c>
      <c r="C52" s="71"/>
    </row>
    <row r="53" spans="2:109" s="57" customFormat="1" ht="16.5" thickBot="1">
      <c r="B53" s="71"/>
      <c r="C53" s="80"/>
      <c r="E53" s="57" t="s">
        <v>152</v>
      </c>
      <c r="H53" s="102"/>
      <c r="I53" s="102"/>
    </row>
    <row r="54" spans="2:109" s="57" customFormat="1">
      <c r="B54" s="71"/>
      <c r="C54" s="80"/>
      <c r="E54" s="510" t="s">
        <v>20</v>
      </c>
      <c r="F54" s="518" t="s">
        <v>22</v>
      </c>
      <c r="G54" s="519"/>
      <c r="H54" s="510" t="s">
        <v>21</v>
      </c>
      <c r="I54" s="519"/>
      <c r="J54" s="522" t="s">
        <v>120</v>
      </c>
      <c r="K54" s="523"/>
      <c r="L54" s="523"/>
      <c r="M54" s="523"/>
      <c r="N54" s="524" t="s">
        <v>127</v>
      </c>
      <c r="O54" s="524"/>
      <c r="P54" s="525" t="s">
        <v>167</v>
      </c>
      <c r="Q54" s="526"/>
      <c r="R54" s="527" t="s">
        <v>140</v>
      </c>
      <c r="S54" s="528"/>
      <c r="T54" s="528"/>
      <c r="U54" s="528"/>
      <c r="V54" s="529" t="s">
        <v>141</v>
      </c>
      <c r="W54" s="529"/>
      <c r="X54" s="483" t="s">
        <v>170</v>
      </c>
      <c r="Y54" s="484"/>
      <c r="Z54" s="487" t="s">
        <v>16</v>
      </c>
      <c r="AA54" s="489" t="s">
        <v>53</v>
      </c>
      <c r="AB54" s="489" t="s">
        <v>54</v>
      </c>
      <c r="AC54" s="489" t="s">
        <v>55</v>
      </c>
      <c r="AD54" s="489" t="s">
        <v>56</v>
      </c>
      <c r="AE54" s="489" t="s">
        <v>29</v>
      </c>
      <c r="AF54" s="489" t="s">
        <v>62</v>
      </c>
      <c r="AG54" s="512" t="s">
        <v>69</v>
      </c>
      <c r="AH54" s="477" t="s">
        <v>23</v>
      </c>
      <c r="AI54" s="478"/>
      <c r="AJ54" s="478"/>
      <c r="AK54" s="478"/>
      <c r="AL54" s="478"/>
      <c r="AM54" s="479"/>
    </row>
    <row r="55" spans="2:109" s="57" customFormat="1" ht="13.5" customHeight="1">
      <c r="B55" s="71"/>
      <c r="C55" s="71"/>
      <c r="E55" s="511"/>
      <c r="F55" s="520"/>
      <c r="G55" s="521"/>
      <c r="H55" s="530" t="str">
        <f>"1："&amp;'9) パスワード変更'!E$18</f>
        <v>1：メールアドレス</v>
      </c>
      <c r="I55" s="532"/>
      <c r="J55" s="533" t="s">
        <v>213</v>
      </c>
      <c r="K55" s="534"/>
      <c r="L55" s="534" t="s">
        <v>212</v>
      </c>
      <c r="M55" s="534"/>
      <c r="N55" s="535" t="s">
        <v>121</v>
      </c>
      <c r="O55" s="535"/>
      <c r="P55" s="486" t="s">
        <v>406</v>
      </c>
      <c r="Q55" s="515"/>
      <c r="R55" s="516" t="s">
        <v>211</v>
      </c>
      <c r="S55" s="517"/>
      <c r="T55" s="517" t="s">
        <v>212</v>
      </c>
      <c r="U55" s="517"/>
      <c r="V55" s="514" t="s">
        <v>121</v>
      </c>
      <c r="W55" s="514"/>
      <c r="X55" s="507" t="s">
        <v>425</v>
      </c>
      <c r="Y55" s="508"/>
      <c r="Z55" s="488"/>
      <c r="AA55" s="490"/>
      <c r="AB55" s="490"/>
      <c r="AC55" s="490"/>
      <c r="AD55" s="490"/>
      <c r="AE55" s="490"/>
      <c r="AF55" s="490"/>
      <c r="AG55" s="513"/>
      <c r="AH55" s="480"/>
      <c r="AI55" s="481"/>
      <c r="AJ55" s="481"/>
      <c r="AK55" s="481"/>
      <c r="AL55" s="481"/>
      <c r="AM55" s="482"/>
    </row>
    <row r="56" spans="2:109" s="57" customFormat="1" ht="13.5" customHeight="1">
      <c r="B56" s="71"/>
      <c r="C56" s="71"/>
      <c r="E56" s="511"/>
      <c r="F56" s="520"/>
      <c r="G56" s="521"/>
      <c r="H56" s="530"/>
      <c r="I56" s="532"/>
      <c r="J56" s="533"/>
      <c r="K56" s="534"/>
      <c r="L56" s="534"/>
      <c r="M56" s="534"/>
      <c r="N56" s="535"/>
      <c r="O56" s="535"/>
      <c r="P56" s="486"/>
      <c r="Q56" s="515"/>
      <c r="R56" s="516"/>
      <c r="S56" s="517"/>
      <c r="T56" s="517"/>
      <c r="U56" s="517"/>
      <c r="V56" s="514"/>
      <c r="W56" s="514"/>
      <c r="X56" s="507"/>
      <c r="Y56" s="508"/>
      <c r="Z56" s="488"/>
      <c r="AA56" s="490"/>
      <c r="AB56" s="490"/>
      <c r="AC56" s="490"/>
      <c r="AD56" s="490"/>
      <c r="AE56" s="490"/>
      <c r="AF56" s="490"/>
      <c r="AG56" s="513"/>
      <c r="AH56" s="480"/>
      <c r="AI56" s="481"/>
      <c r="AJ56" s="481"/>
      <c r="AK56" s="481"/>
      <c r="AL56" s="481"/>
      <c r="AM56" s="482"/>
    </row>
    <row r="57" spans="2:109" s="57" customFormat="1" ht="72" customHeight="1">
      <c r="B57" s="71"/>
      <c r="C57" s="71"/>
      <c r="E57" s="293">
        <f>IF(ISBLANK(F57),"",COUNTA(F$57:F57))</f>
        <v>1</v>
      </c>
      <c r="F57" s="537" t="s">
        <v>70</v>
      </c>
      <c r="G57" s="538"/>
      <c r="H57" s="590" t="s">
        <v>106</v>
      </c>
      <c r="I57" s="538"/>
      <c r="J57" s="590" t="str">
        <f>IF(OR($F57="異常",$F57="準正常"),"false","true")</f>
        <v>true</v>
      </c>
      <c r="K57" s="537"/>
      <c r="L57" s="537" t="str">
        <f>IF($F57="正常","(NULL)")</f>
        <v>(NULL)</v>
      </c>
      <c r="M57" s="537"/>
      <c r="N57" s="537" t="s">
        <v>106</v>
      </c>
      <c r="O57" s="537"/>
      <c r="P57" s="537" t="str">
        <f>IF($F57="正常","(NULL)")</f>
        <v>(NULL)</v>
      </c>
      <c r="Q57" s="538"/>
      <c r="R57" s="590" t="str">
        <f>IF(OR($F57="異常",$F57="準正常"),"false","true")</f>
        <v>true</v>
      </c>
      <c r="S57" s="537"/>
      <c r="T57" s="537" t="str">
        <f>IF($F57="正常","(NULL)")</f>
        <v>(NULL)</v>
      </c>
      <c r="U57" s="537"/>
      <c r="V57" s="537" t="s">
        <v>106</v>
      </c>
      <c r="W57" s="537"/>
      <c r="X57" s="537" t="str">
        <f>IF($F57="正常","(NULL)")</f>
        <v>(NULL)</v>
      </c>
      <c r="Y57" s="538"/>
      <c r="Z57" s="293" t="s">
        <v>882</v>
      </c>
      <c r="AA57" s="326" t="s">
        <v>1142</v>
      </c>
      <c r="AB57" s="326" t="s">
        <v>1142</v>
      </c>
      <c r="AC57" s="326" t="s">
        <v>1142</v>
      </c>
      <c r="AD57" s="286">
        <v>0</v>
      </c>
      <c r="AE57" s="313" t="s">
        <v>180</v>
      </c>
      <c r="AF57" s="286" t="s">
        <v>1006</v>
      </c>
      <c r="AG57" s="345" t="s">
        <v>180</v>
      </c>
      <c r="AH57" s="606" t="s">
        <v>1023</v>
      </c>
      <c r="AI57" s="485"/>
      <c r="AJ57" s="485"/>
      <c r="AK57" s="485"/>
      <c r="AL57" s="485"/>
      <c r="AM57" s="575"/>
    </row>
    <row r="58" spans="2:109" s="57" customFormat="1" ht="72" customHeight="1">
      <c r="B58" s="71"/>
      <c r="C58" s="71"/>
      <c r="E58" s="293">
        <f>IF(ISBLANK(F58),"",COUNTA(F$57:F58))</f>
        <v>2</v>
      </c>
      <c r="F58" s="537" t="s">
        <v>24</v>
      </c>
      <c r="G58" s="538"/>
      <c r="H58" s="590" t="s">
        <v>99</v>
      </c>
      <c r="I58" s="538"/>
      <c r="J58" s="590" t="s">
        <v>87</v>
      </c>
      <c r="K58" s="537"/>
      <c r="L58" s="537" t="str">
        <f>IF($F58="正常","(NULL)")</f>
        <v>(NULL)</v>
      </c>
      <c r="M58" s="537"/>
      <c r="N58" s="537" t="s">
        <v>99</v>
      </c>
      <c r="O58" s="537"/>
      <c r="P58" s="537" t="str">
        <f>IF($F58="正常","(NULL)")</f>
        <v>(NULL)</v>
      </c>
      <c r="Q58" s="538"/>
      <c r="R58" s="590" t="s">
        <v>87</v>
      </c>
      <c r="S58" s="537"/>
      <c r="T58" s="537" t="str">
        <f>IF($F58="正常","(NULL)")</f>
        <v>(NULL)</v>
      </c>
      <c r="U58" s="537"/>
      <c r="V58" s="537" t="s">
        <v>99</v>
      </c>
      <c r="W58" s="537"/>
      <c r="X58" s="537" t="str">
        <f>IF($F58="正常","(NULL)")</f>
        <v>(NULL)</v>
      </c>
      <c r="Y58" s="538"/>
      <c r="Z58" s="293" t="s">
        <v>882</v>
      </c>
      <c r="AA58" s="326" t="s">
        <v>1142</v>
      </c>
      <c r="AB58" s="326" t="s">
        <v>1142</v>
      </c>
      <c r="AC58" s="326" t="s">
        <v>1142</v>
      </c>
      <c r="AD58" s="286">
        <v>0</v>
      </c>
      <c r="AE58" s="313" t="s">
        <v>180</v>
      </c>
      <c r="AF58" s="286" t="s">
        <v>1006</v>
      </c>
      <c r="AG58" s="345" t="s">
        <v>180</v>
      </c>
      <c r="AH58" s="606" t="s">
        <v>1022</v>
      </c>
      <c r="AI58" s="485"/>
      <c r="AJ58" s="485"/>
      <c r="AK58" s="485"/>
      <c r="AL58" s="485"/>
      <c r="AM58" s="575"/>
    </row>
    <row r="59" spans="2:109" s="198" customFormat="1" ht="72" customHeight="1">
      <c r="B59" s="197"/>
      <c r="C59" s="197"/>
      <c r="E59" s="290">
        <f>IF(ISBLANK(F59),"",COUNTA(F$57:F59))</f>
        <v>3</v>
      </c>
      <c r="F59" s="485" t="s">
        <v>130</v>
      </c>
      <c r="G59" s="509"/>
      <c r="H59" s="500" t="s">
        <v>100</v>
      </c>
      <c r="I59" s="509"/>
      <c r="J59" s="500" t="str">
        <f>IF(OR($F59="異常",$F59="準正常"),"false","true")</f>
        <v>false</v>
      </c>
      <c r="K59" s="485"/>
      <c r="L59" s="485" t="s">
        <v>132</v>
      </c>
      <c r="M59" s="485"/>
      <c r="N59" s="485" t="s">
        <v>100</v>
      </c>
      <c r="O59" s="485"/>
      <c r="P59" s="485" t="s">
        <v>132</v>
      </c>
      <c r="Q59" s="509"/>
      <c r="R59" s="500" t="str">
        <f>IF(OR($F59="異常",$F59="準正常"),"false","true")</f>
        <v>false</v>
      </c>
      <c r="S59" s="485"/>
      <c r="T59" s="485" t="s">
        <v>885</v>
      </c>
      <c r="U59" s="485"/>
      <c r="V59" s="485" t="s">
        <v>100</v>
      </c>
      <c r="W59" s="485"/>
      <c r="X59" s="485" t="s">
        <v>885</v>
      </c>
      <c r="Y59" s="509"/>
      <c r="Z59" s="323" t="s">
        <v>882</v>
      </c>
      <c r="AA59" s="326" t="s">
        <v>1142</v>
      </c>
      <c r="AB59" s="326" t="s">
        <v>1142</v>
      </c>
      <c r="AC59" s="326" t="s">
        <v>1142</v>
      </c>
      <c r="AD59" s="286">
        <v>0</v>
      </c>
      <c r="AE59" s="313" t="s">
        <v>180</v>
      </c>
      <c r="AF59" s="286" t="s">
        <v>1006</v>
      </c>
      <c r="AG59" s="345" t="s">
        <v>180</v>
      </c>
      <c r="AH59" s="606" t="s">
        <v>1023</v>
      </c>
      <c r="AI59" s="485"/>
      <c r="AJ59" s="485"/>
      <c r="AK59" s="485"/>
      <c r="AL59" s="485"/>
      <c r="AM59" s="575"/>
    </row>
    <row r="60" spans="2:109" s="198" customFormat="1" ht="72" customHeight="1">
      <c r="B60" s="197"/>
      <c r="C60" s="197"/>
      <c r="E60" s="290">
        <f>IF(ISBLANK(F60),"",COUNTA(F$57:F60))</f>
        <v>4</v>
      </c>
      <c r="F60" s="485" t="s">
        <v>130</v>
      </c>
      <c r="G60" s="509"/>
      <c r="H60" s="500" t="s">
        <v>138</v>
      </c>
      <c r="I60" s="509"/>
      <c r="J60" s="500" t="s">
        <v>87</v>
      </c>
      <c r="K60" s="485"/>
      <c r="L60" s="485" t="s">
        <v>139</v>
      </c>
      <c r="M60" s="485"/>
      <c r="N60" s="485" t="s">
        <v>138</v>
      </c>
      <c r="O60" s="485"/>
      <c r="P60" s="485" t="s">
        <v>139</v>
      </c>
      <c r="Q60" s="509"/>
      <c r="R60" s="500" t="s">
        <v>87</v>
      </c>
      <c r="S60" s="485"/>
      <c r="T60" s="485" t="s">
        <v>878</v>
      </c>
      <c r="U60" s="485"/>
      <c r="V60" s="485" t="s">
        <v>138</v>
      </c>
      <c r="W60" s="485"/>
      <c r="X60" s="485" t="s">
        <v>878</v>
      </c>
      <c r="Y60" s="509"/>
      <c r="Z60" s="323" t="s">
        <v>882</v>
      </c>
      <c r="AA60" s="326" t="s">
        <v>1142</v>
      </c>
      <c r="AB60" s="326" t="s">
        <v>1142</v>
      </c>
      <c r="AC60" s="326" t="s">
        <v>1142</v>
      </c>
      <c r="AD60" s="286">
        <v>0</v>
      </c>
      <c r="AE60" s="313" t="s">
        <v>180</v>
      </c>
      <c r="AF60" s="286" t="s">
        <v>1006</v>
      </c>
      <c r="AG60" s="345" t="s">
        <v>180</v>
      </c>
      <c r="AH60" s="606" t="s">
        <v>1022</v>
      </c>
      <c r="AI60" s="485"/>
      <c r="AJ60" s="485"/>
      <c r="AK60" s="485"/>
      <c r="AL60" s="485"/>
      <c r="AM60" s="575"/>
    </row>
    <row r="61" spans="2:109" s="198" customFormat="1" ht="72" customHeight="1" thickBot="1">
      <c r="B61" s="197"/>
      <c r="C61" s="197"/>
      <c r="E61" s="294">
        <f>IF(ISBLANK(F61),"",COUNTA(F$57:F61))</f>
        <v>5</v>
      </c>
      <c r="F61" s="497" t="s">
        <v>130</v>
      </c>
      <c r="G61" s="498"/>
      <c r="H61" s="499" t="s">
        <v>97</v>
      </c>
      <c r="I61" s="498"/>
      <c r="J61" s="499" t="s">
        <v>87</v>
      </c>
      <c r="K61" s="497"/>
      <c r="L61" s="497" t="s">
        <v>418</v>
      </c>
      <c r="M61" s="497"/>
      <c r="N61" s="497" t="s">
        <v>161</v>
      </c>
      <c r="O61" s="497"/>
      <c r="P61" s="497" t="s">
        <v>161</v>
      </c>
      <c r="Q61" s="498"/>
      <c r="R61" s="499" t="s">
        <v>87</v>
      </c>
      <c r="S61" s="497"/>
      <c r="T61" s="497" t="s">
        <v>457</v>
      </c>
      <c r="U61" s="497"/>
      <c r="V61" s="497" t="s">
        <v>161</v>
      </c>
      <c r="W61" s="497"/>
      <c r="X61" s="497" t="s">
        <v>457</v>
      </c>
      <c r="Y61" s="498"/>
      <c r="Z61" s="324" t="s">
        <v>882</v>
      </c>
      <c r="AA61" s="344" t="s">
        <v>1142</v>
      </c>
      <c r="AB61" s="344" t="s">
        <v>1142</v>
      </c>
      <c r="AC61" s="344" t="s">
        <v>1142</v>
      </c>
      <c r="AD61" s="299">
        <v>0</v>
      </c>
      <c r="AE61" s="314" t="s">
        <v>180</v>
      </c>
      <c r="AF61" s="299" t="s">
        <v>1006</v>
      </c>
      <c r="AG61" s="346" t="s">
        <v>180</v>
      </c>
      <c r="AH61" s="639" t="s">
        <v>1022</v>
      </c>
      <c r="AI61" s="497"/>
      <c r="AJ61" s="497"/>
      <c r="AK61" s="497"/>
      <c r="AL61" s="497"/>
      <c r="AM61" s="576"/>
    </row>
    <row r="62" spans="2:109" s="57" customFormat="1">
      <c r="AN62" s="35"/>
      <c r="AO62" s="35"/>
    </row>
    <row r="63" spans="2:109">
      <c r="AN63" s="35"/>
      <c r="AO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5"/>
      <c r="CX63" s="35"/>
      <c r="CY63" s="35"/>
      <c r="CZ63" s="35"/>
      <c r="DA63" s="35"/>
      <c r="DB63" s="35"/>
      <c r="DC63" s="35"/>
      <c r="DD63" s="35"/>
      <c r="DE63" s="35"/>
    </row>
    <row r="64" spans="2:109" ht="16.5" thickBot="1">
      <c r="E64" s="57" t="s">
        <v>153</v>
      </c>
      <c r="F64" s="57" t="s">
        <v>424</v>
      </c>
      <c r="BF64" s="35"/>
      <c r="BG64" s="35"/>
      <c r="BH64" s="35"/>
      <c r="BI64" s="35"/>
      <c r="BJ64" s="35"/>
      <c r="BK64" s="35"/>
      <c r="BL64" s="35"/>
      <c r="BM64" s="35"/>
      <c r="BN64" s="35"/>
      <c r="BO64" s="35"/>
      <c r="BP64" s="35"/>
      <c r="BQ64" s="35"/>
      <c r="BR64" s="35"/>
      <c r="BS64" s="35"/>
      <c r="BT64" s="35"/>
      <c r="BU64" s="35"/>
      <c r="BV64" s="35"/>
      <c r="BW64" s="35"/>
      <c r="BX64" s="35"/>
      <c r="BY64" s="35"/>
      <c r="BZ64" s="35"/>
      <c r="CA64" s="35"/>
      <c r="CB64" s="35"/>
      <c r="CC64" s="35"/>
      <c r="CD64" s="35"/>
      <c r="CE64" s="35"/>
      <c r="CF64" s="35"/>
      <c r="CG64" s="35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35"/>
      <c r="CT64" s="35"/>
      <c r="CU64" s="35"/>
      <c r="CV64" s="35"/>
      <c r="CW64" s="35"/>
      <c r="CX64" s="35"/>
      <c r="CY64" s="35"/>
      <c r="CZ64" s="35"/>
      <c r="DA64" s="35"/>
      <c r="DB64" s="35"/>
      <c r="DC64" s="35"/>
      <c r="DD64" s="35"/>
      <c r="DE64" s="35"/>
    </row>
    <row r="65" spans="2:109" s="57" customFormat="1">
      <c r="E65" s="510" t="s">
        <v>20</v>
      </c>
      <c r="F65" s="518" t="s">
        <v>22</v>
      </c>
      <c r="G65" s="519"/>
      <c r="H65" s="510" t="s">
        <v>21</v>
      </c>
      <c r="I65" s="519"/>
      <c r="J65" s="522" t="s">
        <v>120</v>
      </c>
      <c r="K65" s="523"/>
      <c r="L65" s="523"/>
      <c r="M65" s="523"/>
      <c r="N65" s="524" t="s">
        <v>127</v>
      </c>
      <c r="O65" s="524"/>
      <c r="P65" s="525" t="s">
        <v>167</v>
      </c>
      <c r="Q65" s="526"/>
      <c r="R65" s="527" t="s">
        <v>140</v>
      </c>
      <c r="S65" s="528"/>
      <c r="T65" s="528"/>
      <c r="U65" s="528"/>
      <c r="V65" s="529" t="s">
        <v>141</v>
      </c>
      <c r="W65" s="529"/>
      <c r="X65" s="483" t="s">
        <v>170</v>
      </c>
      <c r="Y65" s="484"/>
      <c r="Z65" s="487" t="s">
        <v>16</v>
      </c>
      <c r="AA65" s="489" t="s">
        <v>53</v>
      </c>
      <c r="AB65" s="489" t="s">
        <v>54</v>
      </c>
      <c r="AC65" s="489" t="s">
        <v>55</v>
      </c>
      <c r="AD65" s="489" t="s">
        <v>56</v>
      </c>
      <c r="AE65" s="489" t="s">
        <v>29</v>
      </c>
      <c r="AF65" s="489" t="s">
        <v>62</v>
      </c>
      <c r="AG65" s="512" t="s">
        <v>69</v>
      </c>
      <c r="AH65" s="477" t="s">
        <v>23</v>
      </c>
      <c r="AI65" s="478"/>
      <c r="AJ65" s="478"/>
      <c r="AK65" s="478"/>
      <c r="AL65" s="478"/>
      <c r="AM65" s="479"/>
    </row>
    <row r="66" spans="2:109" s="57" customFormat="1" ht="13.5" customHeight="1">
      <c r="B66" s="71"/>
      <c r="C66" s="71"/>
      <c r="E66" s="511"/>
      <c r="F66" s="520"/>
      <c r="G66" s="521"/>
      <c r="H66" s="530" t="str">
        <f>"1："&amp;'9) パスワード変更'!E$18</f>
        <v>1：メールアドレス</v>
      </c>
      <c r="I66" s="532"/>
      <c r="J66" s="533" t="s">
        <v>213</v>
      </c>
      <c r="K66" s="534"/>
      <c r="L66" s="534" t="s">
        <v>212</v>
      </c>
      <c r="M66" s="534"/>
      <c r="N66" s="535" t="s">
        <v>121</v>
      </c>
      <c r="O66" s="535"/>
      <c r="P66" s="486" t="s">
        <v>406</v>
      </c>
      <c r="Q66" s="515"/>
      <c r="R66" s="516" t="s">
        <v>211</v>
      </c>
      <c r="S66" s="517"/>
      <c r="T66" s="517" t="s">
        <v>212</v>
      </c>
      <c r="U66" s="517"/>
      <c r="V66" s="514" t="s">
        <v>121</v>
      </c>
      <c r="W66" s="514"/>
      <c r="X66" s="507" t="s">
        <v>210</v>
      </c>
      <c r="Y66" s="508"/>
      <c r="Z66" s="488"/>
      <c r="AA66" s="490"/>
      <c r="AB66" s="490"/>
      <c r="AC66" s="490"/>
      <c r="AD66" s="490"/>
      <c r="AE66" s="490"/>
      <c r="AF66" s="490"/>
      <c r="AG66" s="513"/>
      <c r="AH66" s="480"/>
      <c r="AI66" s="481"/>
      <c r="AJ66" s="481"/>
      <c r="AK66" s="481"/>
      <c r="AL66" s="481"/>
      <c r="AM66" s="482"/>
    </row>
    <row r="67" spans="2:109" s="57" customFormat="1" ht="13.5" customHeight="1">
      <c r="B67" s="71"/>
      <c r="C67" s="71"/>
      <c r="E67" s="511"/>
      <c r="F67" s="520"/>
      <c r="G67" s="521"/>
      <c r="H67" s="530"/>
      <c r="I67" s="532"/>
      <c r="J67" s="533"/>
      <c r="K67" s="534"/>
      <c r="L67" s="534"/>
      <c r="M67" s="534"/>
      <c r="N67" s="535"/>
      <c r="O67" s="535"/>
      <c r="P67" s="486"/>
      <c r="Q67" s="515"/>
      <c r="R67" s="516"/>
      <c r="S67" s="517"/>
      <c r="T67" s="517"/>
      <c r="U67" s="517"/>
      <c r="V67" s="514"/>
      <c r="W67" s="514"/>
      <c r="X67" s="507"/>
      <c r="Y67" s="508"/>
      <c r="Z67" s="488"/>
      <c r="AA67" s="490"/>
      <c r="AB67" s="490"/>
      <c r="AC67" s="490"/>
      <c r="AD67" s="490"/>
      <c r="AE67" s="490"/>
      <c r="AF67" s="490"/>
      <c r="AG67" s="513"/>
      <c r="AH67" s="480"/>
      <c r="AI67" s="481"/>
      <c r="AJ67" s="481"/>
      <c r="AK67" s="481"/>
      <c r="AL67" s="481"/>
      <c r="AM67" s="482"/>
    </row>
    <row r="68" spans="2:109" s="57" customFormat="1" ht="72" customHeight="1">
      <c r="B68" s="71"/>
      <c r="C68" s="71"/>
      <c r="E68" s="590">
        <v>6</v>
      </c>
      <c r="F68" s="537" t="s">
        <v>66</v>
      </c>
      <c r="G68" s="538"/>
      <c r="H68" s="590" t="s">
        <v>106</v>
      </c>
      <c r="I68" s="538"/>
      <c r="J68" s="590" t="b">
        <v>1</v>
      </c>
      <c r="K68" s="537"/>
      <c r="L68" s="537" t="s">
        <v>156</v>
      </c>
      <c r="M68" s="537"/>
      <c r="N68" s="537" t="s">
        <v>106</v>
      </c>
      <c r="O68" s="537"/>
      <c r="P68" s="537" t="s">
        <v>416</v>
      </c>
      <c r="Q68" s="538"/>
      <c r="R68" s="590" t="b">
        <v>1</v>
      </c>
      <c r="S68" s="537"/>
      <c r="T68" s="537" t="s">
        <v>156</v>
      </c>
      <c r="U68" s="537"/>
      <c r="V68" s="537" t="s">
        <v>106</v>
      </c>
      <c r="W68" s="537"/>
      <c r="X68" s="537" t="s">
        <v>416</v>
      </c>
      <c r="Y68" s="538"/>
      <c r="Z68" s="590" t="s">
        <v>886</v>
      </c>
      <c r="AA68" s="602" t="str">
        <f>AA61</f>
        <v>6/10</v>
      </c>
      <c r="AB68" s="602" t="str">
        <f t="shared" ref="AB68:AC68" si="0">AB61</f>
        <v>6/10</v>
      </c>
      <c r="AC68" s="602" t="str">
        <f t="shared" si="0"/>
        <v>6/10</v>
      </c>
      <c r="AD68" s="664" t="s">
        <v>1141</v>
      </c>
      <c r="AE68" s="602" t="s">
        <v>180</v>
      </c>
      <c r="AF68" s="602" t="s">
        <v>1006</v>
      </c>
      <c r="AG68" s="665" t="s">
        <v>180</v>
      </c>
      <c r="AH68" s="606" t="s">
        <v>1022</v>
      </c>
      <c r="AI68" s="644"/>
      <c r="AJ68" s="644"/>
      <c r="AK68" s="644"/>
      <c r="AL68" s="644"/>
      <c r="AM68" s="645"/>
    </row>
    <row r="69" spans="2:109" s="57" customFormat="1" ht="72" customHeight="1" thickBot="1">
      <c r="B69" s="71"/>
      <c r="C69" s="71"/>
      <c r="E69" s="585"/>
      <c r="F69" s="586"/>
      <c r="G69" s="579"/>
      <c r="H69" s="585" t="s">
        <v>87</v>
      </c>
      <c r="I69" s="579"/>
      <c r="J69" s="585" t="s">
        <v>87</v>
      </c>
      <c r="K69" s="586"/>
      <c r="L69" s="586" t="s">
        <v>156</v>
      </c>
      <c r="M69" s="586"/>
      <c r="N69" s="586" t="s">
        <v>87</v>
      </c>
      <c r="O69" s="586"/>
      <c r="P69" s="586" t="s">
        <v>416</v>
      </c>
      <c r="Q69" s="579"/>
      <c r="R69" s="585" t="s">
        <v>87</v>
      </c>
      <c r="S69" s="586"/>
      <c r="T69" s="586" t="s">
        <v>156</v>
      </c>
      <c r="U69" s="586"/>
      <c r="V69" s="586" t="s">
        <v>87</v>
      </c>
      <c r="W69" s="586"/>
      <c r="X69" s="586" t="s">
        <v>416</v>
      </c>
      <c r="Y69" s="579"/>
      <c r="Z69" s="585"/>
      <c r="AA69" s="603"/>
      <c r="AB69" s="603"/>
      <c r="AC69" s="603"/>
      <c r="AD69" s="603"/>
      <c r="AE69" s="603"/>
      <c r="AF69" s="603"/>
      <c r="AG69" s="643"/>
      <c r="AH69" s="639"/>
      <c r="AI69" s="646"/>
      <c r="AJ69" s="646"/>
      <c r="AK69" s="646"/>
      <c r="AL69" s="646"/>
      <c r="AM69" s="647"/>
    </row>
    <row r="70" spans="2:109" s="57" customFormat="1">
      <c r="AN70" s="35"/>
      <c r="AO70" s="35"/>
    </row>
    <row r="71" spans="2:109" ht="16.5" thickBot="1">
      <c r="E71" s="57" t="s">
        <v>160</v>
      </c>
      <c r="F71" s="57" t="s">
        <v>159</v>
      </c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  <c r="BV71" s="35"/>
      <c r="BW71" s="35"/>
      <c r="BX71" s="35"/>
      <c r="BY71" s="35"/>
      <c r="BZ71" s="35"/>
      <c r="CA71" s="35"/>
      <c r="CB71" s="35"/>
      <c r="CC71" s="35"/>
      <c r="CD71" s="35"/>
      <c r="CE71" s="35"/>
      <c r="CF71" s="35"/>
      <c r="CG71" s="35"/>
      <c r="CH71" s="35"/>
      <c r="CI71" s="35"/>
      <c r="CJ71" s="35"/>
      <c r="CK71" s="35"/>
      <c r="CL71" s="35"/>
      <c r="CM71" s="35"/>
      <c r="CN71" s="35"/>
      <c r="CO71" s="35"/>
      <c r="CP71" s="35"/>
      <c r="CQ71" s="35"/>
      <c r="CR71" s="35"/>
      <c r="CS71" s="35"/>
      <c r="CT71" s="35"/>
      <c r="CU71" s="35"/>
      <c r="CV71" s="35"/>
      <c r="CW71" s="35"/>
      <c r="CX71" s="35"/>
      <c r="CY71" s="35"/>
      <c r="CZ71" s="35"/>
      <c r="DA71" s="35"/>
      <c r="DB71" s="35"/>
      <c r="DC71" s="35"/>
      <c r="DD71" s="35"/>
      <c r="DE71" s="35"/>
    </row>
    <row r="72" spans="2:109" s="57" customFormat="1">
      <c r="E72" s="510" t="s">
        <v>20</v>
      </c>
      <c r="F72" s="518" t="s">
        <v>22</v>
      </c>
      <c r="G72" s="519"/>
      <c r="H72" s="510" t="s">
        <v>21</v>
      </c>
      <c r="I72" s="519"/>
      <c r="J72" s="522" t="s">
        <v>120</v>
      </c>
      <c r="K72" s="523"/>
      <c r="L72" s="523"/>
      <c r="M72" s="523"/>
      <c r="N72" s="524" t="s">
        <v>127</v>
      </c>
      <c r="O72" s="524"/>
      <c r="P72" s="525" t="s">
        <v>167</v>
      </c>
      <c r="Q72" s="526"/>
      <c r="R72" s="527" t="s">
        <v>140</v>
      </c>
      <c r="S72" s="528"/>
      <c r="T72" s="528"/>
      <c r="U72" s="528"/>
      <c r="V72" s="529" t="s">
        <v>141</v>
      </c>
      <c r="W72" s="529"/>
      <c r="X72" s="483" t="s">
        <v>170</v>
      </c>
      <c r="Y72" s="484"/>
      <c r="Z72" s="487" t="s">
        <v>16</v>
      </c>
      <c r="AA72" s="489" t="s">
        <v>53</v>
      </c>
      <c r="AB72" s="489" t="s">
        <v>54</v>
      </c>
      <c r="AC72" s="489" t="s">
        <v>55</v>
      </c>
      <c r="AD72" s="489" t="s">
        <v>56</v>
      </c>
      <c r="AE72" s="489" t="s">
        <v>29</v>
      </c>
      <c r="AF72" s="489" t="s">
        <v>62</v>
      </c>
      <c r="AG72" s="512" t="s">
        <v>69</v>
      </c>
      <c r="AH72" s="477" t="s">
        <v>23</v>
      </c>
      <c r="AI72" s="478"/>
      <c r="AJ72" s="478"/>
      <c r="AK72" s="478"/>
      <c r="AL72" s="478"/>
      <c r="AM72" s="479"/>
    </row>
    <row r="73" spans="2:109" s="57" customFormat="1" ht="15" customHeight="1">
      <c r="E73" s="511"/>
      <c r="F73" s="520"/>
      <c r="G73" s="521"/>
      <c r="H73" s="530" t="str">
        <f>"1："&amp;'9) パスワード変更'!E$18</f>
        <v>1：メールアドレス</v>
      </c>
      <c r="I73" s="532"/>
      <c r="J73" s="533" t="s">
        <v>213</v>
      </c>
      <c r="K73" s="534"/>
      <c r="L73" s="534" t="s">
        <v>212</v>
      </c>
      <c r="M73" s="534"/>
      <c r="N73" s="535" t="s">
        <v>121</v>
      </c>
      <c r="O73" s="535"/>
      <c r="P73" s="486" t="str">
        <f>N73</f>
        <v>1：メールアドレス</v>
      </c>
      <c r="Q73" s="515"/>
      <c r="R73" s="516" t="s">
        <v>211</v>
      </c>
      <c r="S73" s="517"/>
      <c r="T73" s="517" t="s">
        <v>212</v>
      </c>
      <c r="U73" s="517"/>
      <c r="V73" s="514" t="s">
        <v>121</v>
      </c>
      <c r="W73" s="514"/>
      <c r="X73" s="507" t="s">
        <v>210</v>
      </c>
      <c r="Y73" s="508"/>
      <c r="Z73" s="488"/>
      <c r="AA73" s="490"/>
      <c r="AB73" s="490"/>
      <c r="AC73" s="490"/>
      <c r="AD73" s="490"/>
      <c r="AE73" s="490"/>
      <c r="AF73" s="490"/>
      <c r="AG73" s="513"/>
      <c r="AH73" s="480"/>
      <c r="AI73" s="481"/>
      <c r="AJ73" s="481"/>
      <c r="AK73" s="481"/>
      <c r="AL73" s="481"/>
      <c r="AM73" s="482"/>
    </row>
    <row r="74" spans="2:109" s="57" customFormat="1">
      <c r="E74" s="511"/>
      <c r="F74" s="520"/>
      <c r="G74" s="521"/>
      <c r="H74" s="530"/>
      <c r="I74" s="532"/>
      <c r="J74" s="533"/>
      <c r="K74" s="534"/>
      <c r="L74" s="534"/>
      <c r="M74" s="534"/>
      <c r="N74" s="535"/>
      <c r="O74" s="535"/>
      <c r="P74" s="486"/>
      <c r="Q74" s="515"/>
      <c r="R74" s="516"/>
      <c r="S74" s="517"/>
      <c r="T74" s="517"/>
      <c r="U74" s="517"/>
      <c r="V74" s="514"/>
      <c r="W74" s="514"/>
      <c r="X74" s="507"/>
      <c r="Y74" s="508"/>
      <c r="Z74" s="488"/>
      <c r="AA74" s="490"/>
      <c r="AB74" s="490"/>
      <c r="AC74" s="490"/>
      <c r="AD74" s="490"/>
      <c r="AE74" s="490"/>
      <c r="AF74" s="490"/>
      <c r="AG74" s="513"/>
      <c r="AH74" s="480"/>
      <c r="AI74" s="481"/>
      <c r="AJ74" s="481"/>
      <c r="AK74" s="481"/>
      <c r="AL74" s="481"/>
      <c r="AM74" s="482"/>
    </row>
    <row r="75" spans="2:109" s="198" customFormat="1" ht="72" customHeight="1">
      <c r="E75" s="290">
        <v>7</v>
      </c>
      <c r="F75" s="541" t="s">
        <v>236</v>
      </c>
      <c r="G75" s="542"/>
      <c r="H75" s="500" t="s">
        <v>106</v>
      </c>
      <c r="I75" s="509"/>
      <c r="J75" s="500" t="s">
        <v>157</v>
      </c>
      <c r="K75" s="485"/>
      <c r="L75" s="485" t="s">
        <v>184</v>
      </c>
      <c r="M75" s="485"/>
      <c r="N75" s="485" t="s">
        <v>106</v>
      </c>
      <c r="O75" s="485"/>
      <c r="P75" s="485" t="s">
        <v>161</v>
      </c>
      <c r="Q75" s="509"/>
      <c r="R75" s="500" t="s">
        <v>157</v>
      </c>
      <c r="S75" s="485"/>
      <c r="T75" s="485" t="s">
        <v>184</v>
      </c>
      <c r="U75" s="485"/>
      <c r="V75" s="485" t="s">
        <v>106</v>
      </c>
      <c r="W75" s="485"/>
      <c r="X75" s="485" t="s">
        <v>161</v>
      </c>
      <c r="Y75" s="509"/>
      <c r="Z75" s="290" t="s">
        <v>886</v>
      </c>
      <c r="AA75" s="306" t="str">
        <f>AA61</f>
        <v>6/10</v>
      </c>
      <c r="AB75" s="306" t="str">
        <f t="shared" ref="AB75:AC75" si="1">AB61</f>
        <v>6/10</v>
      </c>
      <c r="AC75" s="306" t="str">
        <f t="shared" si="1"/>
        <v>6/10</v>
      </c>
      <c r="AD75" s="287">
        <v>0</v>
      </c>
      <c r="AE75" s="311" t="s">
        <v>180</v>
      </c>
      <c r="AF75" s="287" t="s">
        <v>1006</v>
      </c>
      <c r="AG75" s="349" t="s">
        <v>180</v>
      </c>
      <c r="AH75" s="606" t="s">
        <v>1022</v>
      </c>
      <c r="AI75" s="485"/>
      <c r="AJ75" s="485"/>
      <c r="AK75" s="485"/>
      <c r="AL75" s="485"/>
      <c r="AM75" s="575"/>
    </row>
    <row r="76" spans="2:109" s="198" customFormat="1" ht="72" customHeight="1" thickBot="1">
      <c r="E76" s="294">
        <v>8</v>
      </c>
      <c r="F76" s="577" t="s">
        <v>237</v>
      </c>
      <c r="G76" s="578"/>
      <c r="H76" s="499" t="s">
        <v>87</v>
      </c>
      <c r="I76" s="498"/>
      <c r="J76" s="499" t="s">
        <v>87</v>
      </c>
      <c r="K76" s="497"/>
      <c r="L76" s="497" t="s">
        <v>186</v>
      </c>
      <c r="M76" s="497"/>
      <c r="N76" s="497" t="s">
        <v>87</v>
      </c>
      <c r="O76" s="497"/>
      <c r="P76" s="497" t="s">
        <v>161</v>
      </c>
      <c r="Q76" s="498"/>
      <c r="R76" s="499" t="s">
        <v>87</v>
      </c>
      <c r="S76" s="497"/>
      <c r="T76" s="497" t="s">
        <v>186</v>
      </c>
      <c r="U76" s="497"/>
      <c r="V76" s="497" t="s">
        <v>87</v>
      </c>
      <c r="W76" s="497"/>
      <c r="X76" s="497" t="s">
        <v>161</v>
      </c>
      <c r="Y76" s="498"/>
      <c r="Z76" s="294" t="s">
        <v>886</v>
      </c>
      <c r="AA76" s="307" t="str">
        <f>AA61</f>
        <v>6/10</v>
      </c>
      <c r="AB76" s="307" t="str">
        <f t="shared" ref="AB76:AC76" si="2">AB61</f>
        <v>6/10</v>
      </c>
      <c r="AC76" s="307" t="str">
        <f t="shared" si="2"/>
        <v>6/10</v>
      </c>
      <c r="AD76" s="291">
        <v>0</v>
      </c>
      <c r="AE76" s="312" t="s">
        <v>180</v>
      </c>
      <c r="AF76" s="291" t="s">
        <v>1006</v>
      </c>
      <c r="AG76" s="350" t="s">
        <v>180</v>
      </c>
      <c r="AH76" s="639" t="s">
        <v>1022</v>
      </c>
      <c r="AI76" s="497"/>
      <c r="AJ76" s="497"/>
      <c r="AK76" s="497"/>
      <c r="AL76" s="497"/>
      <c r="AM76" s="576"/>
    </row>
    <row r="77" spans="2:109" s="57" customFormat="1">
      <c r="E77" s="57" t="s">
        <v>233</v>
      </c>
    </row>
    <row r="78" spans="2:109" s="57" customFormat="1">
      <c r="E78" s="57" t="s">
        <v>234</v>
      </c>
    </row>
    <row r="79" spans="2:109" s="57" customFormat="1"/>
    <row r="81" spans="5:39" ht="16.5" thickBot="1">
      <c r="E81" s="57" t="s">
        <v>1145</v>
      </c>
    </row>
    <row r="82" spans="5:39">
      <c r="E82" s="510" t="s">
        <v>20</v>
      </c>
      <c r="F82" s="518" t="s">
        <v>22</v>
      </c>
      <c r="G82" s="519"/>
      <c r="H82" s="510" t="s">
        <v>21</v>
      </c>
      <c r="I82" s="519"/>
      <c r="J82" s="522" t="s">
        <v>120</v>
      </c>
      <c r="K82" s="523"/>
      <c r="L82" s="523"/>
      <c r="M82" s="523"/>
      <c r="N82" s="524" t="s">
        <v>127</v>
      </c>
      <c r="O82" s="524"/>
      <c r="P82" s="525" t="s">
        <v>167</v>
      </c>
      <c r="Q82" s="526"/>
      <c r="R82" s="527" t="s">
        <v>140</v>
      </c>
      <c r="S82" s="528"/>
      <c r="T82" s="528"/>
      <c r="U82" s="528"/>
      <c r="V82" s="529" t="s">
        <v>141</v>
      </c>
      <c r="W82" s="529"/>
      <c r="X82" s="483" t="s">
        <v>170</v>
      </c>
      <c r="Y82" s="484"/>
      <c r="Z82" s="487" t="s">
        <v>16</v>
      </c>
      <c r="AA82" s="489" t="s">
        <v>53</v>
      </c>
      <c r="AB82" s="489" t="s">
        <v>54</v>
      </c>
      <c r="AC82" s="489" t="s">
        <v>55</v>
      </c>
      <c r="AD82" s="489" t="s">
        <v>56</v>
      </c>
      <c r="AE82" s="489" t="s">
        <v>29</v>
      </c>
      <c r="AF82" s="489" t="s">
        <v>62</v>
      </c>
      <c r="AG82" s="512" t="s">
        <v>69</v>
      </c>
      <c r="AH82" s="477" t="s">
        <v>23</v>
      </c>
      <c r="AI82" s="478"/>
      <c r="AJ82" s="478"/>
      <c r="AK82" s="478"/>
      <c r="AL82" s="478"/>
      <c r="AM82" s="479"/>
    </row>
    <row r="83" spans="5:39">
      <c r="E83" s="511"/>
      <c r="F83" s="520"/>
      <c r="G83" s="521"/>
      <c r="H83" s="530" t="str">
        <f>"1："&amp;'9) パスワード変更'!E$18</f>
        <v>1：メールアドレス</v>
      </c>
      <c r="I83" s="532"/>
      <c r="J83" s="533" t="s">
        <v>213</v>
      </c>
      <c r="K83" s="534"/>
      <c r="L83" s="534" t="s">
        <v>212</v>
      </c>
      <c r="M83" s="534"/>
      <c r="N83" s="535" t="s">
        <v>121</v>
      </c>
      <c r="O83" s="535"/>
      <c r="P83" s="486" t="s">
        <v>406</v>
      </c>
      <c r="Q83" s="515"/>
      <c r="R83" s="516" t="s">
        <v>211</v>
      </c>
      <c r="S83" s="517"/>
      <c r="T83" s="517" t="s">
        <v>212</v>
      </c>
      <c r="U83" s="517"/>
      <c r="V83" s="514" t="s">
        <v>121</v>
      </c>
      <c r="W83" s="514"/>
      <c r="X83" s="507" t="s">
        <v>210</v>
      </c>
      <c r="Y83" s="508"/>
      <c r="Z83" s="488"/>
      <c r="AA83" s="490"/>
      <c r="AB83" s="490"/>
      <c r="AC83" s="490"/>
      <c r="AD83" s="490"/>
      <c r="AE83" s="490"/>
      <c r="AF83" s="490"/>
      <c r="AG83" s="513"/>
      <c r="AH83" s="480"/>
      <c r="AI83" s="481"/>
      <c r="AJ83" s="481"/>
      <c r="AK83" s="481"/>
      <c r="AL83" s="481"/>
      <c r="AM83" s="482"/>
    </row>
    <row r="84" spans="5:39">
      <c r="E84" s="511"/>
      <c r="F84" s="520"/>
      <c r="G84" s="521"/>
      <c r="H84" s="530"/>
      <c r="I84" s="532"/>
      <c r="J84" s="533"/>
      <c r="K84" s="534"/>
      <c r="L84" s="534"/>
      <c r="M84" s="534"/>
      <c r="N84" s="535"/>
      <c r="O84" s="535"/>
      <c r="P84" s="486"/>
      <c r="Q84" s="515"/>
      <c r="R84" s="516"/>
      <c r="S84" s="517"/>
      <c r="T84" s="517"/>
      <c r="U84" s="517"/>
      <c r="V84" s="514"/>
      <c r="W84" s="514"/>
      <c r="X84" s="507"/>
      <c r="Y84" s="508"/>
      <c r="Z84" s="488"/>
      <c r="AA84" s="490"/>
      <c r="AB84" s="490"/>
      <c r="AC84" s="490"/>
      <c r="AD84" s="490"/>
      <c r="AE84" s="490"/>
      <c r="AF84" s="490"/>
      <c r="AG84" s="513"/>
      <c r="AH84" s="480"/>
      <c r="AI84" s="481"/>
      <c r="AJ84" s="481"/>
      <c r="AK84" s="481"/>
      <c r="AL84" s="481"/>
      <c r="AM84" s="482"/>
    </row>
    <row r="85" spans="5:39" ht="72" customHeight="1">
      <c r="E85" s="590">
        <f>E76+1</f>
        <v>9</v>
      </c>
      <c r="F85" s="537" t="s">
        <v>66</v>
      </c>
      <c r="G85" s="538"/>
      <c r="H85" s="590" t="s">
        <v>106</v>
      </c>
      <c r="I85" s="538"/>
      <c r="J85" s="590" t="s">
        <v>180</v>
      </c>
      <c r="K85" s="537"/>
      <c r="L85" s="537" t="s">
        <v>180</v>
      </c>
      <c r="M85" s="537"/>
      <c r="N85" s="537" t="s">
        <v>180</v>
      </c>
      <c r="O85" s="537"/>
      <c r="P85" s="537" t="s">
        <v>180</v>
      </c>
      <c r="Q85" s="538"/>
      <c r="R85" s="590"/>
      <c r="S85" s="537"/>
      <c r="T85" s="537"/>
      <c r="U85" s="537"/>
      <c r="V85" s="537"/>
      <c r="W85" s="537"/>
      <c r="X85" s="537"/>
      <c r="Y85" s="538"/>
      <c r="Z85" s="590"/>
      <c r="AA85" s="602"/>
      <c r="AB85" s="602"/>
      <c r="AC85" s="602"/>
      <c r="AD85" s="664"/>
      <c r="AE85" s="602"/>
      <c r="AF85" s="602"/>
      <c r="AG85" s="665"/>
      <c r="AH85" s="606"/>
      <c r="AI85" s="644"/>
      <c r="AJ85" s="644"/>
      <c r="AK85" s="644"/>
      <c r="AL85" s="644"/>
      <c r="AM85" s="645"/>
    </row>
    <row r="86" spans="5:39" ht="72" customHeight="1" thickBot="1">
      <c r="E86" s="585"/>
      <c r="F86" s="586"/>
      <c r="G86" s="579"/>
      <c r="H86" s="585" t="s">
        <v>87</v>
      </c>
      <c r="I86" s="579"/>
      <c r="J86" s="585" t="b">
        <v>1</v>
      </c>
      <c r="K86" s="586"/>
      <c r="L86" s="586" t="s">
        <v>156</v>
      </c>
      <c r="M86" s="586"/>
      <c r="N86" s="586" t="s">
        <v>106</v>
      </c>
      <c r="O86" s="586"/>
      <c r="P86" s="586" t="s">
        <v>416</v>
      </c>
      <c r="Q86" s="579"/>
      <c r="R86" s="585"/>
      <c r="S86" s="586"/>
      <c r="T86" s="586"/>
      <c r="U86" s="586"/>
      <c r="V86" s="586"/>
      <c r="W86" s="586"/>
      <c r="X86" s="586"/>
      <c r="Y86" s="579"/>
      <c r="Z86" s="585"/>
      <c r="AA86" s="603"/>
      <c r="AB86" s="603"/>
      <c r="AC86" s="603"/>
      <c r="AD86" s="603"/>
      <c r="AE86" s="603"/>
      <c r="AF86" s="603"/>
      <c r="AG86" s="643"/>
      <c r="AH86" s="639"/>
      <c r="AI86" s="646"/>
      <c r="AJ86" s="646"/>
      <c r="AK86" s="646"/>
      <c r="AL86" s="646"/>
      <c r="AM86" s="647"/>
    </row>
  </sheetData>
  <mergeCells count="264">
    <mergeCell ref="AH75:AM75"/>
    <mergeCell ref="AH76:AM76"/>
    <mergeCell ref="T73:U74"/>
    <mergeCell ref="V73:W74"/>
    <mergeCell ref="X73:Y74"/>
    <mergeCell ref="AF72:AF74"/>
    <mergeCell ref="AD72:AD74"/>
    <mergeCell ref="AE72:AE74"/>
    <mergeCell ref="AG72:AG74"/>
    <mergeCell ref="AH72:AM74"/>
    <mergeCell ref="AB72:AB74"/>
    <mergeCell ref="AC72:AC74"/>
    <mergeCell ref="X75:Y75"/>
    <mergeCell ref="X76:Y76"/>
    <mergeCell ref="E65:E67"/>
    <mergeCell ref="F65:G67"/>
    <mergeCell ref="E72:E74"/>
    <mergeCell ref="F72:G74"/>
    <mergeCell ref="Z72:Z74"/>
    <mergeCell ref="AA72:AA74"/>
    <mergeCell ref="H73:I74"/>
    <mergeCell ref="J73:K74"/>
    <mergeCell ref="L73:M74"/>
    <mergeCell ref="N73:O74"/>
    <mergeCell ref="P73:Q74"/>
    <mergeCell ref="H72:I72"/>
    <mergeCell ref="J72:M72"/>
    <mergeCell ref="Z68:Z69"/>
    <mergeCell ref="AA68:AA69"/>
    <mergeCell ref="P72:Q72"/>
    <mergeCell ref="X72:Y72"/>
    <mergeCell ref="AH57:AM57"/>
    <mergeCell ref="AH58:AM58"/>
    <mergeCell ref="AH59:AM59"/>
    <mergeCell ref="AH60:AM60"/>
    <mergeCell ref="AD54:AD56"/>
    <mergeCell ref="AE54:AE56"/>
    <mergeCell ref="AF54:AF56"/>
    <mergeCell ref="AG54:AG56"/>
    <mergeCell ref="AH54:AM56"/>
    <mergeCell ref="AH61:AM61"/>
    <mergeCell ref="X66:Y67"/>
    <mergeCell ref="F59:G59"/>
    <mergeCell ref="F60:G60"/>
    <mergeCell ref="F61:G61"/>
    <mergeCell ref="P59:Q59"/>
    <mergeCell ref="P60:Q60"/>
    <mergeCell ref="P61:Q61"/>
    <mergeCell ref="P65:Q65"/>
    <mergeCell ref="R59:S59"/>
    <mergeCell ref="T59:U59"/>
    <mergeCell ref="R60:S60"/>
    <mergeCell ref="T60:U60"/>
    <mergeCell ref="R61:S61"/>
    <mergeCell ref="T61:U61"/>
    <mergeCell ref="R65:U65"/>
    <mergeCell ref="AD65:AD67"/>
    <mergeCell ref="AE65:AE67"/>
    <mergeCell ref="AF65:AF67"/>
    <mergeCell ref="AG65:AG67"/>
    <mergeCell ref="AH65:AM67"/>
    <mergeCell ref="H66:I67"/>
    <mergeCell ref="J66:K67"/>
    <mergeCell ref="L66:M67"/>
    <mergeCell ref="AC68:AC69"/>
    <mergeCell ref="AC54:AC56"/>
    <mergeCell ref="F58:G58"/>
    <mergeCell ref="H55:I56"/>
    <mergeCell ref="F57:G57"/>
    <mergeCell ref="F54:G56"/>
    <mergeCell ref="P55:Q56"/>
    <mergeCell ref="X55:Y56"/>
    <mergeCell ref="P57:Q57"/>
    <mergeCell ref="P58:Q58"/>
    <mergeCell ref="R57:S57"/>
    <mergeCell ref="T57:U57"/>
    <mergeCell ref="R58:S58"/>
    <mergeCell ref="T58:U58"/>
    <mergeCell ref="X57:Y57"/>
    <mergeCell ref="X58:Y58"/>
    <mergeCell ref="F68:G69"/>
    <mergeCell ref="N66:O67"/>
    <mergeCell ref="P66:Q67"/>
    <mergeCell ref="Z54:Z56"/>
    <mergeCell ref="AA54:AA56"/>
    <mergeCell ref="AB54:AB56"/>
    <mergeCell ref="T55:U56"/>
    <mergeCell ref="V55:W56"/>
    <mergeCell ref="R55:S56"/>
    <mergeCell ref="J55:K56"/>
    <mergeCell ref="L55:M56"/>
    <mergeCell ref="N55:O56"/>
    <mergeCell ref="R54:U54"/>
    <mergeCell ref="X54:Y54"/>
    <mergeCell ref="P54:Q54"/>
    <mergeCell ref="E24:F24"/>
    <mergeCell ref="G45:I45"/>
    <mergeCell ref="J45:N45"/>
    <mergeCell ref="E54:E56"/>
    <mergeCell ref="H54:I54"/>
    <mergeCell ref="J54:M54"/>
    <mergeCell ref="V54:W54"/>
    <mergeCell ref="N3:N9"/>
    <mergeCell ref="B4:E4"/>
    <mergeCell ref="H4:I4"/>
    <mergeCell ref="B5:E5"/>
    <mergeCell ref="H5:I6"/>
    <mergeCell ref="J5:J6"/>
    <mergeCell ref="E25:F25"/>
    <mergeCell ref="G44:I44"/>
    <mergeCell ref="J44:N44"/>
    <mergeCell ref="E23:F23"/>
    <mergeCell ref="B3:E3"/>
    <mergeCell ref="H3:I3"/>
    <mergeCell ref="L3:M9"/>
    <mergeCell ref="D12:L15"/>
    <mergeCell ref="E18:F19"/>
    <mergeCell ref="E20:F20"/>
    <mergeCell ref="E21:F21"/>
    <mergeCell ref="E22:F22"/>
    <mergeCell ref="H57:I57"/>
    <mergeCell ref="H58:I58"/>
    <mergeCell ref="H59:I59"/>
    <mergeCell ref="H60:I60"/>
    <mergeCell ref="H61:I61"/>
    <mergeCell ref="H65:I65"/>
    <mergeCell ref="H68:I68"/>
    <mergeCell ref="H69:I69"/>
    <mergeCell ref="J61:K61"/>
    <mergeCell ref="J57:K57"/>
    <mergeCell ref="L61:M61"/>
    <mergeCell ref="J65:M65"/>
    <mergeCell ref="J68:K68"/>
    <mergeCell ref="L68:M68"/>
    <mergeCell ref="AD68:AD69"/>
    <mergeCell ref="AE68:AE69"/>
    <mergeCell ref="AF68:AF69"/>
    <mergeCell ref="AG68:AG69"/>
    <mergeCell ref="J69:K69"/>
    <mergeCell ref="L69:M69"/>
    <mergeCell ref="AC65:AC67"/>
    <mergeCell ref="R66:S67"/>
    <mergeCell ref="T66:U67"/>
    <mergeCell ref="Z65:Z67"/>
    <mergeCell ref="AA65:AA67"/>
    <mergeCell ref="AB65:AB67"/>
    <mergeCell ref="V66:W67"/>
    <mergeCell ref="N61:O61"/>
    <mergeCell ref="N65:O65"/>
    <mergeCell ref="N68:O68"/>
    <mergeCell ref="N69:O69"/>
    <mergeCell ref="P68:Q68"/>
    <mergeCell ref="P69:Q69"/>
    <mergeCell ref="AB68:AB69"/>
    <mergeCell ref="L57:M57"/>
    <mergeCell ref="J58:K58"/>
    <mergeCell ref="L58:M58"/>
    <mergeCell ref="J59:K59"/>
    <mergeCell ref="L59:M59"/>
    <mergeCell ref="J60:K60"/>
    <mergeCell ref="L60:M60"/>
    <mergeCell ref="N54:O54"/>
    <mergeCell ref="N57:O57"/>
    <mergeCell ref="N58:O58"/>
    <mergeCell ref="N59:O59"/>
    <mergeCell ref="N60:O60"/>
    <mergeCell ref="P75:Q75"/>
    <mergeCell ref="P76:Q76"/>
    <mergeCell ref="J75:K75"/>
    <mergeCell ref="L75:M75"/>
    <mergeCell ref="J76:K76"/>
    <mergeCell ref="L76:M76"/>
    <mergeCell ref="N72:O72"/>
    <mergeCell ref="N75:O75"/>
    <mergeCell ref="N76:O76"/>
    <mergeCell ref="V57:W57"/>
    <mergeCell ref="V58:W58"/>
    <mergeCell ref="V59:W59"/>
    <mergeCell ref="V60:W60"/>
    <mergeCell ref="V61:W61"/>
    <mergeCell ref="V65:W65"/>
    <mergeCell ref="V68:W68"/>
    <mergeCell ref="V69:W69"/>
    <mergeCell ref="X59:Y59"/>
    <mergeCell ref="X60:Y60"/>
    <mergeCell ref="X61:Y61"/>
    <mergeCell ref="X65:Y65"/>
    <mergeCell ref="X68:Y68"/>
    <mergeCell ref="X69:Y69"/>
    <mergeCell ref="R75:S75"/>
    <mergeCell ref="T75:U75"/>
    <mergeCell ref="R76:S76"/>
    <mergeCell ref="T76:U76"/>
    <mergeCell ref="V72:W72"/>
    <mergeCell ref="V75:W75"/>
    <mergeCell ref="V76:W76"/>
    <mergeCell ref="R68:S68"/>
    <mergeCell ref="T68:U68"/>
    <mergeCell ref="R69:S69"/>
    <mergeCell ref="T69:U69"/>
    <mergeCell ref="R72:U72"/>
    <mergeCell ref="R73:S74"/>
    <mergeCell ref="H75:I75"/>
    <mergeCell ref="H76:I76"/>
    <mergeCell ref="F76:G76"/>
    <mergeCell ref="F75:G75"/>
    <mergeCell ref="E68:E69"/>
    <mergeCell ref="AH82:AM84"/>
    <mergeCell ref="H83:I84"/>
    <mergeCell ref="J83:K84"/>
    <mergeCell ref="L83:M84"/>
    <mergeCell ref="N83:O84"/>
    <mergeCell ref="P83:Q84"/>
    <mergeCell ref="R83:S84"/>
    <mergeCell ref="T83:U84"/>
    <mergeCell ref="V83:W84"/>
    <mergeCell ref="X83:Y84"/>
    <mergeCell ref="Z82:Z84"/>
    <mergeCell ref="AA82:AA84"/>
    <mergeCell ref="AB82:AB84"/>
    <mergeCell ref="AC82:AC84"/>
    <mergeCell ref="AD82:AD84"/>
    <mergeCell ref="AH68:AM69"/>
    <mergeCell ref="AF82:AF84"/>
    <mergeCell ref="AG82:AG84"/>
    <mergeCell ref="E82:E84"/>
    <mergeCell ref="E85:E86"/>
    <mergeCell ref="F85:G86"/>
    <mergeCell ref="H85:I85"/>
    <mergeCell ref="J85:K85"/>
    <mergeCell ref="L85:M85"/>
    <mergeCell ref="H86:I86"/>
    <mergeCell ref="J86:K86"/>
    <mergeCell ref="L86:M86"/>
    <mergeCell ref="AE82:AE84"/>
    <mergeCell ref="F82:G84"/>
    <mergeCell ref="H82:I82"/>
    <mergeCell ref="J82:M82"/>
    <mergeCell ref="N82:O82"/>
    <mergeCell ref="P82:Q82"/>
    <mergeCell ref="R82:U82"/>
    <mergeCell ref="V82:W82"/>
    <mergeCell ref="X82:Y82"/>
    <mergeCell ref="AH85:AM86"/>
    <mergeCell ref="N86:O86"/>
    <mergeCell ref="P86:Q86"/>
    <mergeCell ref="R86:S86"/>
    <mergeCell ref="T86:U86"/>
    <mergeCell ref="V86:W86"/>
    <mergeCell ref="AD85:AD86"/>
    <mergeCell ref="AE85:AE86"/>
    <mergeCell ref="AF85:AF86"/>
    <mergeCell ref="AG85:AG86"/>
    <mergeCell ref="X85:Y85"/>
    <mergeCell ref="Z85:Z86"/>
    <mergeCell ref="AA85:AA86"/>
    <mergeCell ref="AB85:AB86"/>
    <mergeCell ref="AC85:AC86"/>
    <mergeCell ref="X86:Y86"/>
    <mergeCell ref="N85:O85"/>
    <mergeCell ref="P85:Q85"/>
    <mergeCell ref="R85:S85"/>
    <mergeCell ref="T85:U85"/>
    <mergeCell ref="V85:W85"/>
  </mergeCells>
  <phoneticPr fontId="19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E558C-E240-41C9-9934-A9F535FA8843}">
  <sheetPr codeName="Sheet15">
    <tabColor rgb="FF5B9BD5"/>
  </sheetPr>
  <dimension ref="A1:CU92"/>
  <sheetViews>
    <sheetView workbookViewId="0"/>
  </sheetViews>
  <sheetFormatPr defaultRowHeight="13.5"/>
  <cols>
    <col min="24" max="24" width="25.125" customWidth="1"/>
  </cols>
  <sheetData>
    <row r="1" spans="1:17" ht="19.5">
      <c r="A1" s="118" t="str">
        <f ca="1">RIGHT(CELL("filename",A1),LEN(CELL("filename",A1))-FIND("]",CELL("filename",A1)))</f>
        <v>11) ウィークリータイマー取得</v>
      </c>
      <c r="B1" s="118"/>
      <c r="C1" s="118"/>
      <c r="D1" s="118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</row>
    <row r="2" spans="1:17" ht="19.5">
      <c r="A2" s="118"/>
      <c r="B2" s="118"/>
      <c r="C2" s="118"/>
      <c r="D2" s="118"/>
      <c r="E2" s="57"/>
      <c r="F2" s="85">
        <v>54</v>
      </c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5.75">
      <c r="A3" s="57"/>
      <c r="B3" s="559" t="s">
        <v>6</v>
      </c>
      <c r="C3" s="559"/>
      <c r="D3" s="559"/>
      <c r="E3" s="560"/>
      <c r="F3" s="108">
        <f ca="1">MAX(INDIRECT("E"&amp;$F$2):INDIRECT("E"&amp;($F$2+1000)))</f>
        <v>13</v>
      </c>
      <c r="G3" s="57"/>
      <c r="H3" s="548" t="s">
        <v>59</v>
      </c>
      <c r="I3" s="548"/>
      <c r="J3" s="107"/>
      <c r="K3" s="61"/>
      <c r="L3" s="543" t="s">
        <v>58</v>
      </c>
      <c r="M3" s="550"/>
      <c r="N3" s="554"/>
      <c r="O3" s="57"/>
      <c r="P3" s="57"/>
      <c r="Q3" s="57"/>
    </row>
    <row r="4" spans="1:17" ht="15.75">
      <c r="A4" s="57"/>
      <c r="B4" s="561" t="s">
        <v>7</v>
      </c>
      <c r="C4" s="561"/>
      <c r="D4" s="561"/>
      <c r="E4" s="562"/>
      <c r="F4" s="108">
        <f ca="1">COUNTA(INDIRECT(G4&amp;$F$2):INDIRECT(G4&amp;($F$2+1000)))</f>
        <v>19</v>
      </c>
      <c r="G4" s="85" t="s">
        <v>82</v>
      </c>
      <c r="H4" s="548" t="s">
        <v>57</v>
      </c>
      <c r="I4" s="548"/>
      <c r="J4" s="66"/>
      <c r="K4" s="67"/>
      <c r="L4" s="551"/>
      <c r="M4" s="552"/>
      <c r="N4" s="555"/>
      <c r="O4" s="57"/>
      <c r="P4" s="57"/>
      <c r="Q4" s="57"/>
    </row>
    <row r="5" spans="1:17" ht="15.75">
      <c r="A5" s="57"/>
      <c r="B5" s="548" t="s">
        <v>8</v>
      </c>
      <c r="C5" s="548"/>
      <c r="D5" s="548"/>
      <c r="E5" s="549"/>
      <c r="F5" s="108">
        <f ca="1">SUM(INDIRECT(G5&amp;$F$2):INDIRECT(G5&amp;($F$2+1000)))</f>
        <v>0</v>
      </c>
      <c r="G5" s="85" t="s">
        <v>83</v>
      </c>
      <c r="H5" s="548" t="s">
        <v>60</v>
      </c>
      <c r="I5" s="548"/>
      <c r="J5" s="547"/>
      <c r="K5" s="61"/>
      <c r="L5" s="551"/>
      <c r="M5" s="552"/>
      <c r="N5" s="555"/>
      <c r="O5" s="57"/>
      <c r="P5" s="57"/>
      <c r="Q5" s="57"/>
    </row>
    <row r="6" spans="1:17" ht="15.75">
      <c r="A6" s="57"/>
      <c r="B6" s="57"/>
      <c r="C6" s="57"/>
      <c r="D6" s="57"/>
      <c r="E6" s="57"/>
      <c r="F6" s="57"/>
      <c r="G6" s="57"/>
      <c r="H6" s="548"/>
      <c r="I6" s="548"/>
      <c r="J6" s="547"/>
      <c r="K6" s="61"/>
      <c r="L6" s="551"/>
      <c r="M6" s="552"/>
      <c r="N6" s="555"/>
      <c r="O6" s="57"/>
      <c r="P6" s="57"/>
      <c r="Q6" s="57"/>
    </row>
    <row r="7" spans="1:17" ht="15.75">
      <c r="A7" s="57"/>
      <c r="B7" s="57"/>
      <c r="C7" s="57"/>
      <c r="D7" s="57"/>
      <c r="E7" s="57"/>
      <c r="F7" s="57"/>
      <c r="G7" s="57"/>
      <c r="H7" s="57"/>
      <c r="I7" s="57"/>
      <c r="J7" s="57"/>
      <c r="K7" s="57"/>
      <c r="L7" s="551"/>
      <c r="M7" s="552"/>
      <c r="N7" s="555"/>
      <c r="O7" s="57"/>
      <c r="P7" s="57"/>
      <c r="Q7" s="57"/>
    </row>
    <row r="8" spans="1:17" ht="15.75">
      <c r="A8" s="57"/>
      <c r="B8" s="57"/>
      <c r="C8" s="57"/>
      <c r="D8" s="57"/>
      <c r="E8" s="57"/>
      <c r="F8" s="57"/>
      <c r="G8" s="57"/>
      <c r="H8" s="57"/>
      <c r="I8" s="57"/>
      <c r="J8" s="57"/>
      <c r="K8" s="57"/>
      <c r="L8" s="551"/>
      <c r="M8" s="552"/>
      <c r="N8" s="555"/>
      <c r="O8" s="57"/>
      <c r="P8" s="57"/>
      <c r="Q8" s="57"/>
    </row>
    <row r="9" spans="1:17" ht="15.75">
      <c r="A9" s="57"/>
      <c r="B9" s="57"/>
      <c r="C9" s="57"/>
      <c r="D9" s="57"/>
      <c r="E9" s="57"/>
      <c r="F9" s="57"/>
      <c r="G9" s="69"/>
      <c r="H9" s="57"/>
      <c r="I9" s="57"/>
      <c r="J9" s="57"/>
      <c r="K9" s="57"/>
      <c r="L9" s="545"/>
      <c r="M9" s="553"/>
      <c r="N9" s="556"/>
      <c r="O9" s="57"/>
      <c r="P9" s="57"/>
      <c r="Q9" s="57"/>
    </row>
    <row r="10" spans="1:17" ht="15.75">
      <c r="A10" s="57"/>
      <c r="B10" s="57"/>
      <c r="C10" s="57"/>
      <c r="D10" s="57"/>
      <c r="E10" s="57"/>
      <c r="F10" s="57"/>
      <c r="G10" s="70"/>
      <c r="H10" s="57"/>
      <c r="I10" s="57"/>
      <c r="J10" s="57"/>
      <c r="K10" s="57"/>
      <c r="L10" s="57"/>
      <c r="M10" s="57"/>
      <c r="N10" s="57"/>
      <c r="O10" s="57"/>
      <c r="P10" s="57"/>
      <c r="Q10" s="57"/>
    </row>
    <row r="11" spans="1:17" ht="16.5" thickBot="1">
      <c r="A11" s="57"/>
      <c r="B11" s="71" t="s">
        <v>9</v>
      </c>
      <c r="C11" s="71"/>
      <c r="D11" s="57"/>
      <c r="E11" s="57"/>
      <c r="F11" s="57"/>
      <c r="G11" s="102"/>
      <c r="H11" s="102"/>
      <c r="I11" s="102"/>
      <c r="J11" s="102"/>
      <c r="K11" s="102"/>
      <c r="L11" s="69"/>
      <c r="M11" s="69"/>
      <c r="N11" s="69"/>
      <c r="O11" s="57"/>
      <c r="P11" s="57"/>
      <c r="Q11" s="57"/>
    </row>
    <row r="12" spans="1:17" ht="15.75">
      <c r="A12" s="57"/>
      <c r="B12" s="71"/>
      <c r="C12" s="71"/>
      <c r="D12" s="566" t="s">
        <v>483</v>
      </c>
      <c r="E12" s="567"/>
      <c r="F12" s="567"/>
      <c r="G12" s="567"/>
      <c r="H12" s="567"/>
      <c r="I12" s="567"/>
      <c r="J12" s="567"/>
      <c r="K12" s="567"/>
      <c r="L12" s="568"/>
      <c r="M12" s="117"/>
      <c r="N12" s="117"/>
      <c r="O12" s="57"/>
      <c r="P12" s="57"/>
      <c r="Q12" s="57"/>
    </row>
    <row r="13" spans="1:17" ht="15.75">
      <c r="A13" s="57"/>
      <c r="B13" s="71"/>
      <c r="C13" s="71"/>
      <c r="D13" s="569"/>
      <c r="E13" s="659"/>
      <c r="F13" s="659"/>
      <c r="G13" s="659"/>
      <c r="H13" s="659"/>
      <c r="I13" s="659"/>
      <c r="J13" s="659"/>
      <c r="K13" s="659"/>
      <c r="L13" s="571"/>
      <c r="M13" s="117"/>
      <c r="N13" s="117"/>
      <c r="O13" s="57"/>
      <c r="P13" s="57"/>
      <c r="Q13" s="57"/>
    </row>
    <row r="14" spans="1:17" ht="15.75">
      <c r="A14" s="57"/>
      <c r="B14" s="71"/>
      <c r="C14" s="71"/>
      <c r="D14" s="569"/>
      <c r="E14" s="659"/>
      <c r="F14" s="659"/>
      <c r="G14" s="659"/>
      <c r="H14" s="659"/>
      <c r="I14" s="659"/>
      <c r="J14" s="659"/>
      <c r="K14" s="659"/>
      <c r="L14" s="571"/>
      <c r="M14" s="117"/>
      <c r="N14" s="117"/>
      <c r="O14" s="57"/>
      <c r="P14" s="57"/>
      <c r="Q14" s="57"/>
    </row>
    <row r="15" spans="1:17" ht="16.5" thickBot="1">
      <c r="A15" s="57"/>
      <c r="B15" s="71"/>
      <c r="C15" s="71"/>
      <c r="D15" s="572"/>
      <c r="E15" s="573"/>
      <c r="F15" s="573"/>
      <c r="G15" s="573"/>
      <c r="H15" s="573"/>
      <c r="I15" s="573"/>
      <c r="J15" s="573"/>
      <c r="K15" s="573"/>
      <c r="L15" s="574"/>
      <c r="M15" s="117"/>
      <c r="N15" s="117"/>
      <c r="O15" s="57"/>
      <c r="P15" s="57"/>
      <c r="Q15" s="57"/>
    </row>
    <row r="16" spans="1:17" ht="15.75">
      <c r="A16" s="57"/>
      <c r="B16" s="71"/>
      <c r="C16" s="71"/>
      <c r="D16" s="116"/>
      <c r="E16" s="116"/>
      <c r="F16" s="70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</row>
    <row r="17" spans="1:17" ht="15.75">
      <c r="A17" s="57"/>
      <c r="B17" s="71" t="s">
        <v>35</v>
      </c>
      <c r="C17" s="71"/>
      <c r="D17" s="57"/>
      <c r="E17" s="57"/>
      <c r="F17" s="57"/>
      <c r="G17" s="57"/>
      <c r="H17" s="57"/>
      <c r="I17" s="57"/>
      <c r="J17" s="57"/>
      <c r="K17" s="57"/>
      <c r="L17" s="57"/>
      <c r="M17" s="57"/>
      <c r="O17" s="57"/>
      <c r="P17" s="57"/>
      <c r="Q17" s="57"/>
    </row>
    <row r="18" spans="1:17" ht="15.75">
      <c r="A18" s="57"/>
      <c r="B18" s="71"/>
      <c r="C18" s="71"/>
      <c r="D18" s="57"/>
      <c r="E18" s="698" t="s">
        <v>482</v>
      </c>
      <c r="F18" s="550"/>
      <c r="G18" s="698" t="s">
        <v>481</v>
      </c>
      <c r="H18" s="544"/>
      <c r="I18" s="531" t="s">
        <v>480</v>
      </c>
      <c r="J18" s="531"/>
      <c r="K18" s="57"/>
      <c r="L18" s="57"/>
      <c r="M18" s="57"/>
      <c r="N18" s="57"/>
      <c r="O18" s="57"/>
      <c r="P18" s="57"/>
      <c r="Q18" s="57"/>
    </row>
    <row r="19" spans="1:17" ht="15.75">
      <c r="A19" s="57"/>
      <c r="B19" s="71"/>
      <c r="C19" s="71"/>
      <c r="D19" s="57"/>
      <c r="E19" s="545"/>
      <c r="F19" s="553"/>
      <c r="G19" s="545"/>
      <c r="H19" s="546"/>
      <c r="I19" s="531"/>
      <c r="J19" s="531"/>
      <c r="K19" s="57"/>
      <c r="L19" s="57"/>
      <c r="M19" s="57"/>
      <c r="N19" s="57"/>
      <c r="O19" s="57"/>
      <c r="P19" s="57"/>
      <c r="Q19" s="57"/>
    </row>
    <row r="20" spans="1:17" ht="16.5">
      <c r="A20" s="57"/>
      <c r="B20" s="71"/>
      <c r="C20" s="71"/>
      <c r="D20" s="86"/>
      <c r="E20" s="84" t="s">
        <v>463</v>
      </c>
      <c r="F20" s="84"/>
      <c r="G20" s="121" t="s">
        <v>454</v>
      </c>
      <c r="H20" s="84"/>
      <c r="I20" s="121">
        <v>1</v>
      </c>
      <c r="J20" s="89"/>
      <c r="K20" s="57"/>
      <c r="L20" s="57"/>
      <c r="M20" s="57"/>
      <c r="N20" s="57"/>
      <c r="O20" s="57"/>
      <c r="P20" s="57"/>
      <c r="Q20" s="57"/>
    </row>
    <row r="21" spans="1:17" ht="15.75">
      <c r="A21" s="57"/>
      <c r="B21" s="71"/>
      <c r="C21" s="71"/>
      <c r="D21" s="86"/>
      <c r="E21" s="102" t="s">
        <v>479</v>
      </c>
      <c r="F21" s="89"/>
      <c r="G21" s="84" t="s">
        <v>294</v>
      </c>
      <c r="H21" s="84"/>
      <c r="I21" s="121">
        <v>2</v>
      </c>
      <c r="J21" s="89"/>
      <c r="K21" s="57"/>
      <c r="L21" s="57"/>
      <c r="M21" s="57"/>
      <c r="N21" s="57"/>
      <c r="O21" s="57"/>
      <c r="P21" s="57"/>
      <c r="Q21" s="57"/>
    </row>
    <row r="22" spans="1:17" ht="16.5">
      <c r="A22" s="57"/>
      <c r="B22" s="71"/>
      <c r="C22" s="71"/>
      <c r="D22" s="86"/>
      <c r="E22" s="84" t="s">
        <v>464</v>
      </c>
      <c r="F22" s="89"/>
      <c r="G22" s="84"/>
      <c r="H22" s="84"/>
      <c r="I22" s="121">
        <v>3</v>
      </c>
      <c r="J22" s="89"/>
      <c r="K22" s="57"/>
      <c r="L22" s="57"/>
      <c r="M22" s="57"/>
      <c r="N22" s="57"/>
      <c r="O22" s="57"/>
      <c r="P22" s="57"/>
      <c r="Q22" s="57"/>
    </row>
    <row r="23" spans="1:17" ht="16.5">
      <c r="A23" s="57"/>
      <c r="B23" s="71"/>
      <c r="C23" s="71"/>
      <c r="D23" s="86"/>
      <c r="E23" s="84" t="s">
        <v>294</v>
      </c>
      <c r="F23" s="84"/>
      <c r="G23" s="92"/>
      <c r="H23" s="89"/>
      <c r="I23" s="120" t="s">
        <v>430</v>
      </c>
      <c r="J23" s="89"/>
      <c r="K23" s="57"/>
      <c r="L23" s="57"/>
      <c r="M23" s="57"/>
      <c r="N23" s="57"/>
      <c r="O23" s="57"/>
      <c r="P23" s="57"/>
      <c r="Q23" s="57"/>
    </row>
    <row r="24" spans="1:17" ht="15.75">
      <c r="A24" s="57"/>
      <c r="B24" s="71"/>
      <c r="C24" s="71"/>
      <c r="D24" s="86"/>
      <c r="E24" s="84"/>
      <c r="F24" s="93"/>
      <c r="G24" s="92"/>
      <c r="H24" s="89"/>
      <c r="I24" s="84" t="s">
        <v>294</v>
      </c>
      <c r="J24" s="89"/>
      <c r="K24" s="57"/>
      <c r="L24" s="57"/>
      <c r="M24" s="57"/>
      <c r="N24" s="57"/>
      <c r="O24" s="57"/>
      <c r="P24" s="57"/>
      <c r="Q24" s="57"/>
    </row>
    <row r="25" spans="1:17" ht="15.75">
      <c r="A25" s="57"/>
      <c r="B25" s="71"/>
      <c r="C25" s="71"/>
      <c r="D25" s="86"/>
      <c r="E25" s="84"/>
      <c r="F25" s="93"/>
      <c r="G25" s="92"/>
      <c r="H25" s="89"/>
      <c r="I25" s="84"/>
      <c r="J25" s="89"/>
      <c r="K25" s="57"/>
      <c r="L25" s="57"/>
      <c r="M25" s="57"/>
      <c r="N25" s="57"/>
      <c r="O25" s="57"/>
      <c r="P25" s="57"/>
      <c r="Q25" s="57"/>
    </row>
    <row r="26" spans="1:17" ht="15.75">
      <c r="A26" s="57"/>
      <c r="B26" s="71"/>
      <c r="C26" s="71"/>
      <c r="D26" s="57"/>
      <c r="E26" s="57"/>
      <c r="F26" s="57"/>
      <c r="G26" s="69"/>
      <c r="H26" s="69"/>
      <c r="I26" s="57"/>
      <c r="J26" s="57"/>
      <c r="K26" s="57"/>
      <c r="L26" s="57"/>
      <c r="M26" s="57"/>
      <c r="N26" s="57"/>
      <c r="O26" s="57"/>
      <c r="P26" s="57"/>
      <c r="Q26" s="57"/>
    </row>
    <row r="27" spans="1:17" ht="15.75">
      <c r="A27" s="57"/>
      <c r="B27" s="71" t="s">
        <v>17</v>
      </c>
      <c r="C27" s="71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</row>
    <row r="28" spans="1:17" ht="15.75">
      <c r="A28" s="57"/>
      <c r="B28" s="71"/>
      <c r="C28" s="71" t="s">
        <v>142</v>
      </c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</row>
    <row r="29" spans="1:17" ht="15.75">
      <c r="A29" s="57"/>
      <c r="B29" s="71"/>
      <c r="C29" s="71" t="s">
        <v>143</v>
      </c>
      <c r="D29" s="71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</row>
    <row r="30" spans="1:17" ht="15.75">
      <c r="A30" s="57"/>
      <c r="B30" s="71"/>
      <c r="C30" s="78" t="s">
        <v>478</v>
      </c>
      <c r="D30" s="71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</row>
    <row r="31" spans="1:17" ht="15.75">
      <c r="A31" s="57"/>
      <c r="B31" s="71"/>
      <c r="C31" s="71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</row>
    <row r="32" spans="1:17" ht="15.75">
      <c r="A32" s="57"/>
      <c r="B32" s="71" t="s">
        <v>18</v>
      </c>
      <c r="C32" s="71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</row>
    <row r="33" spans="1:17" ht="15.75">
      <c r="A33" s="57"/>
      <c r="B33" s="71"/>
      <c r="C33" s="79" t="s">
        <v>25</v>
      </c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</row>
    <row r="34" spans="1:17" ht="15.75">
      <c r="A34" s="57"/>
      <c r="B34" s="71"/>
      <c r="C34" s="79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</row>
    <row r="35" spans="1:17" ht="15.75">
      <c r="A35" s="57"/>
      <c r="B35" s="71"/>
      <c r="C35" s="79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</row>
    <row r="36" spans="1:17" ht="15.75">
      <c r="A36" s="57"/>
      <c r="B36" s="71"/>
      <c r="C36" s="79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</row>
    <row r="37" spans="1:17" ht="15.75">
      <c r="A37" s="57"/>
      <c r="B37" s="71"/>
      <c r="C37" s="79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</row>
    <row r="38" spans="1:17" ht="15.75">
      <c r="A38" s="57"/>
      <c r="B38" s="71"/>
      <c r="C38" s="79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</row>
    <row r="39" spans="1:17" ht="15.75">
      <c r="A39" s="57"/>
      <c r="B39" s="71"/>
      <c r="C39" s="79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</row>
    <row r="40" spans="1:17" ht="15.75">
      <c r="A40" s="57"/>
      <c r="B40" s="71"/>
      <c r="C40" s="71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</row>
    <row r="41" spans="1:17" ht="15.75">
      <c r="A41" s="57"/>
      <c r="B41" s="71"/>
      <c r="C41" s="71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</row>
    <row r="42" spans="1:17" ht="15.75">
      <c r="A42" s="57"/>
      <c r="B42" s="71" t="s">
        <v>51</v>
      </c>
      <c r="C42" s="71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</row>
    <row r="43" spans="1:17" ht="15.75">
      <c r="A43" s="57"/>
      <c r="B43" s="71"/>
      <c r="C43" s="71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</row>
    <row r="44" spans="1:17" ht="15.75">
      <c r="A44" s="57"/>
      <c r="B44" s="71"/>
      <c r="C44" s="71"/>
      <c r="D44" s="57"/>
      <c r="E44" s="57"/>
      <c r="F44" s="57"/>
      <c r="G44" s="563" t="s">
        <v>52</v>
      </c>
      <c r="H44" s="564"/>
      <c r="I44" s="565"/>
      <c r="J44" s="558" t="s">
        <v>50</v>
      </c>
      <c r="K44" s="558"/>
      <c r="L44" s="558"/>
      <c r="M44" s="558"/>
      <c r="N44" s="558"/>
      <c r="O44" s="57"/>
      <c r="P44" s="57"/>
      <c r="Q44" s="57"/>
    </row>
    <row r="45" spans="1:17" ht="15.75">
      <c r="A45" s="57"/>
      <c r="B45" s="71"/>
      <c r="C45" s="71"/>
      <c r="D45" s="102"/>
      <c r="E45" s="102"/>
      <c r="F45" s="102"/>
      <c r="G45" s="563" t="s">
        <v>477</v>
      </c>
      <c r="H45" s="564"/>
      <c r="I45" s="565"/>
      <c r="J45" s="557" t="s">
        <v>476</v>
      </c>
      <c r="K45" s="557"/>
      <c r="L45" s="557"/>
      <c r="M45" s="557"/>
      <c r="N45" s="557"/>
      <c r="O45" s="57"/>
      <c r="P45" s="57"/>
      <c r="Q45" s="57"/>
    </row>
    <row r="46" spans="1:17" ht="15.75">
      <c r="A46" s="57"/>
      <c r="B46" s="71"/>
      <c r="C46" s="71"/>
      <c r="D46" s="102"/>
      <c r="E46" s="102"/>
      <c r="F46" s="102"/>
      <c r="G46" s="563" t="s">
        <v>447</v>
      </c>
      <c r="H46" s="564"/>
      <c r="I46" s="565"/>
      <c r="J46" s="557" t="s">
        <v>475</v>
      </c>
      <c r="K46" s="557"/>
      <c r="L46" s="557"/>
      <c r="M46" s="557"/>
      <c r="N46" s="557"/>
      <c r="O46" s="57"/>
      <c r="P46" s="57"/>
      <c r="Q46" s="57"/>
    </row>
    <row r="47" spans="1:17" ht="15.75">
      <c r="A47" s="57"/>
      <c r="B47" s="71"/>
      <c r="C47" s="71"/>
      <c r="D47" s="102"/>
      <c r="E47" s="102"/>
      <c r="F47" s="102"/>
      <c r="G47" s="563" t="s">
        <v>449</v>
      </c>
      <c r="H47" s="564"/>
      <c r="I47" s="565"/>
      <c r="J47" s="557" t="s">
        <v>474</v>
      </c>
      <c r="K47" s="557"/>
      <c r="L47" s="557"/>
      <c r="M47" s="557"/>
      <c r="N47" s="557"/>
      <c r="O47" s="57"/>
      <c r="P47" s="57"/>
      <c r="Q47" s="57"/>
    </row>
    <row r="48" spans="1:17" ht="15.75">
      <c r="A48" s="57"/>
      <c r="B48" s="71"/>
      <c r="C48" s="71"/>
      <c r="D48" s="102"/>
      <c r="E48" s="102"/>
      <c r="F48" s="102"/>
      <c r="G48" s="695" t="s">
        <v>473</v>
      </c>
      <c r="H48" s="564"/>
      <c r="I48" s="565"/>
      <c r="J48" s="557" t="s">
        <v>472</v>
      </c>
      <c r="K48" s="557"/>
      <c r="L48" s="557"/>
      <c r="M48" s="557"/>
      <c r="N48" s="557"/>
      <c r="O48" s="57"/>
      <c r="P48" s="57"/>
      <c r="Q48" s="57"/>
    </row>
    <row r="49" spans="1:99" ht="15.75">
      <c r="A49" s="57"/>
      <c r="B49" s="71"/>
      <c r="C49" s="71"/>
      <c r="D49" s="102"/>
      <c r="E49" s="102"/>
      <c r="F49" s="102"/>
      <c r="G49" s="699" t="s">
        <v>471</v>
      </c>
      <c r="H49" s="564"/>
      <c r="I49" s="565"/>
      <c r="J49" s="557" t="s">
        <v>470</v>
      </c>
      <c r="K49" s="557"/>
      <c r="L49" s="557"/>
      <c r="M49" s="557"/>
      <c r="N49" s="557"/>
      <c r="O49" s="57"/>
      <c r="P49" s="57"/>
      <c r="Q49" s="57"/>
    </row>
    <row r="50" spans="1:99" ht="15.75">
      <c r="A50" s="57"/>
      <c r="B50" s="71"/>
      <c r="C50" s="71"/>
      <c r="D50" s="102"/>
      <c r="E50" s="102"/>
      <c r="F50" s="102"/>
      <c r="G50" s="563" t="s">
        <v>469</v>
      </c>
      <c r="H50" s="564"/>
      <c r="I50" s="565"/>
      <c r="J50" s="557" t="s">
        <v>468</v>
      </c>
      <c r="K50" s="557"/>
      <c r="L50" s="557"/>
      <c r="M50" s="557"/>
      <c r="N50" s="557"/>
      <c r="O50" s="57"/>
      <c r="P50" s="57"/>
      <c r="Q50" s="57"/>
    </row>
    <row r="51" spans="1:99" ht="15.75">
      <c r="A51" s="57"/>
      <c r="B51" s="71"/>
      <c r="C51" s="71"/>
      <c r="D51" s="57"/>
      <c r="E51" s="57"/>
      <c r="F51" s="57"/>
      <c r="G51" s="697" t="s">
        <v>467</v>
      </c>
      <c r="H51" s="564"/>
      <c r="I51" s="565"/>
      <c r="J51" s="557" t="s">
        <v>466</v>
      </c>
      <c r="K51" s="557"/>
      <c r="L51" s="557"/>
      <c r="M51" s="557"/>
      <c r="N51" s="557"/>
      <c r="O51" s="57"/>
      <c r="P51" s="57"/>
      <c r="Q51" s="57"/>
    </row>
    <row r="53" spans="1:99" ht="15.75">
      <c r="B53" s="71" t="s">
        <v>19</v>
      </c>
      <c r="C53" s="71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  <c r="AA53" s="102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7"/>
      <c r="CC53" s="57"/>
      <c r="CD53" s="57"/>
      <c r="CE53" s="57"/>
      <c r="CF53" s="57"/>
      <c r="CG53" s="57"/>
      <c r="CH53" s="57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</row>
    <row r="54" spans="1:99" ht="15.75">
      <c r="B54" s="71"/>
      <c r="C54" s="80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7"/>
      <c r="AZ54" s="57"/>
      <c r="BA54" s="57"/>
      <c r="BB54" s="57"/>
      <c r="BC54" s="57"/>
      <c r="BD54" s="81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7"/>
      <c r="CC54" s="57"/>
      <c r="CD54" s="57"/>
      <c r="CE54" s="57"/>
      <c r="CF54" s="57"/>
      <c r="CG54" s="57"/>
      <c r="CH54" s="57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</row>
    <row r="55" spans="1:99" ht="16.5" thickBot="1">
      <c r="B55" s="71"/>
      <c r="C55" s="80"/>
      <c r="D55" s="57"/>
      <c r="E55" s="57" t="s">
        <v>152</v>
      </c>
      <c r="F55" s="57"/>
      <c r="G55" s="57"/>
      <c r="H55" s="102"/>
      <c r="I55" s="102"/>
      <c r="J55" s="102"/>
      <c r="K55" s="102"/>
      <c r="L55" s="102"/>
      <c r="M55" s="102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7"/>
      <c r="CC55" s="57"/>
      <c r="CD55" s="57"/>
      <c r="CE55" s="57"/>
      <c r="CF55" s="57"/>
      <c r="CG55" s="57"/>
      <c r="CH55" s="57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</row>
    <row r="56" spans="1:99" ht="15.75">
      <c r="B56" s="71"/>
      <c r="C56" s="71"/>
      <c r="D56" s="57"/>
      <c r="E56" s="510" t="s">
        <v>20</v>
      </c>
      <c r="F56" s="518" t="s">
        <v>22</v>
      </c>
      <c r="G56" s="519"/>
      <c r="H56" s="510" t="s">
        <v>21</v>
      </c>
      <c r="I56" s="518"/>
      <c r="J56" s="518"/>
      <c r="K56" s="518"/>
      <c r="L56" s="518"/>
      <c r="M56" s="519"/>
      <c r="N56" s="522" t="s">
        <v>120</v>
      </c>
      <c r="O56" s="523"/>
      <c r="P56" s="523"/>
      <c r="Q56" s="523"/>
      <c r="R56" s="523"/>
      <c r="S56" s="523"/>
      <c r="T56" s="523"/>
      <c r="U56" s="523"/>
      <c r="V56" s="523"/>
      <c r="W56" s="523"/>
      <c r="X56" s="523"/>
      <c r="Y56" s="523"/>
      <c r="Z56" s="523"/>
      <c r="AA56" s="523"/>
      <c r="AB56" s="523"/>
      <c r="AC56" s="523"/>
      <c r="AD56" s="524" t="s">
        <v>127</v>
      </c>
      <c r="AE56" s="524"/>
      <c r="AF56" s="524"/>
      <c r="AG56" s="524"/>
      <c r="AH56" s="525" t="s">
        <v>167</v>
      </c>
      <c r="AI56" s="525"/>
      <c r="AJ56" s="525"/>
      <c r="AK56" s="525"/>
      <c r="AL56" s="525"/>
      <c r="AM56" s="525"/>
      <c r="AN56" s="525"/>
      <c r="AO56" s="525"/>
      <c r="AP56" s="525"/>
      <c r="AQ56" s="526"/>
      <c r="AR56" s="527" t="s">
        <v>140</v>
      </c>
      <c r="AS56" s="528"/>
      <c r="AT56" s="528"/>
      <c r="AU56" s="528"/>
      <c r="AV56" s="528"/>
      <c r="AW56" s="528"/>
      <c r="AX56" s="528"/>
      <c r="AY56" s="528"/>
      <c r="AZ56" s="528"/>
      <c r="BA56" s="528"/>
      <c r="BB56" s="528"/>
      <c r="BC56" s="528"/>
      <c r="BD56" s="528"/>
      <c r="BE56" s="528"/>
      <c r="BF56" s="528"/>
      <c r="BG56" s="528"/>
      <c r="BH56" s="529" t="s">
        <v>141</v>
      </c>
      <c r="BI56" s="529"/>
      <c r="BJ56" s="529"/>
      <c r="BK56" s="529"/>
      <c r="BL56" s="483" t="s">
        <v>170</v>
      </c>
      <c r="BM56" s="483"/>
      <c r="BN56" s="483"/>
      <c r="BO56" s="483"/>
      <c r="BP56" s="483"/>
      <c r="BQ56" s="483"/>
      <c r="BR56" s="483"/>
      <c r="BS56" s="483"/>
      <c r="BT56" s="483"/>
      <c r="BU56" s="484"/>
      <c r="BV56" s="487" t="s">
        <v>16</v>
      </c>
      <c r="BW56" s="489" t="s">
        <v>53</v>
      </c>
      <c r="BX56" s="489" t="s">
        <v>54</v>
      </c>
      <c r="BY56" s="489" t="s">
        <v>55</v>
      </c>
      <c r="BZ56" s="489" t="s">
        <v>56</v>
      </c>
      <c r="CA56" s="489" t="s">
        <v>29</v>
      </c>
      <c r="CB56" s="489" t="s">
        <v>62</v>
      </c>
      <c r="CC56" s="512" t="s">
        <v>69</v>
      </c>
      <c r="CD56" s="477" t="s">
        <v>23</v>
      </c>
      <c r="CE56" s="478"/>
      <c r="CF56" s="478"/>
      <c r="CG56" s="478"/>
      <c r="CH56" s="478"/>
      <c r="CI56" s="479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</row>
    <row r="57" spans="1:99" ht="15.75" customHeight="1">
      <c r="B57" s="71"/>
      <c r="C57" s="71"/>
      <c r="D57" s="57"/>
      <c r="E57" s="511"/>
      <c r="F57" s="520"/>
      <c r="G57" s="521"/>
      <c r="H57" s="530" t="s">
        <v>448</v>
      </c>
      <c r="I57" s="531"/>
      <c r="J57" s="531" t="s">
        <v>447</v>
      </c>
      <c r="K57" s="531"/>
      <c r="L57" s="531" t="s">
        <v>449</v>
      </c>
      <c r="M57" s="532"/>
      <c r="N57" s="533" t="s">
        <v>448</v>
      </c>
      <c r="O57" s="534"/>
      <c r="P57" s="534" t="s">
        <v>447</v>
      </c>
      <c r="Q57" s="534"/>
      <c r="R57" s="690" t="s">
        <v>446</v>
      </c>
      <c r="S57" s="534"/>
      <c r="T57" s="690" t="s">
        <v>445</v>
      </c>
      <c r="U57" s="534"/>
      <c r="V57" s="690" t="s">
        <v>444</v>
      </c>
      <c r="W57" s="534"/>
      <c r="X57" s="690" t="s">
        <v>443</v>
      </c>
      <c r="Y57" s="534"/>
      <c r="Z57" s="534" t="s">
        <v>442</v>
      </c>
      <c r="AA57" s="534"/>
      <c r="AB57" s="534" t="s">
        <v>441</v>
      </c>
      <c r="AC57" s="534"/>
      <c r="AD57" s="649" t="s">
        <v>440</v>
      </c>
      <c r="AE57" s="535"/>
      <c r="AF57" s="649" t="s">
        <v>439</v>
      </c>
      <c r="AG57" s="535"/>
      <c r="AH57" s="648" t="s">
        <v>438</v>
      </c>
      <c r="AI57" s="486"/>
      <c r="AJ57" s="648" t="s">
        <v>437</v>
      </c>
      <c r="AK57" s="486"/>
      <c r="AL57" s="648" t="s">
        <v>436</v>
      </c>
      <c r="AM57" s="486"/>
      <c r="AN57" s="648" t="s">
        <v>435</v>
      </c>
      <c r="AO57" s="486"/>
      <c r="AP57" s="648" t="s">
        <v>434</v>
      </c>
      <c r="AQ57" s="515"/>
      <c r="AR57" s="516" t="s">
        <v>448</v>
      </c>
      <c r="AS57" s="517"/>
      <c r="AT57" s="517" t="s">
        <v>447</v>
      </c>
      <c r="AU57" s="517"/>
      <c r="AV57" s="689" t="s">
        <v>446</v>
      </c>
      <c r="AW57" s="517"/>
      <c r="AX57" s="689" t="s">
        <v>445</v>
      </c>
      <c r="AY57" s="517"/>
      <c r="AZ57" s="689" t="s">
        <v>444</v>
      </c>
      <c r="BA57" s="517"/>
      <c r="BB57" s="689" t="s">
        <v>443</v>
      </c>
      <c r="BC57" s="517"/>
      <c r="BD57" s="517" t="s">
        <v>442</v>
      </c>
      <c r="BE57" s="517"/>
      <c r="BF57" s="517" t="s">
        <v>441</v>
      </c>
      <c r="BG57" s="517"/>
      <c r="BH57" s="684" t="s">
        <v>440</v>
      </c>
      <c r="BI57" s="685"/>
      <c r="BJ57" s="684" t="s">
        <v>439</v>
      </c>
      <c r="BK57" s="685"/>
      <c r="BL57" s="686" t="s">
        <v>438</v>
      </c>
      <c r="BM57" s="687"/>
      <c r="BN57" s="686" t="s">
        <v>437</v>
      </c>
      <c r="BO57" s="687"/>
      <c r="BP57" s="686" t="s">
        <v>436</v>
      </c>
      <c r="BQ57" s="687"/>
      <c r="BR57" s="686" t="s">
        <v>435</v>
      </c>
      <c r="BS57" s="687"/>
      <c r="BT57" s="686" t="s">
        <v>434</v>
      </c>
      <c r="BU57" s="688"/>
      <c r="BV57" s="488"/>
      <c r="BW57" s="490"/>
      <c r="BX57" s="490"/>
      <c r="BY57" s="490"/>
      <c r="BZ57" s="490"/>
      <c r="CA57" s="490"/>
      <c r="CB57" s="490"/>
      <c r="CC57" s="513"/>
      <c r="CD57" s="480"/>
      <c r="CE57" s="481"/>
      <c r="CF57" s="481"/>
      <c r="CG57" s="481"/>
      <c r="CH57" s="481"/>
      <c r="CI57" s="482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</row>
    <row r="58" spans="1:99" ht="15.75">
      <c r="B58" s="71"/>
      <c r="C58" s="71"/>
      <c r="D58" s="57"/>
      <c r="E58" s="511"/>
      <c r="F58" s="520"/>
      <c r="G58" s="521"/>
      <c r="H58" s="530"/>
      <c r="I58" s="531"/>
      <c r="J58" s="531"/>
      <c r="K58" s="531"/>
      <c r="L58" s="531"/>
      <c r="M58" s="532"/>
      <c r="N58" s="533"/>
      <c r="O58" s="534"/>
      <c r="P58" s="534"/>
      <c r="Q58" s="534"/>
      <c r="R58" s="534"/>
      <c r="S58" s="534"/>
      <c r="T58" s="534"/>
      <c r="U58" s="534"/>
      <c r="V58" s="534"/>
      <c r="W58" s="534"/>
      <c r="X58" s="534"/>
      <c r="Y58" s="534"/>
      <c r="Z58" s="534"/>
      <c r="AA58" s="534"/>
      <c r="AB58" s="534"/>
      <c r="AC58" s="534"/>
      <c r="AD58" s="535"/>
      <c r="AE58" s="535"/>
      <c r="AF58" s="535"/>
      <c r="AG58" s="535"/>
      <c r="AH58" s="486"/>
      <c r="AI58" s="486"/>
      <c r="AJ58" s="486"/>
      <c r="AK58" s="486"/>
      <c r="AL58" s="486"/>
      <c r="AM58" s="486"/>
      <c r="AN58" s="486"/>
      <c r="AO58" s="486"/>
      <c r="AP58" s="486"/>
      <c r="AQ58" s="515"/>
      <c r="AR58" s="516"/>
      <c r="AS58" s="517"/>
      <c r="AT58" s="517"/>
      <c r="AU58" s="517"/>
      <c r="AV58" s="517"/>
      <c r="AW58" s="517"/>
      <c r="AX58" s="517"/>
      <c r="AY58" s="517"/>
      <c r="AZ58" s="517"/>
      <c r="BA58" s="517"/>
      <c r="BB58" s="517"/>
      <c r="BC58" s="517"/>
      <c r="BD58" s="517"/>
      <c r="BE58" s="517"/>
      <c r="BF58" s="517"/>
      <c r="BG58" s="517"/>
      <c r="BH58" s="685"/>
      <c r="BI58" s="685"/>
      <c r="BJ58" s="685"/>
      <c r="BK58" s="685"/>
      <c r="BL58" s="687"/>
      <c r="BM58" s="687"/>
      <c r="BN58" s="687"/>
      <c r="BO58" s="687"/>
      <c r="BP58" s="687"/>
      <c r="BQ58" s="687"/>
      <c r="BR58" s="687"/>
      <c r="BS58" s="687"/>
      <c r="BT58" s="687"/>
      <c r="BU58" s="688"/>
      <c r="BV58" s="488"/>
      <c r="BW58" s="490"/>
      <c r="BX58" s="490"/>
      <c r="BY58" s="490"/>
      <c r="BZ58" s="490"/>
      <c r="CA58" s="490"/>
      <c r="CB58" s="490"/>
      <c r="CC58" s="513"/>
      <c r="CD58" s="480"/>
      <c r="CE58" s="481"/>
      <c r="CF58" s="481"/>
      <c r="CG58" s="481"/>
      <c r="CH58" s="481"/>
      <c r="CI58" s="482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</row>
    <row r="59" spans="1:99" ht="72" customHeight="1">
      <c r="B59" s="71"/>
      <c r="C59" s="71"/>
      <c r="D59" s="57"/>
      <c r="E59" s="293">
        <v>1</v>
      </c>
      <c r="F59" s="537" t="s">
        <v>70</v>
      </c>
      <c r="G59" s="538"/>
      <c r="H59" s="590" t="s">
        <v>463</v>
      </c>
      <c r="I59" s="537"/>
      <c r="J59" s="677" t="s">
        <v>430</v>
      </c>
      <c r="K59" s="677"/>
      <c r="L59" s="537">
        <v>1</v>
      </c>
      <c r="M59" s="538"/>
      <c r="N59" s="590" t="s">
        <v>463</v>
      </c>
      <c r="O59" s="537"/>
      <c r="P59" s="676" t="s">
        <v>454</v>
      </c>
      <c r="Q59" s="676"/>
      <c r="R59" s="677" t="s">
        <v>453</v>
      </c>
      <c r="S59" s="677"/>
      <c r="T59" s="537">
        <v>1</v>
      </c>
      <c r="U59" s="537"/>
      <c r="V59" s="537" t="s">
        <v>451</v>
      </c>
      <c r="W59" s="537"/>
      <c r="X59" s="537" t="s">
        <v>450</v>
      </c>
      <c r="Y59" s="537"/>
      <c r="Z59" s="537" t="b">
        <v>1</v>
      </c>
      <c r="AA59" s="537"/>
      <c r="AB59" s="537" t="s">
        <v>294</v>
      </c>
      <c r="AC59" s="537"/>
      <c r="AD59" s="537" t="s">
        <v>430</v>
      </c>
      <c r="AE59" s="537"/>
      <c r="AF59" s="678" t="s">
        <v>429</v>
      </c>
      <c r="AG59" s="678"/>
      <c r="AH59" s="537" t="s">
        <v>452</v>
      </c>
      <c r="AI59" s="537"/>
      <c r="AJ59" s="537">
        <v>1</v>
      </c>
      <c r="AK59" s="537"/>
      <c r="AL59" s="537" t="s">
        <v>451</v>
      </c>
      <c r="AM59" s="537"/>
      <c r="AN59" s="537" t="s">
        <v>450</v>
      </c>
      <c r="AO59" s="537"/>
      <c r="AP59" s="537" t="s">
        <v>294</v>
      </c>
      <c r="AQ59" s="538"/>
      <c r="AR59" s="590" t="s">
        <v>463</v>
      </c>
      <c r="AS59" s="537"/>
      <c r="AT59" s="676" t="s">
        <v>454</v>
      </c>
      <c r="AU59" s="676"/>
      <c r="AV59" s="677" t="s">
        <v>453</v>
      </c>
      <c r="AW59" s="677"/>
      <c r="AX59" s="537">
        <v>1</v>
      </c>
      <c r="AY59" s="537"/>
      <c r="AZ59" s="537" t="s">
        <v>451</v>
      </c>
      <c r="BA59" s="537"/>
      <c r="BB59" s="537" t="s">
        <v>450</v>
      </c>
      <c r="BC59" s="537"/>
      <c r="BD59" s="537" t="b">
        <v>1</v>
      </c>
      <c r="BE59" s="537"/>
      <c r="BF59" s="537" t="s">
        <v>294</v>
      </c>
      <c r="BG59" s="537"/>
      <c r="BH59" s="537" t="s">
        <v>430</v>
      </c>
      <c r="BI59" s="537"/>
      <c r="BJ59" s="678" t="s">
        <v>429</v>
      </c>
      <c r="BK59" s="678"/>
      <c r="BL59" s="537" t="s">
        <v>452</v>
      </c>
      <c r="BM59" s="537"/>
      <c r="BN59" s="537">
        <v>1</v>
      </c>
      <c r="BO59" s="537"/>
      <c r="BP59" s="537" t="s">
        <v>451</v>
      </c>
      <c r="BQ59" s="537"/>
      <c r="BR59" s="537" t="s">
        <v>450</v>
      </c>
      <c r="BS59" s="537"/>
      <c r="BT59" s="537" t="s">
        <v>294</v>
      </c>
      <c r="BU59" s="538"/>
      <c r="BV59" s="293" t="s">
        <v>882</v>
      </c>
      <c r="BW59" s="326" t="s">
        <v>1142</v>
      </c>
      <c r="BX59" s="326" t="s">
        <v>1142</v>
      </c>
      <c r="BY59" s="326" t="s">
        <v>1142</v>
      </c>
      <c r="BZ59" s="286">
        <v>0</v>
      </c>
      <c r="CA59" s="313" t="s">
        <v>180</v>
      </c>
      <c r="CB59" s="286" t="s">
        <v>1006</v>
      </c>
      <c r="CC59" s="345" t="s">
        <v>180</v>
      </c>
      <c r="CD59" s="606" t="s">
        <v>1022</v>
      </c>
      <c r="CE59" s="485"/>
      <c r="CF59" s="485"/>
      <c r="CG59" s="485"/>
      <c r="CH59" s="485"/>
      <c r="CI59" s="575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</row>
    <row r="60" spans="1:99" ht="72" customHeight="1">
      <c r="B60" s="71"/>
      <c r="C60" s="71"/>
      <c r="D60" s="57"/>
      <c r="E60" s="293">
        <v>2</v>
      </c>
      <c r="F60" s="537" t="s">
        <v>465</v>
      </c>
      <c r="G60" s="538"/>
      <c r="H60" s="590" t="s">
        <v>455</v>
      </c>
      <c r="I60" s="537"/>
      <c r="J60" s="537" t="s">
        <v>339</v>
      </c>
      <c r="K60" s="537"/>
      <c r="L60" s="537" t="s">
        <v>339</v>
      </c>
      <c r="M60" s="538"/>
      <c r="N60" s="590" t="s">
        <v>455</v>
      </c>
      <c r="O60" s="537"/>
      <c r="P60" s="537" t="s">
        <v>87</v>
      </c>
      <c r="Q60" s="537"/>
      <c r="R60" s="537" t="s">
        <v>87</v>
      </c>
      <c r="S60" s="537"/>
      <c r="T60" s="537" t="s">
        <v>87</v>
      </c>
      <c r="U60" s="537"/>
      <c r="V60" s="537" t="s">
        <v>461</v>
      </c>
      <c r="W60" s="537"/>
      <c r="X60" s="537" t="s">
        <v>330</v>
      </c>
      <c r="Y60" s="537"/>
      <c r="Z60" s="537" t="b">
        <v>1</v>
      </c>
      <c r="AA60" s="537"/>
      <c r="AB60" s="537" t="s">
        <v>294</v>
      </c>
      <c r="AC60" s="537"/>
      <c r="AD60" s="537" t="s">
        <v>87</v>
      </c>
      <c r="AE60" s="537"/>
      <c r="AF60" s="537" t="s">
        <v>87</v>
      </c>
      <c r="AG60" s="537"/>
      <c r="AH60" s="537" t="s">
        <v>87</v>
      </c>
      <c r="AI60" s="537"/>
      <c r="AJ60" s="537" t="s">
        <v>87</v>
      </c>
      <c r="AK60" s="537"/>
      <c r="AL60" s="537" t="s">
        <v>461</v>
      </c>
      <c r="AM60" s="537"/>
      <c r="AN60" s="537" t="s">
        <v>450</v>
      </c>
      <c r="AO60" s="537"/>
      <c r="AP60" s="537" t="s">
        <v>294</v>
      </c>
      <c r="AQ60" s="538"/>
      <c r="AR60" s="590" t="s">
        <v>455</v>
      </c>
      <c r="AS60" s="537"/>
      <c r="AT60" s="537" t="s">
        <v>87</v>
      </c>
      <c r="AU60" s="537"/>
      <c r="AV60" s="537" t="s">
        <v>87</v>
      </c>
      <c r="AW60" s="537"/>
      <c r="AX60" s="537" t="s">
        <v>87</v>
      </c>
      <c r="AY60" s="537"/>
      <c r="AZ60" s="537" t="s">
        <v>461</v>
      </c>
      <c r="BA60" s="537"/>
      <c r="BB60" s="537" t="s">
        <v>330</v>
      </c>
      <c r="BC60" s="537"/>
      <c r="BD60" s="537" t="b">
        <v>1</v>
      </c>
      <c r="BE60" s="537"/>
      <c r="BF60" s="537" t="s">
        <v>294</v>
      </c>
      <c r="BG60" s="537"/>
      <c r="BH60" s="537" t="s">
        <v>87</v>
      </c>
      <c r="BI60" s="537"/>
      <c r="BJ60" s="537" t="s">
        <v>87</v>
      </c>
      <c r="BK60" s="537"/>
      <c r="BL60" s="537" t="s">
        <v>87</v>
      </c>
      <c r="BM60" s="537"/>
      <c r="BN60" s="537" t="s">
        <v>87</v>
      </c>
      <c r="BO60" s="537"/>
      <c r="BP60" s="537" t="s">
        <v>461</v>
      </c>
      <c r="BQ60" s="537"/>
      <c r="BR60" s="537" t="s">
        <v>450</v>
      </c>
      <c r="BS60" s="537"/>
      <c r="BT60" s="537" t="s">
        <v>294</v>
      </c>
      <c r="BU60" s="538"/>
      <c r="BV60" s="293" t="s">
        <v>882</v>
      </c>
      <c r="BW60" s="308" t="str">
        <f>BW59</f>
        <v>6/10</v>
      </c>
      <c r="BX60" s="308" t="str">
        <f t="shared" ref="BX60:BY60" si="0">BX59</f>
        <v>6/10</v>
      </c>
      <c r="BY60" s="308" t="str">
        <f t="shared" si="0"/>
        <v>6/10</v>
      </c>
      <c r="BZ60" s="286">
        <v>0</v>
      </c>
      <c r="CA60" s="313" t="s">
        <v>180</v>
      </c>
      <c r="CB60" s="286" t="s">
        <v>1006</v>
      </c>
      <c r="CC60" s="345" t="s">
        <v>180</v>
      </c>
      <c r="CD60" s="606" t="s">
        <v>1022</v>
      </c>
      <c r="CE60" s="485"/>
      <c r="CF60" s="485"/>
      <c r="CG60" s="485"/>
      <c r="CH60" s="485"/>
      <c r="CI60" s="575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</row>
    <row r="61" spans="1:99" s="53" customFormat="1" ht="72" customHeight="1">
      <c r="B61" s="197"/>
      <c r="C61" s="197"/>
      <c r="D61" s="198"/>
      <c r="E61" s="290">
        <v>3</v>
      </c>
      <c r="F61" s="485" t="s">
        <v>458</v>
      </c>
      <c r="G61" s="509"/>
      <c r="H61" s="500" t="s">
        <v>464</v>
      </c>
      <c r="I61" s="485"/>
      <c r="J61" s="485" t="s">
        <v>339</v>
      </c>
      <c r="K61" s="485"/>
      <c r="L61" s="485" t="s">
        <v>339</v>
      </c>
      <c r="M61" s="509"/>
      <c r="N61" s="500" t="s">
        <v>294</v>
      </c>
      <c r="O61" s="485"/>
      <c r="P61" s="485" t="s">
        <v>294</v>
      </c>
      <c r="Q61" s="485"/>
      <c r="R61" s="485" t="s">
        <v>294</v>
      </c>
      <c r="S61" s="485"/>
      <c r="T61" s="485" t="s">
        <v>294</v>
      </c>
      <c r="U61" s="485"/>
      <c r="V61" s="485" t="s">
        <v>294</v>
      </c>
      <c r="W61" s="485"/>
      <c r="X61" s="485" t="s">
        <v>156</v>
      </c>
      <c r="Y61" s="485"/>
      <c r="Z61" s="485" t="b">
        <v>0</v>
      </c>
      <c r="AA61" s="485"/>
      <c r="AB61" s="691" t="s">
        <v>459</v>
      </c>
      <c r="AC61" s="691"/>
      <c r="AD61" s="485" t="s">
        <v>161</v>
      </c>
      <c r="AE61" s="485"/>
      <c r="AF61" s="485" t="s">
        <v>161</v>
      </c>
      <c r="AG61" s="485"/>
      <c r="AH61" s="485" t="s">
        <v>161</v>
      </c>
      <c r="AI61" s="485"/>
      <c r="AJ61" s="485" t="s">
        <v>161</v>
      </c>
      <c r="AK61" s="485"/>
      <c r="AL61" s="485" t="s">
        <v>161</v>
      </c>
      <c r="AM61" s="485"/>
      <c r="AN61" s="485" t="s">
        <v>161</v>
      </c>
      <c r="AO61" s="485"/>
      <c r="AP61" s="485" t="s">
        <v>161</v>
      </c>
      <c r="AQ61" s="509"/>
      <c r="AR61" s="500" t="s">
        <v>294</v>
      </c>
      <c r="AS61" s="485"/>
      <c r="AT61" s="485" t="s">
        <v>294</v>
      </c>
      <c r="AU61" s="485"/>
      <c r="AV61" s="485" t="s">
        <v>294</v>
      </c>
      <c r="AW61" s="485"/>
      <c r="AX61" s="485" t="s">
        <v>294</v>
      </c>
      <c r="AY61" s="485"/>
      <c r="AZ61" s="485" t="s">
        <v>294</v>
      </c>
      <c r="BA61" s="485"/>
      <c r="BB61" s="485" t="s">
        <v>156</v>
      </c>
      <c r="BC61" s="485"/>
      <c r="BD61" s="485" t="b">
        <v>0</v>
      </c>
      <c r="BE61" s="485"/>
      <c r="BF61" s="691" t="s">
        <v>459</v>
      </c>
      <c r="BG61" s="691"/>
      <c r="BH61" s="485" t="s">
        <v>161</v>
      </c>
      <c r="BI61" s="485"/>
      <c r="BJ61" s="485" t="s">
        <v>161</v>
      </c>
      <c r="BK61" s="485"/>
      <c r="BL61" s="485" t="s">
        <v>161</v>
      </c>
      <c r="BM61" s="485"/>
      <c r="BN61" s="485" t="s">
        <v>161</v>
      </c>
      <c r="BO61" s="485"/>
      <c r="BP61" s="485" t="s">
        <v>161</v>
      </c>
      <c r="BQ61" s="485"/>
      <c r="BR61" s="485" t="s">
        <v>161</v>
      </c>
      <c r="BS61" s="485"/>
      <c r="BT61" s="485" t="s">
        <v>161</v>
      </c>
      <c r="BU61" s="509"/>
      <c r="BV61" s="290" t="s">
        <v>882</v>
      </c>
      <c r="BW61" s="308" t="str">
        <f t="shared" ref="BW61:BW67" si="1">BW60</f>
        <v>6/10</v>
      </c>
      <c r="BX61" s="308" t="str">
        <f t="shared" ref="BX61:BX67" si="2">BX60</f>
        <v>6/10</v>
      </c>
      <c r="BY61" s="308" t="str">
        <f t="shared" ref="BY61:BY67" si="3">BY60</f>
        <v>6/10</v>
      </c>
      <c r="BZ61" s="286">
        <v>0</v>
      </c>
      <c r="CA61" s="313" t="s">
        <v>180</v>
      </c>
      <c r="CB61" s="286" t="s">
        <v>1006</v>
      </c>
      <c r="CC61" s="345" t="s">
        <v>180</v>
      </c>
      <c r="CD61" s="606" t="s">
        <v>1022</v>
      </c>
      <c r="CE61" s="485"/>
      <c r="CF61" s="485"/>
      <c r="CG61" s="485"/>
      <c r="CH61" s="485"/>
      <c r="CI61" s="575"/>
      <c r="CJ61" s="198"/>
      <c r="CK61" s="198"/>
      <c r="CL61" s="198"/>
      <c r="CM61" s="198"/>
      <c r="CN61" s="198"/>
      <c r="CO61" s="198"/>
      <c r="CP61" s="198"/>
      <c r="CQ61" s="198"/>
      <c r="CR61" s="198"/>
      <c r="CS61" s="198"/>
      <c r="CT61" s="198"/>
      <c r="CU61" s="198"/>
    </row>
    <row r="62" spans="1:99" s="53" customFormat="1" ht="72" customHeight="1">
      <c r="B62" s="197"/>
      <c r="C62" s="197"/>
      <c r="D62" s="198"/>
      <c r="E62" s="290">
        <v>4</v>
      </c>
      <c r="F62" s="485" t="s">
        <v>458</v>
      </c>
      <c r="G62" s="509"/>
      <c r="H62" s="500" t="s">
        <v>294</v>
      </c>
      <c r="I62" s="485"/>
      <c r="J62" s="485" t="s">
        <v>339</v>
      </c>
      <c r="K62" s="485"/>
      <c r="L62" s="485" t="s">
        <v>339</v>
      </c>
      <c r="M62" s="509"/>
      <c r="N62" s="500" t="s">
        <v>294</v>
      </c>
      <c r="O62" s="485"/>
      <c r="P62" s="485" t="s">
        <v>294</v>
      </c>
      <c r="Q62" s="485"/>
      <c r="R62" s="485" t="s">
        <v>294</v>
      </c>
      <c r="S62" s="485"/>
      <c r="T62" s="485" t="s">
        <v>294</v>
      </c>
      <c r="U62" s="485"/>
      <c r="V62" s="485" t="s">
        <v>294</v>
      </c>
      <c r="W62" s="485"/>
      <c r="X62" s="485" t="s">
        <v>156</v>
      </c>
      <c r="Y62" s="485"/>
      <c r="Z62" s="485" t="b">
        <v>0</v>
      </c>
      <c r="AA62" s="485"/>
      <c r="AB62" s="691" t="s">
        <v>457</v>
      </c>
      <c r="AC62" s="691"/>
      <c r="AD62" s="485" t="s">
        <v>161</v>
      </c>
      <c r="AE62" s="485"/>
      <c r="AF62" s="485" t="s">
        <v>161</v>
      </c>
      <c r="AG62" s="485"/>
      <c r="AH62" s="485" t="s">
        <v>161</v>
      </c>
      <c r="AI62" s="485"/>
      <c r="AJ62" s="485" t="s">
        <v>161</v>
      </c>
      <c r="AK62" s="485"/>
      <c r="AL62" s="485" t="s">
        <v>161</v>
      </c>
      <c r="AM62" s="485"/>
      <c r="AN62" s="485" t="s">
        <v>161</v>
      </c>
      <c r="AO62" s="485"/>
      <c r="AP62" s="485" t="s">
        <v>161</v>
      </c>
      <c r="AQ62" s="509"/>
      <c r="AR62" s="500" t="s">
        <v>294</v>
      </c>
      <c r="AS62" s="485"/>
      <c r="AT62" s="485" t="s">
        <v>294</v>
      </c>
      <c r="AU62" s="485"/>
      <c r="AV62" s="485" t="s">
        <v>294</v>
      </c>
      <c r="AW62" s="485"/>
      <c r="AX62" s="485" t="s">
        <v>294</v>
      </c>
      <c r="AY62" s="485"/>
      <c r="AZ62" s="485" t="s">
        <v>294</v>
      </c>
      <c r="BA62" s="485"/>
      <c r="BB62" s="485" t="s">
        <v>156</v>
      </c>
      <c r="BC62" s="485"/>
      <c r="BD62" s="485" t="b">
        <v>0</v>
      </c>
      <c r="BE62" s="485"/>
      <c r="BF62" s="691" t="s">
        <v>457</v>
      </c>
      <c r="BG62" s="691"/>
      <c r="BH62" s="485" t="s">
        <v>161</v>
      </c>
      <c r="BI62" s="485"/>
      <c r="BJ62" s="485" t="s">
        <v>161</v>
      </c>
      <c r="BK62" s="485"/>
      <c r="BL62" s="485" t="s">
        <v>161</v>
      </c>
      <c r="BM62" s="485"/>
      <c r="BN62" s="485" t="s">
        <v>161</v>
      </c>
      <c r="BO62" s="485"/>
      <c r="BP62" s="485" t="s">
        <v>161</v>
      </c>
      <c r="BQ62" s="485"/>
      <c r="BR62" s="485" t="s">
        <v>161</v>
      </c>
      <c r="BS62" s="485"/>
      <c r="BT62" s="485" t="s">
        <v>161</v>
      </c>
      <c r="BU62" s="509"/>
      <c r="BV62" s="290" t="s">
        <v>882</v>
      </c>
      <c r="BW62" s="308" t="str">
        <f t="shared" si="1"/>
        <v>6/10</v>
      </c>
      <c r="BX62" s="308" t="str">
        <f t="shared" si="2"/>
        <v>6/10</v>
      </c>
      <c r="BY62" s="308" t="str">
        <f t="shared" si="3"/>
        <v>6/10</v>
      </c>
      <c r="BZ62" s="286">
        <v>0</v>
      </c>
      <c r="CA62" s="313" t="s">
        <v>180</v>
      </c>
      <c r="CB62" s="286" t="s">
        <v>1006</v>
      </c>
      <c r="CC62" s="345" t="s">
        <v>180</v>
      </c>
      <c r="CD62" s="606" t="s">
        <v>1022</v>
      </c>
      <c r="CE62" s="485"/>
      <c r="CF62" s="485"/>
      <c r="CG62" s="485"/>
      <c r="CH62" s="485"/>
      <c r="CI62" s="575"/>
      <c r="CJ62" s="198"/>
      <c r="CK62" s="198"/>
      <c r="CL62" s="198"/>
      <c r="CM62" s="198"/>
      <c r="CN62" s="198"/>
      <c r="CO62" s="198"/>
      <c r="CP62" s="198"/>
      <c r="CQ62" s="198"/>
      <c r="CR62" s="198"/>
      <c r="CS62" s="198"/>
      <c r="CT62" s="198"/>
      <c r="CU62" s="198"/>
    </row>
    <row r="63" spans="1:99" s="53" customFormat="1" ht="72" customHeight="1">
      <c r="B63" s="197"/>
      <c r="C63" s="197"/>
      <c r="D63" s="198"/>
      <c r="E63" s="290">
        <v>5</v>
      </c>
      <c r="F63" s="485" t="s">
        <v>70</v>
      </c>
      <c r="G63" s="509"/>
      <c r="H63" s="500" t="s">
        <v>463</v>
      </c>
      <c r="I63" s="485"/>
      <c r="J63" s="485" t="s">
        <v>294</v>
      </c>
      <c r="K63" s="485"/>
      <c r="L63" s="485" t="s">
        <v>339</v>
      </c>
      <c r="M63" s="509"/>
      <c r="N63" s="500" t="s">
        <v>294</v>
      </c>
      <c r="O63" s="485"/>
      <c r="P63" s="485" t="s">
        <v>294</v>
      </c>
      <c r="Q63" s="485"/>
      <c r="R63" s="485" t="s">
        <v>294</v>
      </c>
      <c r="S63" s="485"/>
      <c r="T63" s="485" t="s">
        <v>294</v>
      </c>
      <c r="U63" s="485"/>
      <c r="V63" s="485" t="s">
        <v>294</v>
      </c>
      <c r="W63" s="485"/>
      <c r="X63" s="485" t="s">
        <v>156</v>
      </c>
      <c r="Y63" s="485"/>
      <c r="Z63" s="485" t="b">
        <v>0</v>
      </c>
      <c r="AA63" s="485"/>
      <c r="AB63" s="691" t="s">
        <v>457</v>
      </c>
      <c r="AC63" s="691"/>
      <c r="AD63" s="485" t="s">
        <v>161</v>
      </c>
      <c r="AE63" s="485"/>
      <c r="AF63" s="485" t="s">
        <v>161</v>
      </c>
      <c r="AG63" s="485"/>
      <c r="AH63" s="485" t="s">
        <v>161</v>
      </c>
      <c r="AI63" s="485"/>
      <c r="AJ63" s="485" t="s">
        <v>161</v>
      </c>
      <c r="AK63" s="485"/>
      <c r="AL63" s="485" t="s">
        <v>161</v>
      </c>
      <c r="AM63" s="485"/>
      <c r="AN63" s="485" t="s">
        <v>161</v>
      </c>
      <c r="AO63" s="485"/>
      <c r="AP63" s="485" t="s">
        <v>161</v>
      </c>
      <c r="AQ63" s="509"/>
      <c r="AR63" s="500" t="s">
        <v>294</v>
      </c>
      <c r="AS63" s="485"/>
      <c r="AT63" s="485" t="s">
        <v>294</v>
      </c>
      <c r="AU63" s="485"/>
      <c r="AV63" s="485" t="s">
        <v>294</v>
      </c>
      <c r="AW63" s="485"/>
      <c r="AX63" s="485" t="s">
        <v>294</v>
      </c>
      <c r="AY63" s="485"/>
      <c r="AZ63" s="485" t="s">
        <v>294</v>
      </c>
      <c r="BA63" s="485"/>
      <c r="BB63" s="485" t="s">
        <v>156</v>
      </c>
      <c r="BC63" s="485"/>
      <c r="BD63" s="485" t="b">
        <v>0</v>
      </c>
      <c r="BE63" s="485"/>
      <c r="BF63" s="691" t="s">
        <v>457</v>
      </c>
      <c r="BG63" s="691"/>
      <c r="BH63" s="485" t="s">
        <v>161</v>
      </c>
      <c r="BI63" s="485"/>
      <c r="BJ63" s="485" t="s">
        <v>161</v>
      </c>
      <c r="BK63" s="485"/>
      <c r="BL63" s="485" t="s">
        <v>161</v>
      </c>
      <c r="BM63" s="485"/>
      <c r="BN63" s="485" t="s">
        <v>161</v>
      </c>
      <c r="BO63" s="485"/>
      <c r="BP63" s="485" t="s">
        <v>161</v>
      </c>
      <c r="BQ63" s="485"/>
      <c r="BR63" s="485" t="s">
        <v>161</v>
      </c>
      <c r="BS63" s="485"/>
      <c r="BT63" s="485" t="s">
        <v>161</v>
      </c>
      <c r="BU63" s="509"/>
      <c r="BV63" s="290" t="s">
        <v>882</v>
      </c>
      <c r="BW63" s="308" t="str">
        <f t="shared" si="1"/>
        <v>6/10</v>
      </c>
      <c r="BX63" s="308" t="str">
        <f t="shared" si="2"/>
        <v>6/10</v>
      </c>
      <c r="BY63" s="308" t="str">
        <f t="shared" si="3"/>
        <v>6/10</v>
      </c>
      <c r="BZ63" s="286">
        <v>0</v>
      </c>
      <c r="CA63" s="313" t="s">
        <v>180</v>
      </c>
      <c r="CB63" s="286" t="s">
        <v>1006</v>
      </c>
      <c r="CC63" s="345" t="s">
        <v>180</v>
      </c>
      <c r="CD63" s="606" t="s">
        <v>1022</v>
      </c>
      <c r="CE63" s="485"/>
      <c r="CF63" s="485"/>
      <c r="CG63" s="485"/>
      <c r="CH63" s="485"/>
      <c r="CI63" s="575"/>
      <c r="CJ63" s="198"/>
      <c r="CK63" s="198"/>
      <c r="CL63" s="198"/>
      <c r="CM63" s="198"/>
      <c r="CN63" s="198"/>
      <c r="CO63" s="198"/>
      <c r="CP63" s="198"/>
      <c r="CQ63" s="198"/>
      <c r="CR63" s="198"/>
      <c r="CS63" s="198"/>
      <c r="CT63" s="198"/>
      <c r="CU63" s="198"/>
    </row>
    <row r="64" spans="1:99" s="53" customFormat="1" ht="72" customHeight="1">
      <c r="B64" s="197"/>
      <c r="C64" s="197"/>
      <c r="D64" s="198"/>
      <c r="E64" s="290">
        <v>6</v>
      </c>
      <c r="F64" s="485" t="s">
        <v>70</v>
      </c>
      <c r="G64" s="509"/>
      <c r="H64" s="500" t="s">
        <v>339</v>
      </c>
      <c r="I64" s="485"/>
      <c r="J64" s="691" t="s">
        <v>430</v>
      </c>
      <c r="K64" s="691"/>
      <c r="L64" s="485">
        <v>2</v>
      </c>
      <c r="M64" s="509"/>
      <c r="N64" s="500" t="s">
        <v>463</v>
      </c>
      <c r="O64" s="485"/>
      <c r="P64" s="693" t="s">
        <v>454</v>
      </c>
      <c r="Q64" s="693"/>
      <c r="R64" s="691" t="s">
        <v>453</v>
      </c>
      <c r="S64" s="691"/>
      <c r="T64" s="485">
        <v>1</v>
      </c>
      <c r="U64" s="485"/>
      <c r="V64" s="485" t="s">
        <v>461</v>
      </c>
      <c r="W64" s="485"/>
      <c r="X64" s="485" t="s">
        <v>460</v>
      </c>
      <c r="Y64" s="485"/>
      <c r="Z64" s="485" t="b">
        <v>1</v>
      </c>
      <c r="AA64" s="485"/>
      <c r="AB64" s="485" t="s">
        <v>294</v>
      </c>
      <c r="AC64" s="485"/>
      <c r="AD64" s="485" t="s">
        <v>430</v>
      </c>
      <c r="AE64" s="485"/>
      <c r="AF64" s="691" t="s">
        <v>462</v>
      </c>
      <c r="AG64" s="691"/>
      <c r="AH64" s="691" t="s">
        <v>453</v>
      </c>
      <c r="AI64" s="691"/>
      <c r="AJ64" s="485">
        <v>1</v>
      </c>
      <c r="AK64" s="485"/>
      <c r="AL64" s="485" t="s">
        <v>461</v>
      </c>
      <c r="AM64" s="485"/>
      <c r="AN64" s="485" t="s">
        <v>460</v>
      </c>
      <c r="AO64" s="485"/>
      <c r="AP64" s="485" t="s">
        <v>294</v>
      </c>
      <c r="AQ64" s="509"/>
      <c r="AR64" s="500" t="s">
        <v>463</v>
      </c>
      <c r="AS64" s="485"/>
      <c r="AT64" s="693" t="s">
        <v>454</v>
      </c>
      <c r="AU64" s="693"/>
      <c r="AV64" s="691" t="s">
        <v>453</v>
      </c>
      <c r="AW64" s="691"/>
      <c r="AX64" s="485">
        <v>1</v>
      </c>
      <c r="AY64" s="485"/>
      <c r="AZ64" s="485" t="s">
        <v>461</v>
      </c>
      <c r="BA64" s="485"/>
      <c r="BB64" s="485" t="s">
        <v>460</v>
      </c>
      <c r="BC64" s="485"/>
      <c r="BD64" s="485" t="b">
        <v>1</v>
      </c>
      <c r="BE64" s="485"/>
      <c r="BF64" s="485" t="s">
        <v>294</v>
      </c>
      <c r="BG64" s="485"/>
      <c r="BH64" s="485" t="s">
        <v>430</v>
      </c>
      <c r="BI64" s="485"/>
      <c r="BJ64" s="691" t="s">
        <v>462</v>
      </c>
      <c r="BK64" s="691"/>
      <c r="BL64" s="691" t="s">
        <v>453</v>
      </c>
      <c r="BM64" s="691"/>
      <c r="BN64" s="485">
        <v>1</v>
      </c>
      <c r="BO64" s="485"/>
      <c r="BP64" s="485" t="s">
        <v>461</v>
      </c>
      <c r="BQ64" s="485"/>
      <c r="BR64" s="485" t="s">
        <v>460</v>
      </c>
      <c r="BS64" s="485"/>
      <c r="BT64" s="485" t="s">
        <v>294</v>
      </c>
      <c r="BU64" s="509"/>
      <c r="BV64" s="290" t="s">
        <v>882</v>
      </c>
      <c r="BW64" s="308" t="str">
        <f t="shared" si="1"/>
        <v>6/10</v>
      </c>
      <c r="BX64" s="308" t="str">
        <f t="shared" si="2"/>
        <v>6/10</v>
      </c>
      <c r="BY64" s="308" t="str">
        <f t="shared" si="3"/>
        <v>6/10</v>
      </c>
      <c r="BZ64" s="286">
        <v>0</v>
      </c>
      <c r="CA64" s="313" t="s">
        <v>180</v>
      </c>
      <c r="CB64" s="286" t="s">
        <v>1006</v>
      </c>
      <c r="CC64" s="345" t="s">
        <v>180</v>
      </c>
      <c r="CD64" s="606" t="s">
        <v>1022</v>
      </c>
      <c r="CE64" s="485"/>
      <c r="CF64" s="485"/>
      <c r="CG64" s="485"/>
      <c r="CH64" s="485"/>
      <c r="CI64" s="575"/>
      <c r="CJ64" s="198"/>
      <c r="CK64" s="198"/>
      <c r="CL64" s="198"/>
      <c r="CM64" s="198"/>
      <c r="CN64" s="198"/>
      <c r="CO64" s="198"/>
      <c r="CP64" s="198"/>
      <c r="CQ64" s="198"/>
      <c r="CR64" s="198"/>
      <c r="CS64" s="198"/>
      <c r="CT64" s="198"/>
      <c r="CU64" s="198"/>
    </row>
    <row r="65" spans="2:99" s="53" customFormat="1" ht="72" customHeight="1">
      <c r="B65" s="197"/>
      <c r="C65" s="197"/>
      <c r="D65" s="198"/>
      <c r="E65" s="290">
        <v>7</v>
      </c>
      <c r="F65" s="485" t="s">
        <v>458</v>
      </c>
      <c r="G65" s="509"/>
      <c r="H65" s="500" t="s">
        <v>339</v>
      </c>
      <c r="I65" s="485"/>
      <c r="J65" s="485" t="s">
        <v>339</v>
      </c>
      <c r="K65" s="485"/>
      <c r="L65" s="485">
        <v>3</v>
      </c>
      <c r="M65" s="509"/>
      <c r="N65" s="500" t="s">
        <v>294</v>
      </c>
      <c r="O65" s="485"/>
      <c r="P65" s="485" t="s">
        <v>294</v>
      </c>
      <c r="Q65" s="485"/>
      <c r="R65" s="485" t="s">
        <v>294</v>
      </c>
      <c r="S65" s="485"/>
      <c r="T65" s="485" t="s">
        <v>294</v>
      </c>
      <c r="U65" s="485"/>
      <c r="V65" s="485" t="s">
        <v>294</v>
      </c>
      <c r="W65" s="485"/>
      <c r="X65" s="485" t="s">
        <v>156</v>
      </c>
      <c r="Y65" s="485"/>
      <c r="Z65" s="485" t="b">
        <v>0</v>
      </c>
      <c r="AA65" s="485"/>
      <c r="AB65" s="691" t="s">
        <v>459</v>
      </c>
      <c r="AC65" s="691"/>
      <c r="AD65" s="485" t="s">
        <v>161</v>
      </c>
      <c r="AE65" s="485"/>
      <c r="AF65" s="485" t="s">
        <v>161</v>
      </c>
      <c r="AG65" s="485"/>
      <c r="AH65" s="485" t="s">
        <v>161</v>
      </c>
      <c r="AI65" s="485"/>
      <c r="AJ65" s="485" t="s">
        <v>161</v>
      </c>
      <c r="AK65" s="485"/>
      <c r="AL65" s="485" t="s">
        <v>161</v>
      </c>
      <c r="AM65" s="485"/>
      <c r="AN65" s="485" t="s">
        <v>161</v>
      </c>
      <c r="AO65" s="485"/>
      <c r="AP65" s="485" t="s">
        <v>161</v>
      </c>
      <c r="AQ65" s="509"/>
      <c r="AR65" s="500" t="s">
        <v>294</v>
      </c>
      <c r="AS65" s="485"/>
      <c r="AT65" s="485" t="s">
        <v>294</v>
      </c>
      <c r="AU65" s="485"/>
      <c r="AV65" s="485" t="s">
        <v>294</v>
      </c>
      <c r="AW65" s="485"/>
      <c r="AX65" s="485" t="s">
        <v>294</v>
      </c>
      <c r="AY65" s="485"/>
      <c r="AZ65" s="485" t="s">
        <v>294</v>
      </c>
      <c r="BA65" s="485"/>
      <c r="BB65" s="485" t="s">
        <v>156</v>
      </c>
      <c r="BC65" s="485"/>
      <c r="BD65" s="485" t="b">
        <v>0</v>
      </c>
      <c r="BE65" s="485"/>
      <c r="BF65" s="691" t="s">
        <v>459</v>
      </c>
      <c r="BG65" s="691"/>
      <c r="BH65" s="485" t="s">
        <v>161</v>
      </c>
      <c r="BI65" s="485"/>
      <c r="BJ65" s="485" t="s">
        <v>161</v>
      </c>
      <c r="BK65" s="485"/>
      <c r="BL65" s="485" t="s">
        <v>161</v>
      </c>
      <c r="BM65" s="485"/>
      <c r="BN65" s="485" t="s">
        <v>161</v>
      </c>
      <c r="BO65" s="485"/>
      <c r="BP65" s="485" t="s">
        <v>161</v>
      </c>
      <c r="BQ65" s="485"/>
      <c r="BR65" s="485" t="s">
        <v>161</v>
      </c>
      <c r="BS65" s="485"/>
      <c r="BT65" s="485" t="s">
        <v>161</v>
      </c>
      <c r="BU65" s="509"/>
      <c r="BV65" s="290" t="s">
        <v>882</v>
      </c>
      <c r="BW65" s="308" t="str">
        <f t="shared" si="1"/>
        <v>6/10</v>
      </c>
      <c r="BX65" s="308" t="str">
        <f t="shared" si="2"/>
        <v>6/10</v>
      </c>
      <c r="BY65" s="308" t="str">
        <f t="shared" si="3"/>
        <v>6/10</v>
      </c>
      <c r="BZ65" s="286">
        <v>0</v>
      </c>
      <c r="CA65" s="313" t="s">
        <v>180</v>
      </c>
      <c r="CB65" s="286" t="s">
        <v>1006</v>
      </c>
      <c r="CC65" s="345" t="s">
        <v>180</v>
      </c>
      <c r="CD65" s="606" t="s">
        <v>1022</v>
      </c>
      <c r="CE65" s="485"/>
      <c r="CF65" s="485"/>
      <c r="CG65" s="485"/>
      <c r="CH65" s="485"/>
      <c r="CI65" s="575"/>
      <c r="CJ65" s="198"/>
      <c r="CK65" s="198"/>
      <c r="CL65" s="198"/>
      <c r="CM65" s="198"/>
      <c r="CN65" s="198"/>
      <c r="CO65" s="198"/>
      <c r="CP65" s="198"/>
      <c r="CQ65" s="198"/>
      <c r="CR65" s="198"/>
      <c r="CS65" s="198"/>
      <c r="CT65" s="198"/>
      <c r="CU65" s="198"/>
    </row>
    <row r="66" spans="2:99" s="53" customFormat="1" ht="72" customHeight="1">
      <c r="B66" s="197"/>
      <c r="C66" s="197"/>
      <c r="D66" s="198"/>
      <c r="E66" s="290">
        <v>8</v>
      </c>
      <c r="F66" s="485" t="s">
        <v>458</v>
      </c>
      <c r="G66" s="509"/>
      <c r="H66" s="500" t="s">
        <v>339</v>
      </c>
      <c r="I66" s="485"/>
      <c r="J66" s="485" t="s">
        <v>339</v>
      </c>
      <c r="K66" s="485"/>
      <c r="L66" s="691" t="s">
        <v>430</v>
      </c>
      <c r="M66" s="694"/>
      <c r="N66" s="500" t="s">
        <v>294</v>
      </c>
      <c r="O66" s="485"/>
      <c r="P66" s="485" t="s">
        <v>294</v>
      </c>
      <c r="Q66" s="485"/>
      <c r="R66" s="485" t="s">
        <v>294</v>
      </c>
      <c r="S66" s="485"/>
      <c r="T66" s="485" t="s">
        <v>294</v>
      </c>
      <c r="U66" s="485"/>
      <c r="V66" s="485" t="s">
        <v>294</v>
      </c>
      <c r="W66" s="485"/>
      <c r="X66" s="485" t="s">
        <v>156</v>
      </c>
      <c r="Y66" s="485"/>
      <c r="Z66" s="485" t="b">
        <v>0</v>
      </c>
      <c r="AA66" s="485"/>
      <c r="AB66" s="691" t="s">
        <v>459</v>
      </c>
      <c r="AC66" s="691"/>
      <c r="AD66" s="485" t="s">
        <v>161</v>
      </c>
      <c r="AE66" s="485"/>
      <c r="AF66" s="485" t="s">
        <v>161</v>
      </c>
      <c r="AG66" s="485"/>
      <c r="AH66" s="485" t="s">
        <v>161</v>
      </c>
      <c r="AI66" s="485"/>
      <c r="AJ66" s="485" t="s">
        <v>161</v>
      </c>
      <c r="AK66" s="485"/>
      <c r="AL66" s="485" t="s">
        <v>161</v>
      </c>
      <c r="AM66" s="485"/>
      <c r="AN66" s="485" t="s">
        <v>161</v>
      </c>
      <c r="AO66" s="485"/>
      <c r="AP66" s="485" t="s">
        <v>161</v>
      </c>
      <c r="AQ66" s="509"/>
      <c r="AR66" s="500" t="s">
        <v>294</v>
      </c>
      <c r="AS66" s="485"/>
      <c r="AT66" s="485" t="s">
        <v>294</v>
      </c>
      <c r="AU66" s="485"/>
      <c r="AV66" s="485" t="s">
        <v>294</v>
      </c>
      <c r="AW66" s="485"/>
      <c r="AX66" s="485" t="s">
        <v>294</v>
      </c>
      <c r="AY66" s="485"/>
      <c r="AZ66" s="485" t="s">
        <v>294</v>
      </c>
      <c r="BA66" s="485"/>
      <c r="BB66" s="485" t="s">
        <v>156</v>
      </c>
      <c r="BC66" s="485"/>
      <c r="BD66" s="485" t="b">
        <v>0</v>
      </c>
      <c r="BE66" s="485"/>
      <c r="BF66" s="691" t="s">
        <v>459</v>
      </c>
      <c r="BG66" s="691"/>
      <c r="BH66" s="485" t="s">
        <v>161</v>
      </c>
      <c r="BI66" s="485"/>
      <c r="BJ66" s="485" t="s">
        <v>161</v>
      </c>
      <c r="BK66" s="485"/>
      <c r="BL66" s="485" t="s">
        <v>161</v>
      </c>
      <c r="BM66" s="485"/>
      <c r="BN66" s="485" t="s">
        <v>161</v>
      </c>
      <c r="BO66" s="485"/>
      <c r="BP66" s="485" t="s">
        <v>161</v>
      </c>
      <c r="BQ66" s="485"/>
      <c r="BR66" s="485" t="s">
        <v>161</v>
      </c>
      <c r="BS66" s="485"/>
      <c r="BT66" s="485" t="s">
        <v>161</v>
      </c>
      <c r="BU66" s="509"/>
      <c r="BV66" s="290" t="s">
        <v>882</v>
      </c>
      <c r="BW66" s="308" t="str">
        <f t="shared" si="1"/>
        <v>6/10</v>
      </c>
      <c r="BX66" s="308" t="str">
        <f t="shared" si="2"/>
        <v>6/10</v>
      </c>
      <c r="BY66" s="308" t="str">
        <f t="shared" si="3"/>
        <v>6/10</v>
      </c>
      <c r="BZ66" s="286">
        <v>0</v>
      </c>
      <c r="CA66" s="313" t="s">
        <v>180</v>
      </c>
      <c r="CB66" s="286" t="s">
        <v>1006</v>
      </c>
      <c r="CC66" s="345" t="s">
        <v>180</v>
      </c>
      <c r="CD66" s="606" t="s">
        <v>1022</v>
      </c>
      <c r="CE66" s="485"/>
      <c r="CF66" s="485"/>
      <c r="CG66" s="485"/>
      <c r="CH66" s="485"/>
      <c r="CI66" s="575"/>
      <c r="CJ66" s="198"/>
      <c r="CK66" s="198"/>
      <c r="CL66" s="198"/>
      <c r="CM66" s="198"/>
      <c r="CN66" s="198"/>
      <c r="CO66" s="198"/>
      <c r="CP66" s="198"/>
      <c r="CQ66" s="198"/>
      <c r="CR66" s="198"/>
      <c r="CS66" s="198"/>
      <c r="CT66" s="198"/>
      <c r="CU66" s="198"/>
    </row>
    <row r="67" spans="2:99" s="53" customFormat="1" ht="72" customHeight="1" thickBot="1">
      <c r="B67" s="197"/>
      <c r="C67" s="197"/>
      <c r="D67" s="198"/>
      <c r="E67" s="294">
        <v>9</v>
      </c>
      <c r="F67" s="497" t="s">
        <v>458</v>
      </c>
      <c r="G67" s="498"/>
      <c r="H67" s="499" t="s">
        <v>339</v>
      </c>
      <c r="I67" s="497"/>
      <c r="J67" s="497" t="s">
        <v>339</v>
      </c>
      <c r="K67" s="497"/>
      <c r="L67" s="692" t="s">
        <v>294</v>
      </c>
      <c r="M67" s="696"/>
      <c r="N67" s="499" t="s">
        <v>294</v>
      </c>
      <c r="O67" s="497"/>
      <c r="P67" s="497" t="s">
        <v>294</v>
      </c>
      <c r="Q67" s="497"/>
      <c r="R67" s="497" t="s">
        <v>294</v>
      </c>
      <c r="S67" s="497"/>
      <c r="T67" s="497" t="s">
        <v>294</v>
      </c>
      <c r="U67" s="497"/>
      <c r="V67" s="497" t="s">
        <v>294</v>
      </c>
      <c r="W67" s="497"/>
      <c r="X67" s="497" t="s">
        <v>156</v>
      </c>
      <c r="Y67" s="497"/>
      <c r="Z67" s="497" t="b">
        <v>0</v>
      </c>
      <c r="AA67" s="497"/>
      <c r="AB67" s="692" t="s">
        <v>457</v>
      </c>
      <c r="AC67" s="692"/>
      <c r="AD67" s="497" t="s">
        <v>161</v>
      </c>
      <c r="AE67" s="497"/>
      <c r="AF67" s="497" t="s">
        <v>161</v>
      </c>
      <c r="AG67" s="497"/>
      <c r="AH67" s="497" t="s">
        <v>161</v>
      </c>
      <c r="AI67" s="497"/>
      <c r="AJ67" s="497" t="s">
        <v>161</v>
      </c>
      <c r="AK67" s="497"/>
      <c r="AL67" s="497" t="s">
        <v>161</v>
      </c>
      <c r="AM67" s="497"/>
      <c r="AN67" s="497" t="s">
        <v>161</v>
      </c>
      <c r="AO67" s="497"/>
      <c r="AP67" s="497" t="s">
        <v>161</v>
      </c>
      <c r="AQ67" s="498"/>
      <c r="AR67" s="499" t="s">
        <v>294</v>
      </c>
      <c r="AS67" s="497"/>
      <c r="AT67" s="497" t="s">
        <v>294</v>
      </c>
      <c r="AU67" s="497"/>
      <c r="AV67" s="497" t="s">
        <v>294</v>
      </c>
      <c r="AW67" s="497"/>
      <c r="AX67" s="497" t="s">
        <v>294</v>
      </c>
      <c r="AY67" s="497"/>
      <c r="AZ67" s="497" t="s">
        <v>294</v>
      </c>
      <c r="BA67" s="497"/>
      <c r="BB67" s="497" t="s">
        <v>156</v>
      </c>
      <c r="BC67" s="497"/>
      <c r="BD67" s="497" t="b">
        <v>0</v>
      </c>
      <c r="BE67" s="497"/>
      <c r="BF67" s="692" t="s">
        <v>457</v>
      </c>
      <c r="BG67" s="692"/>
      <c r="BH67" s="497" t="s">
        <v>161</v>
      </c>
      <c r="BI67" s="497"/>
      <c r="BJ67" s="497" t="s">
        <v>161</v>
      </c>
      <c r="BK67" s="497"/>
      <c r="BL67" s="497" t="s">
        <v>161</v>
      </c>
      <c r="BM67" s="497"/>
      <c r="BN67" s="497" t="s">
        <v>161</v>
      </c>
      <c r="BO67" s="497"/>
      <c r="BP67" s="497" t="s">
        <v>161</v>
      </c>
      <c r="BQ67" s="497"/>
      <c r="BR67" s="497" t="s">
        <v>161</v>
      </c>
      <c r="BS67" s="497"/>
      <c r="BT67" s="497" t="s">
        <v>161</v>
      </c>
      <c r="BU67" s="498"/>
      <c r="BV67" s="294" t="s">
        <v>882</v>
      </c>
      <c r="BW67" s="309" t="str">
        <f t="shared" si="1"/>
        <v>6/10</v>
      </c>
      <c r="BX67" s="309" t="str">
        <f t="shared" si="2"/>
        <v>6/10</v>
      </c>
      <c r="BY67" s="309" t="str">
        <f t="shared" si="3"/>
        <v>6/10</v>
      </c>
      <c r="BZ67" s="299">
        <v>0</v>
      </c>
      <c r="CA67" s="314" t="s">
        <v>180</v>
      </c>
      <c r="CB67" s="299" t="s">
        <v>1006</v>
      </c>
      <c r="CC67" s="346" t="s">
        <v>180</v>
      </c>
      <c r="CD67" s="639" t="s">
        <v>1022</v>
      </c>
      <c r="CE67" s="497"/>
      <c r="CF67" s="497"/>
      <c r="CG67" s="497"/>
      <c r="CH67" s="497"/>
      <c r="CI67" s="576"/>
      <c r="CJ67" s="198"/>
      <c r="CK67" s="198"/>
      <c r="CL67" s="198"/>
      <c r="CM67" s="198"/>
      <c r="CN67" s="198"/>
      <c r="CO67" s="198"/>
      <c r="CP67" s="198"/>
      <c r="CQ67" s="198"/>
      <c r="CR67" s="198"/>
      <c r="CS67" s="198"/>
      <c r="CT67" s="198"/>
      <c r="CU67" s="198"/>
    </row>
    <row r="68" spans="2:99" ht="15.75"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7"/>
      <c r="CC68" s="57"/>
      <c r="CD68" s="57"/>
      <c r="CE68" s="57"/>
      <c r="CF68" s="57"/>
      <c r="CG68" s="57"/>
      <c r="CH68" s="57"/>
      <c r="CI68" s="57"/>
      <c r="CJ68" s="35"/>
      <c r="CK68" s="35"/>
      <c r="CL68" s="35"/>
      <c r="CM68" s="35"/>
      <c r="CN68" s="57"/>
      <c r="CO68" s="57"/>
      <c r="CP68" s="35"/>
      <c r="CQ68" s="35"/>
      <c r="CR68" s="35"/>
      <c r="CS68" s="35"/>
      <c r="CT68" s="35"/>
      <c r="CU68" s="35"/>
    </row>
    <row r="69" spans="2:99" ht="15.75"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7"/>
      <c r="CC69" s="57"/>
      <c r="CD69" s="57"/>
      <c r="CE69" s="57"/>
      <c r="CF69" s="57"/>
      <c r="CG69" s="57"/>
      <c r="CH69" s="57"/>
      <c r="CI69" s="57"/>
      <c r="CJ69" s="35"/>
      <c r="CK69" s="35"/>
      <c r="CL69" s="35"/>
      <c r="CM69" s="35"/>
      <c r="CN69" s="57"/>
      <c r="CO69" s="57"/>
      <c r="CP69" s="35"/>
      <c r="CQ69" s="35"/>
      <c r="CR69" s="35"/>
      <c r="CS69" s="35"/>
      <c r="CT69" s="35"/>
      <c r="CU69" s="35"/>
    </row>
    <row r="70" spans="2:99" ht="16.5" thickBot="1">
      <c r="B70" s="57"/>
      <c r="C70" s="57"/>
      <c r="D70" s="57"/>
      <c r="E70" s="57" t="s">
        <v>153</v>
      </c>
      <c r="F70" s="57" t="s">
        <v>456</v>
      </c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7"/>
      <c r="CC70" s="57"/>
      <c r="CD70" s="57"/>
      <c r="CE70" s="57"/>
      <c r="CF70" s="57"/>
      <c r="CG70" s="57"/>
      <c r="CH70" s="57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</row>
    <row r="71" spans="2:99" ht="15.75">
      <c r="B71" s="71"/>
      <c r="C71" s="71"/>
      <c r="D71" s="57"/>
      <c r="E71" s="510" t="s">
        <v>20</v>
      </c>
      <c r="F71" s="518" t="s">
        <v>22</v>
      </c>
      <c r="G71" s="519"/>
      <c r="H71" s="510" t="s">
        <v>21</v>
      </c>
      <c r="I71" s="518"/>
      <c r="J71" s="518"/>
      <c r="K71" s="518"/>
      <c r="L71" s="518"/>
      <c r="M71" s="519"/>
      <c r="N71" s="522" t="s">
        <v>120</v>
      </c>
      <c r="O71" s="523"/>
      <c r="P71" s="523"/>
      <c r="Q71" s="523"/>
      <c r="R71" s="523"/>
      <c r="S71" s="523"/>
      <c r="T71" s="523"/>
      <c r="U71" s="523"/>
      <c r="V71" s="523"/>
      <c r="W71" s="523"/>
      <c r="X71" s="523"/>
      <c r="Y71" s="523"/>
      <c r="Z71" s="523"/>
      <c r="AA71" s="523"/>
      <c r="AB71" s="523"/>
      <c r="AC71" s="523"/>
      <c r="AD71" s="524" t="s">
        <v>127</v>
      </c>
      <c r="AE71" s="524"/>
      <c r="AF71" s="524"/>
      <c r="AG71" s="524"/>
      <c r="AH71" s="525" t="s">
        <v>167</v>
      </c>
      <c r="AI71" s="525"/>
      <c r="AJ71" s="525"/>
      <c r="AK71" s="525"/>
      <c r="AL71" s="525"/>
      <c r="AM71" s="525"/>
      <c r="AN71" s="525"/>
      <c r="AO71" s="525"/>
      <c r="AP71" s="525"/>
      <c r="AQ71" s="526"/>
      <c r="AR71" s="527" t="s">
        <v>140</v>
      </c>
      <c r="AS71" s="528"/>
      <c r="AT71" s="528"/>
      <c r="AU71" s="528"/>
      <c r="AV71" s="528"/>
      <c r="AW71" s="528"/>
      <c r="AX71" s="528"/>
      <c r="AY71" s="528"/>
      <c r="AZ71" s="528"/>
      <c r="BA71" s="528"/>
      <c r="BB71" s="528"/>
      <c r="BC71" s="528"/>
      <c r="BD71" s="528"/>
      <c r="BE71" s="528"/>
      <c r="BF71" s="528"/>
      <c r="BG71" s="528"/>
      <c r="BH71" s="529" t="s">
        <v>141</v>
      </c>
      <c r="BI71" s="529"/>
      <c r="BJ71" s="529"/>
      <c r="BK71" s="529"/>
      <c r="BL71" s="483" t="s">
        <v>170</v>
      </c>
      <c r="BM71" s="483"/>
      <c r="BN71" s="483"/>
      <c r="BO71" s="483"/>
      <c r="BP71" s="483"/>
      <c r="BQ71" s="483"/>
      <c r="BR71" s="483"/>
      <c r="BS71" s="483"/>
      <c r="BT71" s="483"/>
      <c r="BU71" s="484"/>
      <c r="BV71" s="487" t="s">
        <v>16</v>
      </c>
      <c r="BW71" s="489" t="s">
        <v>53</v>
      </c>
      <c r="BX71" s="489" t="s">
        <v>54</v>
      </c>
      <c r="BY71" s="489" t="s">
        <v>55</v>
      </c>
      <c r="BZ71" s="489" t="s">
        <v>56</v>
      </c>
      <c r="CA71" s="489" t="s">
        <v>29</v>
      </c>
      <c r="CB71" s="489" t="s">
        <v>62</v>
      </c>
      <c r="CC71" s="512" t="s">
        <v>69</v>
      </c>
      <c r="CD71" s="477" t="s">
        <v>23</v>
      </c>
      <c r="CE71" s="478"/>
      <c r="CF71" s="478"/>
      <c r="CG71" s="478"/>
      <c r="CH71" s="478"/>
      <c r="CI71" s="479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</row>
    <row r="72" spans="2:99" ht="15.75" customHeight="1">
      <c r="B72" s="71"/>
      <c r="C72" s="71"/>
      <c r="D72" s="57"/>
      <c r="E72" s="511"/>
      <c r="F72" s="520"/>
      <c r="G72" s="521"/>
      <c r="H72" s="530" t="s">
        <v>448</v>
      </c>
      <c r="I72" s="531"/>
      <c r="J72" s="531" t="s">
        <v>447</v>
      </c>
      <c r="K72" s="531"/>
      <c r="L72" s="531" t="s">
        <v>449</v>
      </c>
      <c r="M72" s="532"/>
      <c r="N72" s="533" t="s">
        <v>448</v>
      </c>
      <c r="O72" s="534"/>
      <c r="P72" s="534" t="s">
        <v>447</v>
      </c>
      <c r="Q72" s="534"/>
      <c r="R72" s="690" t="s">
        <v>446</v>
      </c>
      <c r="S72" s="534"/>
      <c r="T72" s="690" t="s">
        <v>445</v>
      </c>
      <c r="U72" s="534"/>
      <c r="V72" s="690" t="s">
        <v>444</v>
      </c>
      <c r="W72" s="534"/>
      <c r="X72" s="690" t="s">
        <v>443</v>
      </c>
      <c r="Y72" s="534"/>
      <c r="Z72" s="534" t="s">
        <v>442</v>
      </c>
      <c r="AA72" s="534"/>
      <c r="AB72" s="534" t="s">
        <v>441</v>
      </c>
      <c r="AC72" s="534"/>
      <c r="AD72" s="649" t="s">
        <v>440</v>
      </c>
      <c r="AE72" s="535"/>
      <c r="AF72" s="649" t="s">
        <v>439</v>
      </c>
      <c r="AG72" s="535"/>
      <c r="AH72" s="648" t="s">
        <v>438</v>
      </c>
      <c r="AI72" s="486"/>
      <c r="AJ72" s="648" t="s">
        <v>437</v>
      </c>
      <c r="AK72" s="486"/>
      <c r="AL72" s="648" t="s">
        <v>436</v>
      </c>
      <c r="AM72" s="486"/>
      <c r="AN72" s="648" t="s">
        <v>435</v>
      </c>
      <c r="AO72" s="486"/>
      <c r="AP72" s="648" t="s">
        <v>434</v>
      </c>
      <c r="AQ72" s="515"/>
      <c r="AR72" s="516" t="s">
        <v>448</v>
      </c>
      <c r="AS72" s="517"/>
      <c r="AT72" s="517" t="s">
        <v>447</v>
      </c>
      <c r="AU72" s="517"/>
      <c r="AV72" s="689" t="s">
        <v>446</v>
      </c>
      <c r="AW72" s="517"/>
      <c r="AX72" s="689" t="s">
        <v>445</v>
      </c>
      <c r="AY72" s="517"/>
      <c r="AZ72" s="689" t="s">
        <v>444</v>
      </c>
      <c r="BA72" s="517"/>
      <c r="BB72" s="689" t="s">
        <v>443</v>
      </c>
      <c r="BC72" s="517"/>
      <c r="BD72" s="517" t="s">
        <v>442</v>
      </c>
      <c r="BE72" s="517"/>
      <c r="BF72" s="517" t="s">
        <v>441</v>
      </c>
      <c r="BG72" s="517"/>
      <c r="BH72" s="684" t="s">
        <v>440</v>
      </c>
      <c r="BI72" s="685"/>
      <c r="BJ72" s="684" t="s">
        <v>439</v>
      </c>
      <c r="BK72" s="685"/>
      <c r="BL72" s="686" t="s">
        <v>438</v>
      </c>
      <c r="BM72" s="687"/>
      <c r="BN72" s="686" t="s">
        <v>437</v>
      </c>
      <c r="BO72" s="687"/>
      <c r="BP72" s="686" t="s">
        <v>436</v>
      </c>
      <c r="BQ72" s="687"/>
      <c r="BR72" s="686" t="s">
        <v>435</v>
      </c>
      <c r="BS72" s="687"/>
      <c r="BT72" s="686" t="s">
        <v>434</v>
      </c>
      <c r="BU72" s="688"/>
      <c r="BV72" s="488"/>
      <c r="BW72" s="490"/>
      <c r="BX72" s="490"/>
      <c r="BY72" s="490"/>
      <c r="BZ72" s="490"/>
      <c r="CA72" s="490"/>
      <c r="CB72" s="490"/>
      <c r="CC72" s="513"/>
      <c r="CD72" s="480"/>
      <c r="CE72" s="481"/>
      <c r="CF72" s="481"/>
      <c r="CG72" s="481"/>
      <c r="CH72" s="481"/>
      <c r="CI72" s="482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</row>
    <row r="73" spans="2:99" ht="15.75">
      <c r="B73" s="71"/>
      <c r="C73" s="71"/>
      <c r="D73" s="57"/>
      <c r="E73" s="511"/>
      <c r="F73" s="520"/>
      <c r="G73" s="521"/>
      <c r="H73" s="530"/>
      <c r="I73" s="531"/>
      <c r="J73" s="531"/>
      <c r="K73" s="531"/>
      <c r="L73" s="531"/>
      <c r="M73" s="532"/>
      <c r="N73" s="533"/>
      <c r="O73" s="534"/>
      <c r="P73" s="534"/>
      <c r="Q73" s="534"/>
      <c r="R73" s="534"/>
      <c r="S73" s="534"/>
      <c r="T73" s="534"/>
      <c r="U73" s="534"/>
      <c r="V73" s="534"/>
      <c r="W73" s="534"/>
      <c r="X73" s="534"/>
      <c r="Y73" s="534"/>
      <c r="Z73" s="534"/>
      <c r="AA73" s="534"/>
      <c r="AB73" s="534"/>
      <c r="AC73" s="534"/>
      <c r="AD73" s="535"/>
      <c r="AE73" s="535"/>
      <c r="AF73" s="535"/>
      <c r="AG73" s="535"/>
      <c r="AH73" s="486"/>
      <c r="AI73" s="486"/>
      <c r="AJ73" s="486"/>
      <c r="AK73" s="486"/>
      <c r="AL73" s="486"/>
      <c r="AM73" s="486"/>
      <c r="AN73" s="486"/>
      <c r="AO73" s="486"/>
      <c r="AP73" s="486"/>
      <c r="AQ73" s="515"/>
      <c r="AR73" s="516"/>
      <c r="AS73" s="517"/>
      <c r="AT73" s="517"/>
      <c r="AU73" s="517"/>
      <c r="AV73" s="517"/>
      <c r="AW73" s="517"/>
      <c r="AX73" s="517"/>
      <c r="AY73" s="517"/>
      <c r="AZ73" s="517"/>
      <c r="BA73" s="517"/>
      <c r="BB73" s="517"/>
      <c r="BC73" s="517"/>
      <c r="BD73" s="517"/>
      <c r="BE73" s="517"/>
      <c r="BF73" s="517"/>
      <c r="BG73" s="517"/>
      <c r="BH73" s="685"/>
      <c r="BI73" s="685"/>
      <c r="BJ73" s="685"/>
      <c r="BK73" s="685"/>
      <c r="BL73" s="687"/>
      <c r="BM73" s="687"/>
      <c r="BN73" s="687"/>
      <c r="BO73" s="687"/>
      <c r="BP73" s="687"/>
      <c r="BQ73" s="687"/>
      <c r="BR73" s="687"/>
      <c r="BS73" s="687"/>
      <c r="BT73" s="687"/>
      <c r="BU73" s="688"/>
      <c r="BV73" s="488"/>
      <c r="BW73" s="490"/>
      <c r="BX73" s="490"/>
      <c r="BY73" s="490"/>
      <c r="BZ73" s="490"/>
      <c r="CA73" s="490"/>
      <c r="CB73" s="490"/>
      <c r="CC73" s="513"/>
      <c r="CD73" s="480"/>
      <c r="CE73" s="481"/>
      <c r="CF73" s="481"/>
      <c r="CG73" s="481"/>
      <c r="CH73" s="481"/>
      <c r="CI73" s="482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</row>
    <row r="74" spans="2:99" ht="72" customHeight="1">
      <c r="B74" s="71"/>
      <c r="C74" s="71"/>
      <c r="D74" s="57"/>
      <c r="E74" s="590">
        <v>10</v>
      </c>
      <c r="F74" s="537" t="s">
        <v>66</v>
      </c>
      <c r="G74" s="538"/>
      <c r="H74" s="590" t="s">
        <v>432</v>
      </c>
      <c r="I74" s="537"/>
      <c r="J74" s="679" t="s">
        <v>431</v>
      </c>
      <c r="K74" s="679"/>
      <c r="L74" s="679">
        <v>1</v>
      </c>
      <c r="M74" s="680"/>
      <c r="N74" s="590" t="s">
        <v>455</v>
      </c>
      <c r="O74" s="537"/>
      <c r="P74" s="676" t="s">
        <v>454</v>
      </c>
      <c r="Q74" s="676"/>
      <c r="R74" s="677" t="s">
        <v>453</v>
      </c>
      <c r="S74" s="677"/>
      <c r="T74" s="537">
        <v>1</v>
      </c>
      <c r="U74" s="537"/>
      <c r="V74" s="537" t="s">
        <v>451</v>
      </c>
      <c r="W74" s="537"/>
      <c r="X74" s="537" t="s">
        <v>450</v>
      </c>
      <c r="Y74" s="537"/>
      <c r="Z74" s="537" t="b">
        <v>1</v>
      </c>
      <c r="AA74" s="537"/>
      <c r="AB74" s="537" t="s">
        <v>294</v>
      </c>
      <c r="AC74" s="537"/>
      <c r="AD74" s="537" t="s">
        <v>430</v>
      </c>
      <c r="AE74" s="537"/>
      <c r="AF74" s="678" t="s">
        <v>429</v>
      </c>
      <c r="AG74" s="678"/>
      <c r="AH74" s="537" t="s">
        <v>452</v>
      </c>
      <c r="AI74" s="537"/>
      <c r="AJ74" s="537">
        <v>1</v>
      </c>
      <c r="AK74" s="537"/>
      <c r="AL74" s="537" t="s">
        <v>451</v>
      </c>
      <c r="AM74" s="537"/>
      <c r="AN74" s="537" t="s">
        <v>450</v>
      </c>
      <c r="AO74" s="537"/>
      <c r="AP74" s="537" t="s">
        <v>294</v>
      </c>
      <c r="AQ74" s="538"/>
      <c r="AR74" s="590" t="s">
        <v>455</v>
      </c>
      <c r="AS74" s="537"/>
      <c r="AT74" s="676" t="s">
        <v>454</v>
      </c>
      <c r="AU74" s="676"/>
      <c r="AV74" s="677" t="s">
        <v>453</v>
      </c>
      <c r="AW74" s="677"/>
      <c r="AX74" s="537">
        <v>1</v>
      </c>
      <c r="AY74" s="537"/>
      <c r="AZ74" s="537" t="s">
        <v>451</v>
      </c>
      <c r="BA74" s="537"/>
      <c r="BB74" s="537" t="s">
        <v>450</v>
      </c>
      <c r="BC74" s="537"/>
      <c r="BD74" s="537" t="b">
        <v>1</v>
      </c>
      <c r="BE74" s="537"/>
      <c r="BF74" s="537" t="s">
        <v>294</v>
      </c>
      <c r="BG74" s="537"/>
      <c r="BH74" s="537" t="s">
        <v>430</v>
      </c>
      <c r="BI74" s="537"/>
      <c r="BJ74" s="678" t="s">
        <v>429</v>
      </c>
      <c r="BK74" s="678"/>
      <c r="BL74" s="537" t="s">
        <v>452</v>
      </c>
      <c r="BM74" s="537"/>
      <c r="BN74" s="537">
        <v>1</v>
      </c>
      <c r="BO74" s="537"/>
      <c r="BP74" s="537" t="s">
        <v>451</v>
      </c>
      <c r="BQ74" s="537"/>
      <c r="BR74" s="537" t="s">
        <v>450</v>
      </c>
      <c r="BS74" s="537"/>
      <c r="BT74" s="537" t="s">
        <v>294</v>
      </c>
      <c r="BU74" s="538"/>
      <c r="BV74" s="590" t="s">
        <v>886</v>
      </c>
      <c r="BW74" s="602" t="str">
        <f>BW67</f>
        <v>6/10</v>
      </c>
      <c r="BX74" s="602" t="str">
        <f t="shared" ref="BX74:BY74" si="4">BX67</f>
        <v>6/10</v>
      </c>
      <c r="BY74" s="602" t="str">
        <f t="shared" si="4"/>
        <v>6/10</v>
      </c>
      <c r="BZ74" s="664" t="s">
        <v>1141</v>
      </c>
      <c r="CA74" s="602" t="s">
        <v>180</v>
      </c>
      <c r="CB74" s="602" t="s">
        <v>1006</v>
      </c>
      <c r="CC74" s="665" t="s">
        <v>180</v>
      </c>
      <c r="CD74" s="606" t="s">
        <v>1022</v>
      </c>
      <c r="CE74" s="644"/>
      <c r="CF74" s="644"/>
      <c r="CG74" s="644"/>
      <c r="CH74" s="644"/>
      <c r="CI74" s="645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</row>
    <row r="75" spans="2:99" ht="72" customHeight="1" thickBot="1">
      <c r="B75" s="57"/>
      <c r="C75" s="57"/>
      <c r="D75" s="57"/>
      <c r="E75" s="585"/>
      <c r="F75" s="586"/>
      <c r="G75" s="579"/>
      <c r="H75" s="585" t="s">
        <v>330</v>
      </c>
      <c r="I75" s="586"/>
      <c r="J75" s="650" t="s">
        <v>330</v>
      </c>
      <c r="K75" s="650"/>
      <c r="L75" s="650" t="s">
        <v>330</v>
      </c>
      <c r="M75" s="681"/>
      <c r="N75" s="585" t="s">
        <v>87</v>
      </c>
      <c r="O75" s="586"/>
      <c r="P75" s="586" t="s">
        <v>87</v>
      </c>
      <c r="Q75" s="586"/>
      <c r="R75" s="586" t="s">
        <v>87</v>
      </c>
      <c r="S75" s="586"/>
      <c r="T75" s="586" t="s">
        <v>87</v>
      </c>
      <c r="U75" s="586"/>
      <c r="V75" s="586" t="s">
        <v>87</v>
      </c>
      <c r="W75" s="586"/>
      <c r="X75" s="586" t="s">
        <v>330</v>
      </c>
      <c r="Y75" s="586"/>
      <c r="Z75" s="586" t="b">
        <v>1</v>
      </c>
      <c r="AA75" s="586"/>
      <c r="AB75" s="586" t="s">
        <v>294</v>
      </c>
      <c r="AC75" s="586"/>
      <c r="AD75" s="586" t="s">
        <v>87</v>
      </c>
      <c r="AE75" s="586"/>
      <c r="AF75" s="586" t="s">
        <v>87</v>
      </c>
      <c r="AG75" s="586"/>
      <c r="AH75" s="586" t="s">
        <v>87</v>
      </c>
      <c r="AI75" s="586"/>
      <c r="AJ75" s="586" t="s">
        <v>87</v>
      </c>
      <c r="AK75" s="586"/>
      <c r="AL75" s="586" t="s">
        <v>87</v>
      </c>
      <c r="AM75" s="586"/>
      <c r="AN75" s="586" t="s">
        <v>330</v>
      </c>
      <c r="AO75" s="586"/>
      <c r="AP75" s="586" t="s">
        <v>294</v>
      </c>
      <c r="AQ75" s="579"/>
      <c r="AR75" s="585" t="s">
        <v>87</v>
      </c>
      <c r="AS75" s="586"/>
      <c r="AT75" s="586" t="s">
        <v>87</v>
      </c>
      <c r="AU75" s="586"/>
      <c r="AV75" s="586" t="s">
        <v>87</v>
      </c>
      <c r="AW75" s="586"/>
      <c r="AX75" s="586" t="s">
        <v>87</v>
      </c>
      <c r="AY75" s="586"/>
      <c r="AZ75" s="586" t="s">
        <v>87</v>
      </c>
      <c r="BA75" s="586"/>
      <c r="BB75" s="586" t="s">
        <v>330</v>
      </c>
      <c r="BC75" s="586"/>
      <c r="BD75" s="586" t="b">
        <v>1</v>
      </c>
      <c r="BE75" s="586"/>
      <c r="BF75" s="586" t="s">
        <v>294</v>
      </c>
      <c r="BG75" s="586"/>
      <c r="BH75" s="586" t="s">
        <v>87</v>
      </c>
      <c r="BI75" s="586"/>
      <c r="BJ75" s="586" t="s">
        <v>87</v>
      </c>
      <c r="BK75" s="586"/>
      <c r="BL75" s="586" t="s">
        <v>87</v>
      </c>
      <c r="BM75" s="586"/>
      <c r="BN75" s="586" t="s">
        <v>87</v>
      </c>
      <c r="BO75" s="586"/>
      <c r="BP75" s="586" t="s">
        <v>87</v>
      </c>
      <c r="BQ75" s="586"/>
      <c r="BR75" s="586" t="s">
        <v>330</v>
      </c>
      <c r="BS75" s="586"/>
      <c r="BT75" s="586" t="s">
        <v>294</v>
      </c>
      <c r="BU75" s="579"/>
      <c r="BV75" s="585"/>
      <c r="BW75" s="603"/>
      <c r="BX75" s="603"/>
      <c r="BY75" s="603"/>
      <c r="BZ75" s="603"/>
      <c r="CA75" s="603"/>
      <c r="CB75" s="603"/>
      <c r="CC75" s="643"/>
      <c r="CD75" s="639"/>
      <c r="CE75" s="646"/>
      <c r="CF75" s="646"/>
      <c r="CG75" s="646"/>
      <c r="CH75" s="646"/>
      <c r="CI75" s="64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</row>
    <row r="76" spans="2:99" ht="15.75"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7"/>
      <c r="CC76" s="57"/>
      <c r="CD76" s="57"/>
      <c r="CE76" s="57"/>
      <c r="CF76" s="57"/>
      <c r="CG76" s="57"/>
      <c r="CH76" s="57"/>
      <c r="CI76" s="57"/>
      <c r="CJ76" s="35"/>
      <c r="CK76" s="35"/>
      <c r="CL76" s="35"/>
      <c r="CM76" s="35"/>
      <c r="CN76" s="57"/>
      <c r="CO76" s="57"/>
      <c r="CP76" s="35"/>
      <c r="CQ76" s="35"/>
      <c r="CR76" s="35"/>
      <c r="CS76" s="35"/>
      <c r="CT76" s="35"/>
      <c r="CU76" s="35"/>
    </row>
    <row r="77" spans="2:99" ht="16.5" thickBot="1">
      <c r="B77" s="57"/>
      <c r="C77" s="57"/>
      <c r="D77" s="57"/>
      <c r="E77" s="57" t="s">
        <v>160</v>
      </c>
      <c r="F77" s="57" t="s">
        <v>159</v>
      </c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7"/>
      <c r="CC77" s="57"/>
      <c r="CD77" s="57"/>
      <c r="CE77" s="57"/>
      <c r="CF77" s="57"/>
      <c r="CG77" s="57"/>
      <c r="CH77" s="57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</row>
    <row r="78" spans="2:99" ht="15.75">
      <c r="B78" s="57"/>
      <c r="C78" s="57"/>
      <c r="D78" s="57"/>
      <c r="E78" s="510" t="s">
        <v>20</v>
      </c>
      <c r="F78" s="518" t="s">
        <v>22</v>
      </c>
      <c r="G78" s="519"/>
      <c r="H78" s="510" t="s">
        <v>21</v>
      </c>
      <c r="I78" s="518"/>
      <c r="J78" s="518"/>
      <c r="K78" s="518"/>
      <c r="L78" s="518"/>
      <c r="M78" s="519"/>
      <c r="N78" s="522" t="s">
        <v>120</v>
      </c>
      <c r="O78" s="523"/>
      <c r="P78" s="523"/>
      <c r="Q78" s="523"/>
      <c r="R78" s="523"/>
      <c r="S78" s="523"/>
      <c r="T78" s="523"/>
      <c r="U78" s="523"/>
      <c r="V78" s="523"/>
      <c r="W78" s="523"/>
      <c r="X78" s="523"/>
      <c r="Y78" s="523"/>
      <c r="Z78" s="523"/>
      <c r="AA78" s="523"/>
      <c r="AB78" s="523"/>
      <c r="AC78" s="523"/>
      <c r="AD78" s="524" t="s">
        <v>127</v>
      </c>
      <c r="AE78" s="524"/>
      <c r="AF78" s="524"/>
      <c r="AG78" s="524"/>
      <c r="AH78" s="525" t="s">
        <v>167</v>
      </c>
      <c r="AI78" s="525"/>
      <c r="AJ78" s="525"/>
      <c r="AK78" s="525"/>
      <c r="AL78" s="525"/>
      <c r="AM78" s="525"/>
      <c r="AN78" s="525"/>
      <c r="AO78" s="525"/>
      <c r="AP78" s="525"/>
      <c r="AQ78" s="526"/>
      <c r="AR78" s="527" t="s">
        <v>140</v>
      </c>
      <c r="AS78" s="528"/>
      <c r="AT78" s="528"/>
      <c r="AU78" s="528"/>
      <c r="AV78" s="528"/>
      <c r="AW78" s="528"/>
      <c r="AX78" s="528"/>
      <c r="AY78" s="528"/>
      <c r="AZ78" s="528"/>
      <c r="BA78" s="528"/>
      <c r="BB78" s="528"/>
      <c r="BC78" s="528"/>
      <c r="BD78" s="528"/>
      <c r="BE78" s="528"/>
      <c r="BF78" s="528"/>
      <c r="BG78" s="528"/>
      <c r="BH78" s="529" t="s">
        <v>141</v>
      </c>
      <c r="BI78" s="529"/>
      <c r="BJ78" s="529"/>
      <c r="BK78" s="529"/>
      <c r="BL78" s="483" t="s">
        <v>170</v>
      </c>
      <c r="BM78" s="483"/>
      <c r="BN78" s="483"/>
      <c r="BO78" s="483"/>
      <c r="BP78" s="483"/>
      <c r="BQ78" s="483"/>
      <c r="BR78" s="483"/>
      <c r="BS78" s="483"/>
      <c r="BT78" s="483"/>
      <c r="BU78" s="484"/>
      <c r="BV78" s="487" t="s">
        <v>16</v>
      </c>
      <c r="BW78" s="489" t="s">
        <v>53</v>
      </c>
      <c r="BX78" s="489" t="s">
        <v>54</v>
      </c>
      <c r="BY78" s="489" t="s">
        <v>55</v>
      </c>
      <c r="BZ78" s="489" t="s">
        <v>56</v>
      </c>
      <c r="CA78" s="489" t="s">
        <v>29</v>
      </c>
      <c r="CB78" s="489" t="s">
        <v>62</v>
      </c>
      <c r="CC78" s="512" t="s">
        <v>69</v>
      </c>
      <c r="CD78" s="477" t="s">
        <v>23</v>
      </c>
      <c r="CE78" s="478"/>
      <c r="CF78" s="478"/>
      <c r="CG78" s="478"/>
      <c r="CH78" s="478"/>
      <c r="CI78" s="479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</row>
    <row r="79" spans="2:99" ht="15.75" customHeight="1">
      <c r="B79" s="57"/>
      <c r="C79" s="57"/>
      <c r="D79" s="57"/>
      <c r="E79" s="511"/>
      <c r="F79" s="520"/>
      <c r="G79" s="521"/>
      <c r="H79" s="530" t="s">
        <v>448</v>
      </c>
      <c r="I79" s="531"/>
      <c r="J79" s="531" t="s">
        <v>447</v>
      </c>
      <c r="K79" s="531"/>
      <c r="L79" s="531" t="s">
        <v>449</v>
      </c>
      <c r="M79" s="532"/>
      <c r="N79" s="533" t="s">
        <v>448</v>
      </c>
      <c r="O79" s="534"/>
      <c r="P79" s="534" t="s">
        <v>447</v>
      </c>
      <c r="Q79" s="534"/>
      <c r="R79" s="690" t="s">
        <v>446</v>
      </c>
      <c r="S79" s="534"/>
      <c r="T79" s="690" t="s">
        <v>445</v>
      </c>
      <c r="U79" s="534"/>
      <c r="V79" s="690" t="s">
        <v>444</v>
      </c>
      <c r="W79" s="534"/>
      <c r="X79" s="690" t="s">
        <v>443</v>
      </c>
      <c r="Y79" s="534"/>
      <c r="Z79" s="534" t="s">
        <v>442</v>
      </c>
      <c r="AA79" s="534"/>
      <c r="AB79" s="534" t="s">
        <v>441</v>
      </c>
      <c r="AC79" s="534"/>
      <c r="AD79" s="649" t="s">
        <v>440</v>
      </c>
      <c r="AE79" s="535"/>
      <c r="AF79" s="649" t="s">
        <v>439</v>
      </c>
      <c r="AG79" s="535"/>
      <c r="AH79" s="648" t="s">
        <v>438</v>
      </c>
      <c r="AI79" s="486"/>
      <c r="AJ79" s="648" t="s">
        <v>437</v>
      </c>
      <c r="AK79" s="486"/>
      <c r="AL79" s="648" t="s">
        <v>436</v>
      </c>
      <c r="AM79" s="486"/>
      <c r="AN79" s="648" t="s">
        <v>435</v>
      </c>
      <c r="AO79" s="486"/>
      <c r="AP79" s="648" t="s">
        <v>434</v>
      </c>
      <c r="AQ79" s="515"/>
      <c r="AR79" s="516" t="s">
        <v>448</v>
      </c>
      <c r="AS79" s="517"/>
      <c r="AT79" s="517" t="s">
        <v>447</v>
      </c>
      <c r="AU79" s="517"/>
      <c r="AV79" s="689" t="s">
        <v>446</v>
      </c>
      <c r="AW79" s="517"/>
      <c r="AX79" s="689" t="s">
        <v>445</v>
      </c>
      <c r="AY79" s="517"/>
      <c r="AZ79" s="689" t="s">
        <v>444</v>
      </c>
      <c r="BA79" s="517"/>
      <c r="BB79" s="689" t="s">
        <v>443</v>
      </c>
      <c r="BC79" s="517"/>
      <c r="BD79" s="517" t="s">
        <v>442</v>
      </c>
      <c r="BE79" s="517"/>
      <c r="BF79" s="517" t="s">
        <v>441</v>
      </c>
      <c r="BG79" s="517"/>
      <c r="BH79" s="684" t="s">
        <v>440</v>
      </c>
      <c r="BI79" s="685"/>
      <c r="BJ79" s="684" t="s">
        <v>439</v>
      </c>
      <c r="BK79" s="685"/>
      <c r="BL79" s="686" t="s">
        <v>438</v>
      </c>
      <c r="BM79" s="687"/>
      <c r="BN79" s="686" t="s">
        <v>437</v>
      </c>
      <c r="BO79" s="687"/>
      <c r="BP79" s="686" t="s">
        <v>436</v>
      </c>
      <c r="BQ79" s="687"/>
      <c r="BR79" s="686" t="s">
        <v>435</v>
      </c>
      <c r="BS79" s="687"/>
      <c r="BT79" s="686" t="s">
        <v>434</v>
      </c>
      <c r="BU79" s="688"/>
      <c r="BV79" s="488"/>
      <c r="BW79" s="490"/>
      <c r="BX79" s="490"/>
      <c r="BY79" s="490"/>
      <c r="BZ79" s="490"/>
      <c r="CA79" s="490"/>
      <c r="CB79" s="490"/>
      <c r="CC79" s="513"/>
      <c r="CD79" s="480"/>
      <c r="CE79" s="481"/>
      <c r="CF79" s="481"/>
      <c r="CG79" s="481"/>
      <c r="CH79" s="481"/>
      <c r="CI79" s="482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</row>
    <row r="80" spans="2:99" ht="15.75">
      <c r="B80" s="57"/>
      <c r="C80" s="57"/>
      <c r="D80" s="57"/>
      <c r="E80" s="511"/>
      <c r="F80" s="520"/>
      <c r="G80" s="521"/>
      <c r="H80" s="530"/>
      <c r="I80" s="531"/>
      <c r="J80" s="531"/>
      <c r="K80" s="531"/>
      <c r="L80" s="531"/>
      <c r="M80" s="532"/>
      <c r="N80" s="533"/>
      <c r="O80" s="534"/>
      <c r="P80" s="534"/>
      <c r="Q80" s="534"/>
      <c r="R80" s="534"/>
      <c r="S80" s="534"/>
      <c r="T80" s="534"/>
      <c r="U80" s="534"/>
      <c r="V80" s="534"/>
      <c r="W80" s="534"/>
      <c r="X80" s="534"/>
      <c r="Y80" s="534"/>
      <c r="Z80" s="534"/>
      <c r="AA80" s="534"/>
      <c r="AB80" s="534"/>
      <c r="AC80" s="534"/>
      <c r="AD80" s="535"/>
      <c r="AE80" s="535"/>
      <c r="AF80" s="535"/>
      <c r="AG80" s="535"/>
      <c r="AH80" s="486"/>
      <c r="AI80" s="486"/>
      <c r="AJ80" s="486"/>
      <c r="AK80" s="486"/>
      <c r="AL80" s="486"/>
      <c r="AM80" s="486"/>
      <c r="AN80" s="486"/>
      <c r="AO80" s="486"/>
      <c r="AP80" s="486"/>
      <c r="AQ80" s="515"/>
      <c r="AR80" s="516"/>
      <c r="AS80" s="517"/>
      <c r="AT80" s="517"/>
      <c r="AU80" s="517"/>
      <c r="AV80" s="517"/>
      <c r="AW80" s="517"/>
      <c r="AX80" s="517"/>
      <c r="AY80" s="517"/>
      <c r="AZ80" s="517"/>
      <c r="BA80" s="517"/>
      <c r="BB80" s="517"/>
      <c r="BC80" s="517"/>
      <c r="BD80" s="517"/>
      <c r="BE80" s="517"/>
      <c r="BF80" s="517"/>
      <c r="BG80" s="517"/>
      <c r="BH80" s="685"/>
      <c r="BI80" s="685"/>
      <c r="BJ80" s="685"/>
      <c r="BK80" s="685"/>
      <c r="BL80" s="687"/>
      <c r="BM80" s="687"/>
      <c r="BN80" s="687"/>
      <c r="BO80" s="687"/>
      <c r="BP80" s="687"/>
      <c r="BQ80" s="687"/>
      <c r="BR80" s="687"/>
      <c r="BS80" s="687"/>
      <c r="BT80" s="687"/>
      <c r="BU80" s="688"/>
      <c r="BV80" s="488"/>
      <c r="BW80" s="490"/>
      <c r="BX80" s="490"/>
      <c r="BY80" s="490"/>
      <c r="BZ80" s="490"/>
      <c r="CA80" s="490"/>
      <c r="CB80" s="490"/>
      <c r="CC80" s="513"/>
      <c r="CD80" s="480"/>
      <c r="CE80" s="481"/>
      <c r="CF80" s="481"/>
      <c r="CG80" s="481"/>
      <c r="CH80" s="481"/>
      <c r="CI80" s="482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</row>
    <row r="81" spans="2:99" s="53" customFormat="1" ht="72" customHeight="1">
      <c r="B81" s="198"/>
      <c r="C81" s="198"/>
      <c r="D81" s="198"/>
      <c r="E81" s="290">
        <v>11</v>
      </c>
      <c r="F81" s="541" t="s">
        <v>433</v>
      </c>
      <c r="G81" s="542"/>
      <c r="H81" s="500" t="s">
        <v>432</v>
      </c>
      <c r="I81" s="485"/>
      <c r="J81" s="485" t="s">
        <v>431</v>
      </c>
      <c r="K81" s="485"/>
      <c r="L81" s="485">
        <v>1</v>
      </c>
      <c r="M81" s="509"/>
      <c r="N81" s="500" t="s">
        <v>294</v>
      </c>
      <c r="O81" s="485"/>
      <c r="P81" s="485" t="s">
        <v>294</v>
      </c>
      <c r="Q81" s="485"/>
      <c r="R81" s="485" t="s">
        <v>294</v>
      </c>
      <c r="S81" s="485"/>
      <c r="T81" s="485" t="s">
        <v>294</v>
      </c>
      <c r="U81" s="485"/>
      <c r="V81" s="485" t="s">
        <v>294</v>
      </c>
      <c r="W81" s="485"/>
      <c r="X81" s="485" t="s">
        <v>156</v>
      </c>
      <c r="Y81" s="485"/>
      <c r="Z81" s="485" t="b">
        <v>0</v>
      </c>
      <c r="AA81" s="485"/>
      <c r="AB81" s="485" t="s">
        <v>184</v>
      </c>
      <c r="AC81" s="485"/>
      <c r="AD81" s="485" t="s">
        <v>430</v>
      </c>
      <c r="AE81" s="485"/>
      <c r="AF81" s="691" t="s">
        <v>429</v>
      </c>
      <c r="AG81" s="691"/>
      <c r="AH81" s="485" t="s">
        <v>161</v>
      </c>
      <c r="AI81" s="485"/>
      <c r="AJ81" s="485" t="s">
        <v>161</v>
      </c>
      <c r="AK81" s="485"/>
      <c r="AL81" s="485" t="s">
        <v>161</v>
      </c>
      <c r="AM81" s="485"/>
      <c r="AN81" s="485" t="s">
        <v>161</v>
      </c>
      <c r="AO81" s="485"/>
      <c r="AP81" s="485" t="s">
        <v>161</v>
      </c>
      <c r="AQ81" s="509"/>
      <c r="AR81" s="500" t="s">
        <v>294</v>
      </c>
      <c r="AS81" s="485"/>
      <c r="AT81" s="485" t="s">
        <v>294</v>
      </c>
      <c r="AU81" s="485"/>
      <c r="AV81" s="485" t="s">
        <v>294</v>
      </c>
      <c r="AW81" s="485"/>
      <c r="AX81" s="485" t="s">
        <v>294</v>
      </c>
      <c r="AY81" s="485"/>
      <c r="AZ81" s="485" t="s">
        <v>294</v>
      </c>
      <c r="BA81" s="485"/>
      <c r="BB81" s="485" t="s">
        <v>156</v>
      </c>
      <c r="BC81" s="485"/>
      <c r="BD81" s="485" t="b">
        <v>0</v>
      </c>
      <c r="BE81" s="485"/>
      <c r="BF81" s="485" t="s">
        <v>184</v>
      </c>
      <c r="BG81" s="485"/>
      <c r="BH81" s="485" t="s">
        <v>430</v>
      </c>
      <c r="BI81" s="485"/>
      <c r="BJ81" s="691" t="s">
        <v>429</v>
      </c>
      <c r="BK81" s="691"/>
      <c r="BL81" s="485" t="s">
        <v>161</v>
      </c>
      <c r="BM81" s="485"/>
      <c r="BN81" s="485" t="s">
        <v>161</v>
      </c>
      <c r="BO81" s="485"/>
      <c r="BP81" s="485" t="s">
        <v>161</v>
      </c>
      <c r="BQ81" s="485"/>
      <c r="BR81" s="485" t="s">
        <v>161</v>
      </c>
      <c r="BS81" s="485"/>
      <c r="BT81" s="485" t="s">
        <v>161</v>
      </c>
      <c r="BU81" s="509"/>
      <c r="BV81" s="290" t="s">
        <v>886</v>
      </c>
      <c r="BW81" s="306" t="str">
        <f>BW67</f>
        <v>6/10</v>
      </c>
      <c r="BX81" s="306" t="str">
        <f t="shared" ref="BX81:BY81" si="5">BX67</f>
        <v>6/10</v>
      </c>
      <c r="BY81" s="306" t="str">
        <f t="shared" si="5"/>
        <v>6/10</v>
      </c>
      <c r="BZ81" s="287">
        <v>0</v>
      </c>
      <c r="CA81" s="311" t="s">
        <v>180</v>
      </c>
      <c r="CB81" s="287" t="s">
        <v>1006</v>
      </c>
      <c r="CC81" s="349" t="s">
        <v>180</v>
      </c>
      <c r="CD81" s="606" t="s">
        <v>1022</v>
      </c>
      <c r="CE81" s="485"/>
      <c r="CF81" s="485"/>
      <c r="CG81" s="485"/>
      <c r="CH81" s="485"/>
      <c r="CI81" s="575"/>
      <c r="CJ81" s="198"/>
      <c r="CK81" s="198"/>
      <c r="CL81" s="198"/>
      <c r="CM81" s="198"/>
      <c r="CN81" s="198"/>
      <c r="CO81" s="198"/>
      <c r="CP81" s="198"/>
      <c r="CQ81" s="198"/>
      <c r="CR81" s="198"/>
      <c r="CS81" s="198"/>
      <c r="CT81" s="198"/>
      <c r="CU81" s="198"/>
    </row>
    <row r="82" spans="2:99" s="53" customFormat="1" ht="72" customHeight="1" thickBot="1">
      <c r="B82" s="198"/>
      <c r="C82" s="198"/>
      <c r="D82" s="198"/>
      <c r="E82" s="294">
        <v>12</v>
      </c>
      <c r="F82" s="577" t="s">
        <v>237</v>
      </c>
      <c r="G82" s="578"/>
      <c r="H82" s="499" t="s">
        <v>330</v>
      </c>
      <c r="I82" s="497"/>
      <c r="J82" s="497" t="s">
        <v>330</v>
      </c>
      <c r="K82" s="497"/>
      <c r="L82" s="497" t="s">
        <v>330</v>
      </c>
      <c r="M82" s="498"/>
      <c r="N82" s="499" t="s">
        <v>294</v>
      </c>
      <c r="O82" s="497"/>
      <c r="P82" s="497" t="s">
        <v>294</v>
      </c>
      <c r="Q82" s="497"/>
      <c r="R82" s="497" t="s">
        <v>294</v>
      </c>
      <c r="S82" s="497"/>
      <c r="T82" s="497" t="s">
        <v>294</v>
      </c>
      <c r="U82" s="497"/>
      <c r="V82" s="497" t="s">
        <v>294</v>
      </c>
      <c r="W82" s="497"/>
      <c r="X82" s="497" t="s">
        <v>156</v>
      </c>
      <c r="Y82" s="497"/>
      <c r="Z82" s="497" t="b">
        <v>0</v>
      </c>
      <c r="AA82" s="497"/>
      <c r="AB82" s="497" t="s">
        <v>186</v>
      </c>
      <c r="AC82" s="497"/>
      <c r="AD82" s="497" t="s">
        <v>87</v>
      </c>
      <c r="AE82" s="497"/>
      <c r="AF82" s="497" t="s">
        <v>87</v>
      </c>
      <c r="AG82" s="497"/>
      <c r="AH82" s="497" t="s">
        <v>161</v>
      </c>
      <c r="AI82" s="497"/>
      <c r="AJ82" s="497" t="s">
        <v>161</v>
      </c>
      <c r="AK82" s="497"/>
      <c r="AL82" s="497" t="s">
        <v>161</v>
      </c>
      <c r="AM82" s="497"/>
      <c r="AN82" s="497" t="s">
        <v>161</v>
      </c>
      <c r="AO82" s="497"/>
      <c r="AP82" s="497" t="s">
        <v>161</v>
      </c>
      <c r="AQ82" s="498"/>
      <c r="AR82" s="499" t="s">
        <v>294</v>
      </c>
      <c r="AS82" s="497"/>
      <c r="AT82" s="497" t="s">
        <v>294</v>
      </c>
      <c r="AU82" s="497"/>
      <c r="AV82" s="497" t="s">
        <v>294</v>
      </c>
      <c r="AW82" s="497"/>
      <c r="AX82" s="497" t="s">
        <v>294</v>
      </c>
      <c r="AY82" s="497"/>
      <c r="AZ82" s="497" t="s">
        <v>294</v>
      </c>
      <c r="BA82" s="497"/>
      <c r="BB82" s="497" t="s">
        <v>156</v>
      </c>
      <c r="BC82" s="497"/>
      <c r="BD82" s="497" t="b">
        <v>0</v>
      </c>
      <c r="BE82" s="497"/>
      <c r="BF82" s="497" t="s">
        <v>186</v>
      </c>
      <c r="BG82" s="497"/>
      <c r="BH82" s="497" t="s">
        <v>87</v>
      </c>
      <c r="BI82" s="497"/>
      <c r="BJ82" s="497" t="s">
        <v>87</v>
      </c>
      <c r="BK82" s="497"/>
      <c r="BL82" s="497" t="s">
        <v>161</v>
      </c>
      <c r="BM82" s="497"/>
      <c r="BN82" s="497" t="s">
        <v>161</v>
      </c>
      <c r="BO82" s="497"/>
      <c r="BP82" s="497" t="s">
        <v>161</v>
      </c>
      <c r="BQ82" s="497"/>
      <c r="BR82" s="497" t="s">
        <v>161</v>
      </c>
      <c r="BS82" s="497"/>
      <c r="BT82" s="497" t="s">
        <v>161</v>
      </c>
      <c r="BU82" s="498"/>
      <c r="BV82" s="294" t="s">
        <v>886</v>
      </c>
      <c r="BW82" s="307" t="str">
        <f>BW67</f>
        <v>6/10</v>
      </c>
      <c r="BX82" s="307" t="str">
        <f t="shared" ref="BX82:BY82" si="6">BX67</f>
        <v>6/10</v>
      </c>
      <c r="BY82" s="307" t="str">
        <f t="shared" si="6"/>
        <v>6/10</v>
      </c>
      <c r="BZ82" s="291">
        <v>0</v>
      </c>
      <c r="CA82" s="312" t="s">
        <v>180</v>
      </c>
      <c r="CB82" s="291" t="s">
        <v>1006</v>
      </c>
      <c r="CC82" s="350" t="s">
        <v>180</v>
      </c>
      <c r="CD82" s="639" t="s">
        <v>1022</v>
      </c>
      <c r="CE82" s="497"/>
      <c r="CF82" s="497"/>
      <c r="CG82" s="497"/>
      <c r="CH82" s="497"/>
      <c r="CI82" s="576"/>
      <c r="CJ82" s="198"/>
      <c r="CK82" s="198"/>
      <c r="CL82" s="198"/>
      <c r="CM82" s="198"/>
      <c r="CN82" s="198"/>
      <c r="CO82" s="198"/>
      <c r="CP82" s="198"/>
      <c r="CQ82" s="198"/>
      <c r="CR82" s="198"/>
      <c r="CS82" s="198"/>
      <c r="CT82" s="198"/>
      <c r="CU82" s="198"/>
    </row>
    <row r="83" spans="2:99" ht="15.75">
      <c r="B83" s="57"/>
      <c r="C83" s="57"/>
      <c r="D83" s="57"/>
      <c r="E83" s="57" t="s">
        <v>233</v>
      </c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7"/>
      <c r="CC83" s="57"/>
      <c r="CD83" s="57"/>
      <c r="CE83" s="57"/>
      <c r="CF83" s="57"/>
      <c r="CG83" s="57"/>
      <c r="CH83" s="57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</row>
    <row r="84" spans="2:99" ht="15.75">
      <c r="B84" s="57"/>
      <c r="C84" s="57"/>
      <c r="D84" s="57"/>
      <c r="E84" s="57" t="s">
        <v>234</v>
      </c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7"/>
      <c r="CC84" s="57"/>
      <c r="CD84" s="57"/>
      <c r="CE84" s="57"/>
      <c r="CF84" s="57"/>
      <c r="CG84" s="57"/>
      <c r="CH84" s="57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</row>
    <row r="85" spans="2:99" ht="15.75">
      <c r="B85" s="57"/>
      <c r="C85" s="57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7"/>
      <c r="CC85" s="57"/>
      <c r="CD85" s="57"/>
      <c r="CE85" s="57"/>
      <c r="CF85" s="57"/>
      <c r="CG85" s="57"/>
      <c r="CH85" s="57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</row>
    <row r="86" spans="2:99" ht="15.75">
      <c r="B86" s="57"/>
      <c r="C86" s="57"/>
      <c r="D86" s="57"/>
      <c r="CN86" s="57"/>
      <c r="CO86" s="57"/>
      <c r="CP86" s="57"/>
      <c r="CQ86" s="57"/>
      <c r="CR86" s="57"/>
      <c r="CS86" s="57"/>
      <c r="CT86" s="57"/>
      <c r="CU86" s="57"/>
    </row>
    <row r="87" spans="2:99" ht="16.5" thickBot="1">
      <c r="E87" s="300" t="s">
        <v>1147</v>
      </c>
    </row>
    <row r="88" spans="2:99" ht="15.75">
      <c r="E88" s="510" t="s">
        <v>20</v>
      </c>
      <c r="F88" s="518" t="s">
        <v>22</v>
      </c>
      <c r="G88" s="519"/>
      <c r="H88" s="510" t="s">
        <v>21</v>
      </c>
      <c r="I88" s="518"/>
      <c r="J88" s="518"/>
      <c r="K88" s="518"/>
      <c r="L88" s="518"/>
      <c r="M88" s="519"/>
      <c r="N88" s="522" t="s">
        <v>120</v>
      </c>
      <c r="O88" s="523"/>
      <c r="P88" s="523"/>
      <c r="Q88" s="523"/>
      <c r="R88" s="523"/>
      <c r="S88" s="523"/>
      <c r="T88" s="523"/>
      <c r="U88" s="523"/>
      <c r="V88" s="523"/>
      <c r="W88" s="523"/>
      <c r="X88" s="523"/>
      <c r="Y88" s="523"/>
      <c r="Z88" s="523"/>
      <c r="AA88" s="523"/>
      <c r="AB88" s="523"/>
      <c r="AC88" s="523"/>
      <c r="AD88" s="524" t="s">
        <v>127</v>
      </c>
      <c r="AE88" s="524"/>
      <c r="AF88" s="524"/>
      <c r="AG88" s="524"/>
      <c r="AH88" s="525" t="s">
        <v>167</v>
      </c>
      <c r="AI88" s="525"/>
      <c r="AJ88" s="525"/>
      <c r="AK88" s="525"/>
      <c r="AL88" s="525"/>
      <c r="AM88" s="525"/>
      <c r="AN88" s="525"/>
      <c r="AO88" s="525"/>
      <c r="AP88" s="525"/>
      <c r="AQ88" s="526"/>
      <c r="AR88" s="527" t="s">
        <v>140</v>
      </c>
      <c r="AS88" s="528"/>
      <c r="AT88" s="528"/>
      <c r="AU88" s="528"/>
      <c r="AV88" s="528"/>
      <c r="AW88" s="528"/>
      <c r="AX88" s="528"/>
      <c r="AY88" s="528"/>
      <c r="AZ88" s="528"/>
      <c r="BA88" s="528"/>
      <c r="BB88" s="528"/>
      <c r="BC88" s="528"/>
      <c r="BD88" s="528"/>
      <c r="BE88" s="528"/>
      <c r="BF88" s="528"/>
      <c r="BG88" s="528"/>
      <c r="BH88" s="529" t="s">
        <v>141</v>
      </c>
      <c r="BI88" s="529"/>
      <c r="BJ88" s="529"/>
      <c r="BK88" s="529"/>
      <c r="BL88" s="483" t="s">
        <v>170</v>
      </c>
      <c r="BM88" s="483"/>
      <c r="BN88" s="483"/>
      <c r="BO88" s="483"/>
      <c r="BP88" s="483"/>
      <c r="BQ88" s="483"/>
      <c r="BR88" s="483"/>
      <c r="BS88" s="483"/>
      <c r="BT88" s="483"/>
      <c r="BU88" s="484"/>
      <c r="BV88" s="487" t="s">
        <v>16</v>
      </c>
      <c r="BW88" s="489" t="s">
        <v>53</v>
      </c>
      <c r="BX88" s="489" t="s">
        <v>54</v>
      </c>
      <c r="BY88" s="489" t="s">
        <v>55</v>
      </c>
      <c r="BZ88" s="489" t="s">
        <v>56</v>
      </c>
      <c r="CA88" s="489" t="s">
        <v>29</v>
      </c>
      <c r="CB88" s="489" t="s">
        <v>62</v>
      </c>
      <c r="CC88" s="512" t="s">
        <v>69</v>
      </c>
      <c r="CD88" s="477" t="s">
        <v>23</v>
      </c>
      <c r="CE88" s="478"/>
      <c r="CF88" s="478"/>
      <c r="CG88" s="478"/>
      <c r="CH88" s="478"/>
      <c r="CI88" s="479"/>
    </row>
    <row r="89" spans="2:99">
      <c r="E89" s="511"/>
      <c r="F89" s="520"/>
      <c r="G89" s="521"/>
      <c r="H89" s="530" t="s">
        <v>448</v>
      </c>
      <c r="I89" s="531"/>
      <c r="J89" s="531" t="s">
        <v>447</v>
      </c>
      <c r="K89" s="531"/>
      <c r="L89" s="531" t="s">
        <v>449</v>
      </c>
      <c r="M89" s="532"/>
      <c r="N89" s="533" t="s">
        <v>448</v>
      </c>
      <c r="O89" s="534"/>
      <c r="P89" s="534" t="s">
        <v>447</v>
      </c>
      <c r="Q89" s="534"/>
      <c r="R89" s="690" t="s">
        <v>446</v>
      </c>
      <c r="S89" s="534"/>
      <c r="T89" s="690" t="s">
        <v>445</v>
      </c>
      <c r="U89" s="534"/>
      <c r="V89" s="690" t="s">
        <v>444</v>
      </c>
      <c r="W89" s="534"/>
      <c r="X89" s="690" t="s">
        <v>443</v>
      </c>
      <c r="Y89" s="534"/>
      <c r="Z89" s="534" t="s">
        <v>442</v>
      </c>
      <c r="AA89" s="534"/>
      <c r="AB89" s="534" t="s">
        <v>441</v>
      </c>
      <c r="AC89" s="534"/>
      <c r="AD89" s="649" t="s">
        <v>440</v>
      </c>
      <c r="AE89" s="535"/>
      <c r="AF89" s="649" t="s">
        <v>439</v>
      </c>
      <c r="AG89" s="535"/>
      <c r="AH89" s="648" t="s">
        <v>438</v>
      </c>
      <c r="AI89" s="486"/>
      <c r="AJ89" s="648" t="s">
        <v>437</v>
      </c>
      <c r="AK89" s="486"/>
      <c r="AL89" s="648" t="s">
        <v>436</v>
      </c>
      <c r="AM89" s="486"/>
      <c r="AN89" s="648" t="s">
        <v>435</v>
      </c>
      <c r="AO89" s="486"/>
      <c r="AP89" s="648" t="s">
        <v>434</v>
      </c>
      <c r="AQ89" s="515"/>
      <c r="AR89" s="516" t="s">
        <v>448</v>
      </c>
      <c r="AS89" s="517"/>
      <c r="AT89" s="517" t="s">
        <v>447</v>
      </c>
      <c r="AU89" s="517"/>
      <c r="AV89" s="689" t="s">
        <v>446</v>
      </c>
      <c r="AW89" s="517"/>
      <c r="AX89" s="689" t="s">
        <v>445</v>
      </c>
      <c r="AY89" s="517"/>
      <c r="AZ89" s="689" t="s">
        <v>444</v>
      </c>
      <c r="BA89" s="517"/>
      <c r="BB89" s="689" t="s">
        <v>443</v>
      </c>
      <c r="BC89" s="517"/>
      <c r="BD89" s="517" t="s">
        <v>442</v>
      </c>
      <c r="BE89" s="517"/>
      <c r="BF89" s="517" t="s">
        <v>441</v>
      </c>
      <c r="BG89" s="517"/>
      <c r="BH89" s="684" t="s">
        <v>440</v>
      </c>
      <c r="BI89" s="685"/>
      <c r="BJ89" s="684" t="s">
        <v>439</v>
      </c>
      <c r="BK89" s="685"/>
      <c r="BL89" s="686" t="s">
        <v>438</v>
      </c>
      <c r="BM89" s="687"/>
      <c r="BN89" s="686" t="s">
        <v>437</v>
      </c>
      <c r="BO89" s="687"/>
      <c r="BP89" s="686" t="s">
        <v>436</v>
      </c>
      <c r="BQ89" s="687"/>
      <c r="BR89" s="686" t="s">
        <v>435</v>
      </c>
      <c r="BS89" s="687"/>
      <c r="BT89" s="686" t="s">
        <v>434</v>
      </c>
      <c r="BU89" s="688"/>
      <c r="BV89" s="488"/>
      <c r="BW89" s="490"/>
      <c r="BX89" s="490"/>
      <c r="BY89" s="490"/>
      <c r="BZ89" s="490"/>
      <c r="CA89" s="490"/>
      <c r="CB89" s="490"/>
      <c r="CC89" s="513"/>
      <c r="CD89" s="480"/>
      <c r="CE89" s="481"/>
      <c r="CF89" s="481"/>
      <c r="CG89" s="481"/>
      <c r="CH89" s="481"/>
      <c r="CI89" s="482"/>
    </row>
    <row r="90" spans="2:99">
      <c r="E90" s="511"/>
      <c r="F90" s="520"/>
      <c r="G90" s="521"/>
      <c r="H90" s="530"/>
      <c r="I90" s="531"/>
      <c r="J90" s="531"/>
      <c r="K90" s="531"/>
      <c r="L90" s="531"/>
      <c r="M90" s="532"/>
      <c r="N90" s="533"/>
      <c r="O90" s="534"/>
      <c r="P90" s="534"/>
      <c r="Q90" s="534"/>
      <c r="R90" s="534"/>
      <c r="S90" s="534"/>
      <c r="T90" s="534"/>
      <c r="U90" s="534"/>
      <c r="V90" s="534"/>
      <c r="W90" s="534"/>
      <c r="X90" s="534"/>
      <c r="Y90" s="534"/>
      <c r="Z90" s="534"/>
      <c r="AA90" s="534"/>
      <c r="AB90" s="534"/>
      <c r="AC90" s="534"/>
      <c r="AD90" s="535"/>
      <c r="AE90" s="535"/>
      <c r="AF90" s="535"/>
      <c r="AG90" s="535"/>
      <c r="AH90" s="486"/>
      <c r="AI90" s="486"/>
      <c r="AJ90" s="486"/>
      <c r="AK90" s="486"/>
      <c r="AL90" s="486"/>
      <c r="AM90" s="486"/>
      <c r="AN90" s="486"/>
      <c r="AO90" s="486"/>
      <c r="AP90" s="486"/>
      <c r="AQ90" s="515"/>
      <c r="AR90" s="516"/>
      <c r="AS90" s="517"/>
      <c r="AT90" s="517"/>
      <c r="AU90" s="517"/>
      <c r="AV90" s="517"/>
      <c r="AW90" s="517"/>
      <c r="AX90" s="517"/>
      <c r="AY90" s="517"/>
      <c r="AZ90" s="517"/>
      <c r="BA90" s="517"/>
      <c r="BB90" s="517"/>
      <c r="BC90" s="517"/>
      <c r="BD90" s="517"/>
      <c r="BE90" s="517"/>
      <c r="BF90" s="517"/>
      <c r="BG90" s="517"/>
      <c r="BH90" s="685"/>
      <c r="BI90" s="685"/>
      <c r="BJ90" s="685"/>
      <c r="BK90" s="685"/>
      <c r="BL90" s="687"/>
      <c r="BM90" s="687"/>
      <c r="BN90" s="687"/>
      <c r="BO90" s="687"/>
      <c r="BP90" s="687"/>
      <c r="BQ90" s="687"/>
      <c r="BR90" s="687"/>
      <c r="BS90" s="687"/>
      <c r="BT90" s="687"/>
      <c r="BU90" s="688"/>
      <c r="BV90" s="488"/>
      <c r="BW90" s="490"/>
      <c r="BX90" s="490"/>
      <c r="BY90" s="490"/>
      <c r="BZ90" s="490"/>
      <c r="CA90" s="490"/>
      <c r="CB90" s="490"/>
      <c r="CC90" s="513"/>
      <c r="CD90" s="480"/>
      <c r="CE90" s="481"/>
      <c r="CF90" s="481"/>
      <c r="CG90" s="481"/>
      <c r="CH90" s="481"/>
      <c r="CI90" s="482"/>
    </row>
    <row r="91" spans="2:99" ht="72" customHeight="1">
      <c r="E91" s="590">
        <f>E82+1</f>
        <v>13</v>
      </c>
      <c r="F91" s="537" t="s">
        <v>66</v>
      </c>
      <c r="G91" s="538"/>
      <c r="H91" s="590" t="s">
        <v>432</v>
      </c>
      <c r="I91" s="537"/>
      <c r="J91" s="679" t="s">
        <v>431</v>
      </c>
      <c r="K91" s="679"/>
      <c r="L91" s="679">
        <v>1</v>
      </c>
      <c r="M91" s="680"/>
      <c r="N91" s="590" t="s">
        <v>180</v>
      </c>
      <c r="O91" s="537"/>
      <c r="P91" s="537" t="s">
        <v>180</v>
      </c>
      <c r="Q91" s="537"/>
      <c r="R91" s="537" t="s">
        <v>180</v>
      </c>
      <c r="S91" s="537"/>
      <c r="T91" s="537" t="s">
        <v>180</v>
      </c>
      <c r="U91" s="537"/>
      <c r="V91" s="537" t="s">
        <v>180</v>
      </c>
      <c r="W91" s="537"/>
      <c r="X91" s="537" t="s">
        <v>180</v>
      </c>
      <c r="Y91" s="537"/>
      <c r="Z91" s="537" t="s">
        <v>180</v>
      </c>
      <c r="AA91" s="537"/>
      <c r="AB91" s="537" t="s">
        <v>180</v>
      </c>
      <c r="AC91" s="537"/>
      <c r="AD91" s="537" t="s">
        <v>180</v>
      </c>
      <c r="AE91" s="537"/>
      <c r="AF91" s="537" t="s">
        <v>180</v>
      </c>
      <c r="AG91" s="537"/>
      <c r="AH91" s="537" t="s">
        <v>180</v>
      </c>
      <c r="AI91" s="537"/>
      <c r="AJ91" s="537" t="s">
        <v>180</v>
      </c>
      <c r="AK91" s="537"/>
      <c r="AL91" s="537" t="s">
        <v>180</v>
      </c>
      <c r="AM91" s="537"/>
      <c r="AN91" s="537" t="s">
        <v>180</v>
      </c>
      <c r="AO91" s="537"/>
      <c r="AP91" s="537" t="s">
        <v>180</v>
      </c>
      <c r="AQ91" s="538"/>
      <c r="AR91" s="590"/>
      <c r="AS91" s="537"/>
      <c r="AT91" s="676"/>
      <c r="AU91" s="676"/>
      <c r="AV91" s="677"/>
      <c r="AW91" s="677"/>
      <c r="AX91" s="537"/>
      <c r="AY91" s="537"/>
      <c r="AZ91" s="537"/>
      <c r="BA91" s="537"/>
      <c r="BB91" s="537"/>
      <c r="BC91" s="537"/>
      <c r="BD91" s="537"/>
      <c r="BE91" s="537"/>
      <c r="BF91" s="537"/>
      <c r="BG91" s="537"/>
      <c r="BH91" s="537"/>
      <c r="BI91" s="537"/>
      <c r="BJ91" s="678"/>
      <c r="BK91" s="678"/>
      <c r="BL91" s="537"/>
      <c r="BM91" s="537"/>
      <c r="BN91" s="537"/>
      <c r="BO91" s="537"/>
      <c r="BP91" s="537"/>
      <c r="BQ91" s="537"/>
      <c r="BR91" s="537"/>
      <c r="BS91" s="537"/>
      <c r="BT91" s="537"/>
      <c r="BU91" s="538"/>
      <c r="BV91" s="590"/>
      <c r="BW91" s="308"/>
      <c r="BX91" s="308"/>
      <c r="BY91" s="308"/>
      <c r="BZ91" s="286"/>
      <c r="CA91" s="313"/>
      <c r="CB91" s="286"/>
      <c r="CC91" s="345"/>
      <c r="CD91" s="606"/>
      <c r="CE91" s="644"/>
      <c r="CF91" s="644"/>
      <c r="CG91" s="644"/>
      <c r="CH91" s="644"/>
      <c r="CI91" s="645"/>
    </row>
    <row r="92" spans="2:99" ht="72" customHeight="1" thickBot="1">
      <c r="E92" s="585"/>
      <c r="F92" s="586"/>
      <c r="G92" s="579"/>
      <c r="H92" s="585" t="s">
        <v>330</v>
      </c>
      <c r="I92" s="586"/>
      <c r="J92" s="650" t="s">
        <v>330</v>
      </c>
      <c r="K92" s="650"/>
      <c r="L92" s="650" t="s">
        <v>330</v>
      </c>
      <c r="M92" s="681"/>
      <c r="N92" s="585" t="s">
        <v>455</v>
      </c>
      <c r="O92" s="586"/>
      <c r="P92" s="682" t="s">
        <v>454</v>
      </c>
      <c r="Q92" s="682"/>
      <c r="R92" s="683" t="s">
        <v>453</v>
      </c>
      <c r="S92" s="683"/>
      <c r="T92" s="586">
        <v>1</v>
      </c>
      <c r="U92" s="586"/>
      <c r="V92" s="586" t="s">
        <v>451</v>
      </c>
      <c r="W92" s="586"/>
      <c r="X92" s="586" t="s">
        <v>450</v>
      </c>
      <c r="Y92" s="586"/>
      <c r="Z92" s="586" t="b">
        <v>1</v>
      </c>
      <c r="AA92" s="586"/>
      <c r="AB92" s="586" t="s">
        <v>294</v>
      </c>
      <c r="AC92" s="586"/>
      <c r="AD92" s="586" t="s">
        <v>430</v>
      </c>
      <c r="AE92" s="586"/>
      <c r="AF92" s="675" t="s">
        <v>429</v>
      </c>
      <c r="AG92" s="675"/>
      <c r="AH92" s="586" t="s">
        <v>452</v>
      </c>
      <c r="AI92" s="586"/>
      <c r="AJ92" s="586">
        <v>1</v>
      </c>
      <c r="AK92" s="586"/>
      <c r="AL92" s="586" t="s">
        <v>451</v>
      </c>
      <c r="AM92" s="586"/>
      <c r="AN92" s="586" t="s">
        <v>450</v>
      </c>
      <c r="AO92" s="586"/>
      <c r="AP92" s="586" t="s">
        <v>294</v>
      </c>
      <c r="AQ92" s="579"/>
      <c r="AR92" s="585"/>
      <c r="AS92" s="586"/>
      <c r="AT92" s="586"/>
      <c r="AU92" s="586"/>
      <c r="AV92" s="586"/>
      <c r="AW92" s="586"/>
      <c r="AX92" s="586"/>
      <c r="AY92" s="586"/>
      <c r="AZ92" s="586"/>
      <c r="BA92" s="586"/>
      <c r="BB92" s="586"/>
      <c r="BC92" s="586"/>
      <c r="BD92" s="586"/>
      <c r="BE92" s="586"/>
      <c r="BF92" s="586"/>
      <c r="BG92" s="586"/>
      <c r="BH92" s="586"/>
      <c r="BI92" s="586"/>
      <c r="BJ92" s="586"/>
      <c r="BK92" s="586"/>
      <c r="BL92" s="586"/>
      <c r="BM92" s="586"/>
      <c r="BN92" s="586"/>
      <c r="BO92" s="586"/>
      <c r="BP92" s="586"/>
      <c r="BQ92" s="586"/>
      <c r="BR92" s="586"/>
      <c r="BS92" s="586"/>
      <c r="BT92" s="586"/>
      <c r="BU92" s="579"/>
      <c r="BV92" s="585"/>
      <c r="BW92" s="309"/>
      <c r="BX92" s="309"/>
      <c r="BY92" s="309"/>
      <c r="BZ92" s="299"/>
      <c r="CA92" s="299"/>
      <c r="CB92" s="299"/>
      <c r="CC92" s="346"/>
      <c r="CD92" s="639"/>
      <c r="CE92" s="646"/>
      <c r="CF92" s="646"/>
      <c r="CG92" s="646"/>
      <c r="CH92" s="646"/>
      <c r="CI92" s="647"/>
    </row>
  </sheetData>
  <mergeCells count="765">
    <mergeCell ref="CD56:CI58"/>
    <mergeCell ref="BN57:BO58"/>
    <mergeCell ref="BP57:BQ58"/>
    <mergeCell ref="F82:G82"/>
    <mergeCell ref="F66:G66"/>
    <mergeCell ref="R79:S80"/>
    <mergeCell ref="X59:Y59"/>
    <mergeCell ref="X60:Y60"/>
    <mergeCell ref="X61:Y61"/>
    <mergeCell ref="X62:Y62"/>
    <mergeCell ref="X63:Y63"/>
    <mergeCell ref="X64:Y64"/>
    <mergeCell ref="P79:Q80"/>
    <mergeCell ref="X79:Y80"/>
    <mergeCell ref="H81:I81"/>
    <mergeCell ref="H82:I82"/>
    <mergeCell ref="F81:G81"/>
    <mergeCell ref="X81:Y81"/>
    <mergeCell ref="X82:Y82"/>
    <mergeCell ref="X66:Y66"/>
    <mergeCell ref="X74:Y74"/>
    <mergeCell ref="H79:I80"/>
    <mergeCell ref="BW71:BW73"/>
    <mergeCell ref="AX57:AY58"/>
    <mergeCell ref="CC56:CC58"/>
    <mergeCell ref="BV56:BV58"/>
    <mergeCell ref="BW56:BW58"/>
    <mergeCell ref="BX56:BX58"/>
    <mergeCell ref="BY56:BY58"/>
    <mergeCell ref="CA56:CA58"/>
    <mergeCell ref="AZ57:BA58"/>
    <mergeCell ref="BZ56:BZ58"/>
    <mergeCell ref="BL56:BU56"/>
    <mergeCell ref="BB57:BC58"/>
    <mergeCell ref="BH56:BK56"/>
    <mergeCell ref="BX71:BX73"/>
    <mergeCell ref="BY71:BY73"/>
    <mergeCell ref="BV71:BV73"/>
    <mergeCell ref="AX72:AY73"/>
    <mergeCell ref="CC71:CC73"/>
    <mergeCell ref="AR56:BG56"/>
    <mergeCell ref="AR59:AS59"/>
    <mergeCell ref="AT59:AU59"/>
    <mergeCell ref="AV59:AW59"/>
    <mergeCell ref="AX59:AY59"/>
    <mergeCell ref="AZ59:BA59"/>
    <mergeCell ref="BD59:BE59"/>
    <mergeCell ref="BF59:BG59"/>
    <mergeCell ref="AR60:AS60"/>
    <mergeCell ref="AT60:AU60"/>
    <mergeCell ref="AV60:AW60"/>
    <mergeCell ref="AX60:AY60"/>
    <mergeCell ref="AZ60:BA60"/>
    <mergeCell ref="BD60:BE60"/>
    <mergeCell ref="BF60:BG60"/>
    <mergeCell ref="AR61:AS61"/>
    <mergeCell ref="AT61:AU61"/>
    <mergeCell ref="AV61:AW61"/>
    <mergeCell ref="CB56:CB58"/>
    <mergeCell ref="BN79:BO80"/>
    <mergeCell ref="V79:W80"/>
    <mergeCell ref="BP79:BQ80"/>
    <mergeCell ref="AR72:AS73"/>
    <mergeCell ref="BD72:BE73"/>
    <mergeCell ref="BF72:BG73"/>
    <mergeCell ref="BH72:BI73"/>
    <mergeCell ref="BL57:BM58"/>
    <mergeCell ref="BJ72:BK73"/>
    <mergeCell ref="AD57:AE58"/>
    <mergeCell ref="AH57:AI58"/>
    <mergeCell ref="AR57:AS58"/>
    <mergeCell ref="Z63:AA63"/>
    <mergeCell ref="AB63:AC63"/>
    <mergeCell ref="AD63:AE63"/>
    <mergeCell ref="AF63:AG63"/>
    <mergeCell ref="AD64:AE64"/>
    <mergeCell ref="AF64:AG64"/>
    <mergeCell ref="AD65:AE65"/>
    <mergeCell ref="AF65:AG65"/>
    <mergeCell ref="AD66:AE66"/>
    <mergeCell ref="AF66:AG66"/>
    <mergeCell ref="AD67:AE67"/>
    <mergeCell ref="AF67:AG67"/>
    <mergeCell ref="E71:E73"/>
    <mergeCell ref="BR57:BS58"/>
    <mergeCell ref="BJ57:BK58"/>
    <mergeCell ref="BB61:BC61"/>
    <mergeCell ref="BB62:BC62"/>
    <mergeCell ref="BB65:BC65"/>
    <mergeCell ref="BB66:BC66"/>
    <mergeCell ref="H62:I62"/>
    <mergeCell ref="J62:K62"/>
    <mergeCell ref="L62:M62"/>
    <mergeCell ref="H63:I63"/>
    <mergeCell ref="F61:G61"/>
    <mergeCell ref="F71:G73"/>
    <mergeCell ref="F62:G62"/>
    <mergeCell ref="J57:K58"/>
    <mergeCell ref="L57:M58"/>
    <mergeCell ref="AJ57:AK58"/>
    <mergeCell ref="AL57:AM58"/>
    <mergeCell ref="AF57:AG58"/>
    <mergeCell ref="AN59:AO59"/>
    <mergeCell ref="AN57:AO58"/>
    <mergeCell ref="H57:I58"/>
    <mergeCell ref="N57:O58"/>
    <mergeCell ref="AB57:AC58"/>
    <mergeCell ref="CD60:CI60"/>
    <mergeCell ref="BT63:BU63"/>
    <mergeCell ref="BL64:BM64"/>
    <mergeCell ref="BN64:BO64"/>
    <mergeCell ref="BP64:BQ64"/>
    <mergeCell ref="BT64:BU64"/>
    <mergeCell ref="BL65:BM65"/>
    <mergeCell ref="BN65:BO65"/>
    <mergeCell ref="BP65:BQ65"/>
    <mergeCell ref="BR65:BS65"/>
    <mergeCell ref="BT65:BU65"/>
    <mergeCell ref="E56:E58"/>
    <mergeCell ref="F56:G58"/>
    <mergeCell ref="F67:G67"/>
    <mergeCell ref="X65:Y65"/>
    <mergeCell ref="F60:G60"/>
    <mergeCell ref="F63:G63"/>
    <mergeCell ref="F64:G64"/>
    <mergeCell ref="T57:U58"/>
    <mergeCell ref="V57:W58"/>
    <mergeCell ref="X57:Y58"/>
    <mergeCell ref="J60:K60"/>
    <mergeCell ref="L60:M60"/>
    <mergeCell ref="H61:I61"/>
    <mergeCell ref="J61:K61"/>
    <mergeCell ref="L61:M61"/>
    <mergeCell ref="BL74:BM74"/>
    <mergeCell ref="BN74:BO74"/>
    <mergeCell ref="BP74:BQ74"/>
    <mergeCell ref="CD67:CI67"/>
    <mergeCell ref="BD57:BE58"/>
    <mergeCell ref="BF57:BG58"/>
    <mergeCell ref="BH57:BI58"/>
    <mergeCell ref="AP57:AQ58"/>
    <mergeCell ref="BB60:BC60"/>
    <mergeCell ref="AT57:AU58"/>
    <mergeCell ref="AV57:AW58"/>
    <mergeCell ref="CD61:CI61"/>
    <mergeCell ref="CD65:CI65"/>
    <mergeCell ref="CD66:CI66"/>
    <mergeCell ref="BT57:BU58"/>
    <mergeCell ref="BR60:BS60"/>
    <mergeCell ref="BB59:BC59"/>
    <mergeCell ref="BR59:BS59"/>
    <mergeCell ref="BB63:BC63"/>
    <mergeCell ref="BB64:BC64"/>
    <mergeCell ref="BR64:BS64"/>
    <mergeCell ref="CD63:CI63"/>
    <mergeCell ref="CD64:CI64"/>
    <mergeCell ref="CD59:CI59"/>
    <mergeCell ref="AN74:AO74"/>
    <mergeCell ref="AN75:AO75"/>
    <mergeCell ref="AP72:AQ73"/>
    <mergeCell ref="AT72:AU73"/>
    <mergeCell ref="AH72:AI73"/>
    <mergeCell ref="AF72:AG73"/>
    <mergeCell ref="AP74:AQ74"/>
    <mergeCell ref="AH75:AI75"/>
    <mergeCell ref="AJ75:AK75"/>
    <mergeCell ref="AL75:AM75"/>
    <mergeCell ref="AP75:AQ75"/>
    <mergeCell ref="AR75:AS75"/>
    <mergeCell ref="AT75:AU75"/>
    <mergeCell ref="BT74:BU74"/>
    <mergeCell ref="BL75:BM75"/>
    <mergeCell ref="BN75:BO75"/>
    <mergeCell ref="BP75:BQ75"/>
    <mergeCell ref="BT75:BU75"/>
    <mergeCell ref="BB74:BC74"/>
    <mergeCell ref="CD71:CI73"/>
    <mergeCell ref="BY78:BY80"/>
    <mergeCell ref="BZ78:BZ80"/>
    <mergeCell ref="BL71:BU71"/>
    <mergeCell ref="BL72:BM73"/>
    <mergeCell ref="BZ71:BZ73"/>
    <mergeCell ref="CA71:CA73"/>
    <mergeCell ref="CB71:CB73"/>
    <mergeCell ref="BF75:BG75"/>
    <mergeCell ref="AR78:BG78"/>
    <mergeCell ref="BH74:BI74"/>
    <mergeCell ref="BJ74:BK74"/>
    <mergeCell ref="BH75:BI75"/>
    <mergeCell ref="BJ75:BK75"/>
    <mergeCell ref="BH78:BK78"/>
    <mergeCell ref="BV74:BV75"/>
    <mergeCell ref="BR74:BS74"/>
    <mergeCell ref="BB75:BC75"/>
    <mergeCell ref="E74:E75"/>
    <mergeCell ref="F74:G75"/>
    <mergeCell ref="E78:E80"/>
    <mergeCell ref="F78:G80"/>
    <mergeCell ref="BV78:BV80"/>
    <mergeCell ref="BW78:BW80"/>
    <mergeCell ref="BX78:BX80"/>
    <mergeCell ref="AD79:AE80"/>
    <mergeCell ref="CD78:CI80"/>
    <mergeCell ref="BL79:BM80"/>
    <mergeCell ref="H74:I74"/>
    <mergeCell ref="H75:I75"/>
    <mergeCell ref="BR79:BS80"/>
    <mergeCell ref="BT79:BU80"/>
    <mergeCell ref="AH79:AI80"/>
    <mergeCell ref="AR79:AS80"/>
    <mergeCell ref="BF79:BG80"/>
    <mergeCell ref="BH79:BI80"/>
    <mergeCell ref="N78:AC78"/>
    <mergeCell ref="AH78:AQ78"/>
    <mergeCell ref="AV75:AW75"/>
    <mergeCell ref="AX75:AY75"/>
    <mergeCell ref="AZ75:BA75"/>
    <mergeCell ref="BD75:BE75"/>
    <mergeCell ref="CD62:CI62"/>
    <mergeCell ref="F59:G59"/>
    <mergeCell ref="F65:G65"/>
    <mergeCell ref="CA78:CA80"/>
    <mergeCell ref="V61:W61"/>
    <mergeCell ref="Z61:AA61"/>
    <mergeCell ref="AB61:AC61"/>
    <mergeCell ref="N62:O62"/>
    <mergeCell ref="P62:Q62"/>
    <mergeCell ref="R62:S62"/>
    <mergeCell ref="T62:U62"/>
    <mergeCell ref="V62:W62"/>
    <mergeCell ref="Z62:AA62"/>
    <mergeCell ref="AB62:AC62"/>
    <mergeCell ref="N63:O63"/>
    <mergeCell ref="P63:Q63"/>
    <mergeCell ref="R63:S63"/>
    <mergeCell ref="T63:U63"/>
    <mergeCell ref="V63:W63"/>
    <mergeCell ref="AH71:AQ71"/>
    <mergeCell ref="AH74:AI74"/>
    <mergeCell ref="AJ74:AK74"/>
    <mergeCell ref="AL74:AM74"/>
    <mergeCell ref="BD79:BE80"/>
    <mergeCell ref="J82:K82"/>
    <mergeCell ref="L82:M82"/>
    <mergeCell ref="BB82:BC82"/>
    <mergeCell ref="J81:K81"/>
    <mergeCell ref="L81:M81"/>
    <mergeCell ref="P72:Q73"/>
    <mergeCell ref="Z79:AA80"/>
    <mergeCell ref="H78:M78"/>
    <mergeCell ref="AB79:AC80"/>
    <mergeCell ref="Z72:AA73"/>
    <mergeCell ref="N79:O80"/>
    <mergeCell ref="J72:K73"/>
    <mergeCell ref="L72:M73"/>
    <mergeCell ref="J79:K80"/>
    <mergeCell ref="L79:M80"/>
    <mergeCell ref="AT79:AU80"/>
    <mergeCell ref="AV79:AW80"/>
    <mergeCell ref="AX79:AY80"/>
    <mergeCell ref="AZ79:BA80"/>
    <mergeCell ref="BB79:BC80"/>
    <mergeCell ref="T75:U75"/>
    <mergeCell ref="V75:W75"/>
    <mergeCell ref="Z75:AA75"/>
    <mergeCell ref="AB75:AC75"/>
    <mergeCell ref="B3:E3"/>
    <mergeCell ref="H3:I3"/>
    <mergeCell ref="B4:E4"/>
    <mergeCell ref="B5:E5"/>
    <mergeCell ref="J5:J6"/>
    <mergeCell ref="D12:L15"/>
    <mergeCell ref="E18:F19"/>
    <mergeCell ref="G18:H19"/>
    <mergeCell ref="CD81:CI81"/>
    <mergeCell ref="AL79:AM80"/>
    <mergeCell ref="AN79:AO80"/>
    <mergeCell ref="AJ79:AK80"/>
    <mergeCell ref="AP79:AQ80"/>
    <mergeCell ref="J48:N48"/>
    <mergeCell ref="G49:I49"/>
    <mergeCell ref="J49:N49"/>
    <mergeCell ref="BL78:BU78"/>
    <mergeCell ref="BN72:BO73"/>
    <mergeCell ref="BP72:BQ73"/>
    <mergeCell ref="BR72:BS73"/>
    <mergeCell ref="BT72:BU73"/>
    <mergeCell ref="J74:K74"/>
    <mergeCell ref="L74:M74"/>
    <mergeCell ref="J50:N50"/>
    <mergeCell ref="AN72:AO73"/>
    <mergeCell ref="AJ72:AK73"/>
    <mergeCell ref="X67:Y67"/>
    <mergeCell ref="T72:U73"/>
    <mergeCell ref="H5:I6"/>
    <mergeCell ref="J51:N51"/>
    <mergeCell ref="G51:I51"/>
    <mergeCell ref="AN60:AO60"/>
    <mergeCell ref="AN64:AO64"/>
    <mergeCell ref="H72:I73"/>
    <mergeCell ref="N72:O73"/>
    <mergeCell ref="R72:S73"/>
    <mergeCell ref="H56:M56"/>
    <mergeCell ref="H59:I59"/>
    <mergeCell ref="J59:K59"/>
    <mergeCell ref="L59:M59"/>
    <mergeCell ref="H60:I60"/>
    <mergeCell ref="X72:Y73"/>
    <mergeCell ref="V72:W73"/>
    <mergeCell ref="AB72:AC73"/>
    <mergeCell ref="AD72:AE73"/>
    <mergeCell ref="Z57:AA58"/>
    <mergeCell ref="AB74:AC74"/>
    <mergeCell ref="N75:O75"/>
    <mergeCell ref="G44:I44"/>
    <mergeCell ref="J44:N44"/>
    <mergeCell ref="I18:J19"/>
    <mergeCell ref="L3:M9"/>
    <mergeCell ref="N3:N9"/>
    <mergeCell ref="H4:I4"/>
    <mergeCell ref="AL72:AM73"/>
    <mergeCell ref="X75:Y75"/>
    <mergeCell ref="P75:Q75"/>
    <mergeCell ref="R75:S75"/>
    <mergeCell ref="G45:I45"/>
    <mergeCell ref="J45:N45"/>
    <mergeCell ref="G46:I46"/>
    <mergeCell ref="J46:N46"/>
    <mergeCell ref="G47:I47"/>
    <mergeCell ref="J47:N47"/>
    <mergeCell ref="G48:I48"/>
    <mergeCell ref="G50:I50"/>
    <mergeCell ref="L75:M75"/>
    <mergeCell ref="H67:I67"/>
    <mergeCell ref="J67:K67"/>
    <mergeCell ref="L67:M67"/>
    <mergeCell ref="H71:M71"/>
    <mergeCell ref="N64:O64"/>
    <mergeCell ref="N66:O66"/>
    <mergeCell ref="N71:AC71"/>
    <mergeCell ref="N74:O74"/>
    <mergeCell ref="P74:Q74"/>
    <mergeCell ref="R74:S74"/>
    <mergeCell ref="T74:U74"/>
    <mergeCell ref="V74:W74"/>
    <mergeCell ref="Z74:AA74"/>
    <mergeCell ref="J75:K75"/>
    <mergeCell ref="J63:K63"/>
    <mergeCell ref="L63:M63"/>
    <mergeCell ref="H64:I64"/>
    <mergeCell ref="J64:K64"/>
    <mergeCell ref="L64:M64"/>
    <mergeCell ref="H65:I65"/>
    <mergeCell ref="J65:K65"/>
    <mergeCell ref="L65:M65"/>
    <mergeCell ref="H66:I66"/>
    <mergeCell ref="J66:K66"/>
    <mergeCell ref="L66:M66"/>
    <mergeCell ref="T61:U61"/>
    <mergeCell ref="N56:AC56"/>
    <mergeCell ref="N59:O59"/>
    <mergeCell ref="P59:Q59"/>
    <mergeCell ref="R59:S59"/>
    <mergeCell ref="T59:U59"/>
    <mergeCell ref="V59:W59"/>
    <mergeCell ref="Z59:AA59"/>
    <mergeCell ref="AB59:AC59"/>
    <mergeCell ref="N60:O60"/>
    <mergeCell ref="P60:Q60"/>
    <mergeCell ref="R60:S60"/>
    <mergeCell ref="T60:U60"/>
    <mergeCell ref="V60:W60"/>
    <mergeCell ref="Z60:AA60"/>
    <mergeCell ref="AB60:AC60"/>
    <mergeCell ref="P57:Q58"/>
    <mergeCell ref="R57:S58"/>
    <mergeCell ref="N61:O61"/>
    <mergeCell ref="P61:Q61"/>
    <mergeCell ref="R61:S61"/>
    <mergeCell ref="T64:U64"/>
    <mergeCell ref="V64:W64"/>
    <mergeCell ref="Z64:AA64"/>
    <mergeCell ref="AB64:AC64"/>
    <mergeCell ref="N65:O65"/>
    <mergeCell ref="P65:Q65"/>
    <mergeCell ref="R65:S65"/>
    <mergeCell ref="T65:U65"/>
    <mergeCell ref="V65:W65"/>
    <mergeCell ref="Z65:AA65"/>
    <mergeCell ref="AB65:AC65"/>
    <mergeCell ref="P64:Q64"/>
    <mergeCell ref="R64:S64"/>
    <mergeCell ref="T66:U66"/>
    <mergeCell ref="V66:W66"/>
    <mergeCell ref="Z66:AA66"/>
    <mergeCell ref="AB66:AC66"/>
    <mergeCell ref="N67:O67"/>
    <mergeCell ref="P67:Q67"/>
    <mergeCell ref="R67:S67"/>
    <mergeCell ref="T67:U67"/>
    <mergeCell ref="V67:W67"/>
    <mergeCell ref="Z67:AA67"/>
    <mergeCell ref="AB67:AC67"/>
    <mergeCell ref="P66:Q66"/>
    <mergeCell ref="R66:S66"/>
    <mergeCell ref="N81:O81"/>
    <mergeCell ref="P81:Q81"/>
    <mergeCell ref="R81:S81"/>
    <mergeCell ref="T81:U81"/>
    <mergeCell ref="V81:W81"/>
    <mergeCell ref="Z81:AA81"/>
    <mergeCell ref="AB81:AC81"/>
    <mergeCell ref="T79:U80"/>
    <mergeCell ref="N82:O82"/>
    <mergeCell ref="P82:Q82"/>
    <mergeCell ref="R82:S82"/>
    <mergeCell ref="T82:U82"/>
    <mergeCell ref="V82:W82"/>
    <mergeCell ref="Z82:AA82"/>
    <mergeCell ref="AB82:AC82"/>
    <mergeCell ref="AD56:AG56"/>
    <mergeCell ref="AD59:AE59"/>
    <mergeCell ref="AF59:AG59"/>
    <mergeCell ref="AD60:AE60"/>
    <mergeCell ref="AF60:AG60"/>
    <mergeCell ref="AD61:AE61"/>
    <mergeCell ref="AF61:AG61"/>
    <mergeCell ref="AD62:AE62"/>
    <mergeCell ref="AF62:AG62"/>
    <mergeCell ref="AD71:AG71"/>
    <mergeCell ref="AD74:AE74"/>
    <mergeCell ref="AF74:AG74"/>
    <mergeCell ref="AD75:AE75"/>
    <mergeCell ref="AF75:AG75"/>
    <mergeCell ref="AD78:AG78"/>
    <mergeCell ref="AD81:AE81"/>
    <mergeCell ref="AF81:AG81"/>
    <mergeCell ref="AF79:AG80"/>
    <mergeCell ref="AD82:AE82"/>
    <mergeCell ref="AF82:AG82"/>
    <mergeCell ref="AH56:AQ56"/>
    <mergeCell ref="AH59:AI59"/>
    <mergeCell ref="AJ59:AK59"/>
    <mergeCell ref="AL59:AM59"/>
    <mergeCell ref="AP59:AQ59"/>
    <mergeCell ref="AH60:AI60"/>
    <mergeCell ref="AJ60:AK60"/>
    <mergeCell ref="AL60:AM60"/>
    <mergeCell ref="AP60:AQ60"/>
    <mergeCell ref="AH61:AI61"/>
    <mergeCell ref="AJ61:AK61"/>
    <mergeCell ref="AL61:AM61"/>
    <mergeCell ref="AN61:AO61"/>
    <mergeCell ref="AP61:AQ61"/>
    <mergeCell ref="AH62:AI62"/>
    <mergeCell ref="AJ62:AK62"/>
    <mergeCell ref="AL62:AM62"/>
    <mergeCell ref="AN62:AO62"/>
    <mergeCell ref="AP62:AQ62"/>
    <mergeCell ref="AH63:AI63"/>
    <mergeCell ref="AJ63:AK63"/>
    <mergeCell ref="AL63:AM63"/>
    <mergeCell ref="AN63:AO63"/>
    <mergeCell ref="AP63:AQ63"/>
    <mergeCell ref="AH64:AI64"/>
    <mergeCell ref="AJ64:AK64"/>
    <mergeCell ref="AL64:AM64"/>
    <mergeCell ref="AP64:AQ64"/>
    <mergeCell ref="AH65:AI65"/>
    <mergeCell ref="AJ65:AK65"/>
    <mergeCell ref="AL65:AM65"/>
    <mergeCell ref="AN65:AO65"/>
    <mergeCell ref="AP65:AQ65"/>
    <mergeCell ref="AH66:AI66"/>
    <mergeCell ref="AJ66:AK66"/>
    <mergeCell ref="AL66:AM66"/>
    <mergeCell ref="AN66:AO66"/>
    <mergeCell ref="AP66:AQ66"/>
    <mergeCell ref="AH67:AI67"/>
    <mergeCell ref="AJ67:AK67"/>
    <mergeCell ref="AL67:AM67"/>
    <mergeCell ref="AN67:AO67"/>
    <mergeCell ref="AP67:AQ67"/>
    <mergeCell ref="AH81:AI81"/>
    <mergeCell ref="AJ81:AK81"/>
    <mergeCell ref="AL81:AM81"/>
    <mergeCell ref="AN81:AO81"/>
    <mergeCell ref="AP81:AQ81"/>
    <mergeCell ref="AH82:AI82"/>
    <mergeCell ref="AJ82:AK82"/>
    <mergeCell ref="AL82:AM82"/>
    <mergeCell ref="AN82:AO82"/>
    <mergeCell ref="AP82:AQ82"/>
    <mergeCell ref="AX61:AY61"/>
    <mergeCell ref="AZ61:BA61"/>
    <mergeCell ref="BD61:BE61"/>
    <mergeCell ref="BF61:BG61"/>
    <mergeCell ref="AR62:AS62"/>
    <mergeCell ref="AT62:AU62"/>
    <mergeCell ref="AV62:AW62"/>
    <mergeCell ref="AX62:AY62"/>
    <mergeCell ref="AZ62:BA62"/>
    <mergeCell ref="BD62:BE62"/>
    <mergeCell ref="BF62:BG62"/>
    <mergeCell ref="AR63:AS63"/>
    <mergeCell ref="AT63:AU63"/>
    <mergeCell ref="AV63:AW63"/>
    <mergeCell ref="AX63:AY63"/>
    <mergeCell ref="AZ63:BA63"/>
    <mergeCell ref="BD63:BE63"/>
    <mergeCell ref="BF63:BG63"/>
    <mergeCell ref="AR64:AS64"/>
    <mergeCell ref="AT64:AU64"/>
    <mergeCell ref="AV64:AW64"/>
    <mergeCell ref="AX64:AY64"/>
    <mergeCell ref="AZ64:BA64"/>
    <mergeCell ref="BD64:BE64"/>
    <mergeCell ref="BF64:BG64"/>
    <mergeCell ref="AR65:AS65"/>
    <mergeCell ref="AT65:AU65"/>
    <mergeCell ref="AV65:AW65"/>
    <mergeCell ref="AX65:AY65"/>
    <mergeCell ref="AZ65:BA65"/>
    <mergeCell ref="BD65:BE65"/>
    <mergeCell ref="BF65:BG65"/>
    <mergeCell ref="AR66:AS66"/>
    <mergeCell ref="AT66:AU66"/>
    <mergeCell ref="AV66:AW66"/>
    <mergeCell ref="AX66:AY66"/>
    <mergeCell ref="AZ66:BA66"/>
    <mergeCell ref="BD66:BE66"/>
    <mergeCell ref="BF66:BG66"/>
    <mergeCell ref="AR67:AS67"/>
    <mergeCell ref="AT67:AU67"/>
    <mergeCell ref="AV67:AW67"/>
    <mergeCell ref="AX67:AY67"/>
    <mergeCell ref="AZ67:BA67"/>
    <mergeCell ref="BD67:BE67"/>
    <mergeCell ref="BF67:BG67"/>
    <mergeCell ref="AR71:BG71"/>
    <mergeCell ref="AR74:AS74"/>
    <mergeCell ref="AT74:AU74"/>
    <mergeCell ref="AV74:AW74"/>
    <mergeCell ref="AX74:AY74"/>
    <mergeCell ref="AZ74:BA74"/>
    <mergeCell ref="BD74:BE74"/>
    <mergeCell ref="BF74:BG74"/>
    <mergeCell ref="AZ72:BA73"/>
    <mergeCell ref="BB72:BC73"/>
    <mergeCell ref="AV72:AW73"/>
    <mergeCell ref="BB67:BC67"/>
    <mergeCell ref="AR81:AS81"/>
    <mergeCell ref="AT81:AU81"/>
    <mergeCell ref="AV81:AW81"/>
    <mergeCell ref="AX81:AY81"/>
    <mergeCell ref="AZ81:BA81"/>
    <mergeCell ref="BD81:BE81"/>
    <mergeCell ref="BF81:BG81"/>
    <mergeCell ref="BB81:BC81"/>
    <mergeCell ref="AR82:AS82"/>
    <mergeCell ref="AT82:AU82"/>
    <mergeCell ref="AV82:AW82"/>
    <mergeCell ref="AX82:AY82"/>
    <mergeCell ref="AZ82:BA82"/>
    <mergeCell ref="BD82:BE82"/>
    <mergeCell ref="BF82:BG82"/>
    <mergeCell ref="BH59:BI59"/>
    <mergeCell ref="BJ59:BK59"/>
    <mergeCell ref="BH60:BI60"/>
    <mergeCell ref="BJ60:BK60"/>
    <mergeCell ref="BH61:BI61"/>
    <mergeCell ref="BJ61:BK61"/>
    <mergeCell ref="BH62:BI62"/>
    <mergeCell ref="BJ62:BK62"/>
    <mergeCell ref="BH63:BI63"/>
    <mergeCell ref="BJ63:BK63"/>
    <mergeCell ref="BH64:BI64"/>
    <mergeCell ref="BJ64:BK64"/>
    <mergeCell ref="BH65:BI65"/>
    <mergeCell ref="BJ65:BK65"/>
    <mergeCell ref="BH66:BI66"/>
    <mergeCell ref="BJ66:BK66"/>
    <mergeCell ref="BH67:BI67"/>
    <mergeCell ref="BJ67:BK67"/>
    <mergeCell ref="BH71:BK71"/>
    <mergeCell ref="BH81:BI81"/>
    <mergeCell ref="BJ81:BK81"/>
    <mergeCell ref="BJ79:BK80"/>
    <mergeCell ref="BH82:BI82"/>
    <mergeCell ref="BJ82:BK82"/>
    <mergeCell ref="BL59:BM59"/>
    <mergeCell ref="BN59:BO59"/>
    <mergeCell ref="BP59:BQ59"/>
    <mergeCell ref="BT59:BU59"/>
    <mergeCell ref="BL60:BM60"/>
    <mergeCell ref="BN60:BO60"/>
    <mergeCell ref="BP60:BQ60"/>
    <mergeCell ref="BT60:BU60"/>
    <mergeCell ref="BL61:BM61"/>
    <mergeCell ref="BN61:BO61"/>
    <mergeCell ref="BP61:BQ61"/>
    <mergeCell ref="BR61:BS61"/>
    <mergeCell ref="BT61:BU61"/>
    <mergeCell ref="BL62:BM62"/>
    <mergeCell ref="BN62:BO62"/>
    <mergeCell ref="BP62:BQ62"/>
    <mergeCell ref="BR62:BS62"/>
    <mergeCell ref="BT62:BU62"/>
    <mergeCell ref="BL63:BM63"/>
    <mergeCell ref="BN63:BO63"/>
    <mergeCell ref="BP63:BQ63"/>
    <mergeCell ref="BR63:BS63"/>
    <mergeCell ref="BL66:BM66"/>
    <mergeCell ref="BN66:BO66"/>
    <mergeCell ref="BP66:BQ66"/>
    <mergeCell ref="BR66:BS66"/>
    <mergeCell ref="BT66:BU66"/>
    <mergeCell ref="BL67:BM67"/>
    <mergeCell ref="BN67:BO67"/>
    <mergeCell ref="BP67:BQ67"/>
    <mergeCell ref="BR67:BS67"/>
    <mergeCell ref="BT67:BU67"/>
    <mergeCell ref="BL81:BM81"/>
    <mergeCell ref="BN81:BO81"/>
    <mergeCell ref="BP81:BQ81"/>
    <mergeCell ref="BR81:BS81"/>
    <mergeCell ref="BT81:BU81"/>
    <mergeCell ref="BL82:BM82"/>
    <mergeCell ref="BN82:BO82"/>
    <mergeCell ref="BP82:BQ82"/>
    <mergeCell ref="BR82:BS82"/>
    <mergeCell ref="BT82:BU82"/>
    <mergeCell ref="E88:E90"/>
    <mergeCell ref="F88:G90"/>
    <mergeCell ref="H88:M88"/>
    <mergeCell ref="N88:AC88"/>
    <mergeCell ref="AD88:AG88"/>
    <mergeCell ref="AH88:AQ88"/>
    <mergeCell ref="AR88:BG88"/>
    <mergeCell ref="BH88:BK88"/>
    <mergeCell ref="BL88:BU88"/>
    <mergeCell ref="H89:I90"/>
    <mergeCell ref="J89:K90"/>
    <mergeCell ref="L89:M90"/>
    <mergeCell ref="N89:O90"/>
    <mergeCell ref="P89:Q90"/>
    <mergeCell ref="R89:S90"/>
    <mergeCell ref="T89:U90"/>
    <mergeCell ref="V89:W90"/>
    <mergeCell ref="X89:Y90"/>
    <mergeCell ref="Z89:AA90"/>
    <mergeCell ref="AB89:AC90"/>
    <mergeCell ref="AD89:AE90"/>
    <mergeCell ref="AF89:AG90"/>
    <mergeCell ref="AH89:AI90"/>
    <mergeCell ref="AJ89:AK90"/>
    <mergeCell ref="AL89:AM90"/>
    <mergeCell ref="AN89:AO90"/>
    <mergeCell ref="AP89:AQ90"/>
    <mergeCell ref="AR89:AS90"/>
    <mergeCell ref="AT89:AU90"/>
    <mergeCell ref="AV89:AW90"/>
    <mergeCell ref="AX89:AY90"/>
    <mergeCell ref="AZ89:BA90"/>
    <mergeCell ref="BB89:BC90"/>
    <mergeCell ref="BD89:BE90"/>
    <mergeCell ref="BF89:BG90"/>
    <mergeCell ref="BH89:BI90"/>
    <mergeCell ref="BJ89:BK90"/>
    <mergeCell ref="BL89:BM90"/>
    <mergeCell ref="BN89:BO90"/>
    <mergeCell ref="BP89:BQ90"/>
    <mergeCell ref="BR89:BS90"/>
    <mergeCell ref="BT89:BU90"/>
    <mergeCell ref="E91:E92"/>
    <mergeCell ref="F91:G92"/>
    <mergeCell ref="H91:I91"/>
    <mergeCell ref="J91:K91"/>
    <mergeCell ref="L91:M91"/>
    <mergeCell ref="N91:O91"/>
    <mergeCell ref="P91:Q91"/>
    <mergeCell ref="R91:S91"/>
    <mergeCell ref="T91:U91"/>
    <mergeCell ref="H92:I92"/>
    <mergeCell ref="J92:K92"/>
    <mergeCell ref="L92:M92"/>
    <mergeCell ref="N92:O92"/>
    <mergeCell ref="P92:Q92"/>
    <mergeCell ref="R92:S92"/>
    <mergeCell ref="T92:U92"/>
    <mergeCell ref="V91:W91"/>
    <mergeCell ref="X91:Y91"/>
    <mergeCell ref="Z91:AA91"/>
    <mergeCell ref="AB91:AC91"/>
    <mergeCell ref="AD91:AE91"/>
    <mergeCell ref="AF91:AG91"/>
    <mergeCell ref="AH91:AI91"/>
    <mergeCell ref="AJ91:AK91"/>
    <mergeCell ref="AL91:AM91"/>
    <mergeCell ref="BN91:BO91"/>
    <mergeCell ref="BP91:BQ91"/>
    <mergeCell ref="BR91:BS91"/>
    <mergeCell ref="BT91:BU91"/>
    <mergeCell ref="BV91:BV92"/>
    <mergeCell ref="BT92:BU92"/>
    <mergeCell ref="AN91:AO91"/>
    <mergeCell ref="AP91:AQ91"/>
    <mergeCell ref="AR91:AS91"/>
    <mergeCell ref="AT91:AU91"/>
    <mergeCell ref="AV91:AW91"/>
    <mergeCell ref="AX91:AY91"/>
    <mergeCell ref="AZ91:BA91"/>
    <mergeCell ref="BB91:BC91"/>
    <mergeCell ref="BD91:BE91"/>
    <mergeCell ref="AR92:AS92"/>
    <mergeCell ref="AT92:AU92"/>
    <mergeCell ref="AV92:AW92"/>
    <mergeCell ref="AX92:AY92"/>
    <mergeCell ref="AZ92:BA92"/>
    <mergeCell ref="BF91:BG91"/>
    <mergeCell ref="BH91:BI91"/>
    <mergeCell ref="BJ91:BK91"/>
    <mergeCell ref="BL91:BM91"/>
    <mergeCell ref="V92:W92"/>
    <mergeCell ref="X92:Y92"/>
    <mergeCell ref="BB92:BC92"/>
    <mergeCell ref="BD92:BE92"/>
    <mergeCell ref="BF92:BG92"/>
    <mergeCell ref="BH92:BI92"/>
    <mergeCell ref="BJ92:BK92"/>
    <mergeCell ref="BL92:BM92"/>
    <mergeCell ref="BN92:BO92"/>
    <mergeCell ref="Z92:AA92"/>
    <mergeCell ref="AB92:AC92"/>
    <mergeCell ref="AD92:AE92"/>
    <mergeCell ref="AF92:AG92"/>
    <mergeCell ref="AH92:AI92"/>
    <mergeCell ref="AJ92:AK92"/>
    <mergeCell ref="AL92:AM92"/>
    <mergeCell ref="AN92:AO92"/>
    <mergeCell ref="AP92:AQ92"/>
    <mergeCell ref="BP92:BQ92"/>
    <mergeCell ref="BR92:BS92"/>
    <mergeCell ref="CD91:CI92"/>
    <mergeCell ref="CD74:CI75"/>
    <mergeCell ref="BW74:BW75"/>
    <mergeCell ref="BX74:BX75"/>
    <mergeCell ref="BY74:BY75"/>
    <mergeCell ref="BZ74:BZ75"/>
    <mergeCell ref="CA74:CA75"/>
    <mergeCell ref="CB74:CB75"/>
    <mergeCell ref="CC74:CC75"/>
    <mergeCell ref="BV88:BV90"/>
    <mergeCell ref="BW88:BW90"/>
    <mergeCell ref="BX88:BX90"/>
    <mergeCell ref="BY88:BY90"/>
    <mergeCell ref="BZ88:BZ90"/>
    <mergeCell ref="CA88:CA90"/>
    <mergeCell ref="CB88:CB90"/>
    <mergeCell ref="CC88:CC90"/>
    <mergeCell ref="CD88:CI90"/>
    <mergeCell ref="CD82:CI82"/>
    <mergeCell ref="BR75:BS75"/>
    <mergeCell ref="CB78:CB80"/>
    <mergeCell ref="CC78:CC80"/>
  </mergeCells>
  <phoneticPr fontId="19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F5F08-108B-4B4B-BC72-31B4E43D4593}">
  <sheetPr codeName="Sheet16">
    <tabColor theme="4"/>
  </sheetPr>
  <dimension ref="A1:CE156"/>
  <sheetViews>
    <sheetView workbookViewId="0"/>
  </sheetViews>
  <sheetFormatPr defaultRowHeight="13.5"/>
  <cols>
    <col min="13" max="13" width="9" customWidth="1"/>
    <col min="15" max="15" width="12.375" customWidth="1"/>
    <col min="22" max="23" width="9" customWidth="1"/>
    <col min="29" max="30" width="21.875" customWidth="1"/>
    <col min="32" max="32" width="31.75" customWidth="1"/>
    <col min="36" max="37" width="16.125" customWidth="1"/>
  </cols>
  <sheetData>
    <row r="1" spans="1:15" ht="19.5">
      <c r="A1" s="118" t="str">
        <f ca="1">RIGHT(CELL("filename",A1),LEN(CELL("filename",A1))-FIND("]",CELL("filename",A1)))</f>
        <v>12) タイマー作成</v>
      </c>
      <c r="B1" s="118"/>
      <c r="C1" s="118"/>
      <c r="D1" s="118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</row>
    <row r="2" spans="1:15" ht="19.5">
      <c r="A2" s="118"/>
      <c r="B2" s="118"/>
      <c r="C2" s="118"/>
      <c r="D2" s="118"/>
      <c r="E2" s="57"/>
      <c r="F2" s="85">
        <v>54</v>
      </c>
      <c r="G2" s="57"/>
      <c r="H2" s="57"/>
      <c r="I2" s="57"/>
      <c r="J2" s="57"/>
      <c r="K2" s="57"/>
      <c r="L2" s="57"/>
      <c r="M2" s="57"/>
      <c r="N2" s="57"/>
      <c r="O2" s="57"/>
    </row>
    <row r="3" spans="1:15" ht="15.75">
      <c r="A3" s="57"/>
      <c r="B3" s="559" t="s">
        <v>6</v>
      </c>
      <c r="C3" s="559"/>
      <c r="D3" s="559"/>
      <c r="E3" s="560"/>
      <c r="F3" s="108">
        <f ca="1">MAX(INDIRECT("E"&amp;$F$2):INDIRECT("E"&amp;($F$2+1000)))</f>
        <v>20</v>
      </c>
      <c r="G3" s="57"/>
      <c r="H3" s="548" t="s">
        <v>59</v>
      </c>
      <c r="I3" s="548"/>
      <c r="J3" s="107"/>
      <c r="K3" s="61"/>
      <c r="L3" s="543" t="s">
        <v>58</v>
      </c>
      <c r="M3" s="550"/>
      <c r="N3" s="554"/>
      <c r="O3" s="57"/>
    </row>
    <row r="4" spans="1:15" ht="15.75">
      <c r="A4" s="57"/>
      <c r="B4" s="561" t="s">
        <v>7</v>
      </c>
      <c r="C4" s="561"/>
      <c r="D4" s="561"/>
      <c r="E4" s="562"/>
      <c r="F4" s="108">
        <f ca="1">COUNTA(INDIRECT(G4&amp;$F$2):INDIRECT(G4&amp;($F$2+1000)))</f>
        <v>26</v>
      </c>
      <c r="G4" s="85" t="s">
        <v>82</v>
      </c>
      <c r="H4" s="548" t="s">
        <v>57</v>
      </c>
      <c r="I4" s="548"/>
      <c r="J4" s="66"/>
      <c r="K4" s="67"/>
      <c r="L4" s="551"/>
      <c r="M4" s="552"/>
      <c r="N4" s="555"/>
      <c r="O4" s="57"/>
    </row>
    <row r="5" spans="1:15" ht="15.75">
      <c r="A5" s="57"/>
      <c r="B5" s="548" t="s">
        <v>8</v>
      </c>
      <c r="C5" s="548"/>
      <c r="D5" s="548"/>
      <c r="E5" s="549"/>
      <c r="F5" s="108">
        <f ca="1">SUM(INDIRECT(G5&amp;$F$2):INDIRECT(G5&amp;($F$2+1000)))</f>
        <v>0</v>
      </c>
      <c r="G5" s="85" t="s">
        <v>83</v>
      </c>
      <c r="H5" s="548" t="s">
        <v>60</v>
      </c>
      <c r="I5" s="548"/>
      <c r="J5" s="547"/>
      <c r="K5" s="61"/>
      <c r="L5" s="551"/>
      <c r="M5" s="552"/>
      <c r="N5" s="555"/>
      <c r="O5" s="57"/>
    </row>
    <row r="6" spans="1:15" ht="15.75">
      <c r="A6" s="57"/>
      <c r="B6" s="57"/>
      <c r="C6" s="57"/>
      <c r="D6" s="57"/>
      <c r="E6" s="57"/>
      <c r="F6" s="57"/>
      <c r="G6" s="57"/>
      <c r="H6" s="548"/>
      <c r="I6" s="548"/>
      <c r="J6" s="547"/>
      <c r="K6" s="61"/>
      <c r="L6" s="551"/>
      <c r="M6" s="552"/>
      <c r="N6" s="555"/>
      <c r="O6" s="57"/>
    </row>
    <row r="7" spans="1:15" ht="15.75">
      <c r="A7" s="57"/>
      <c r="B7" s="57"/>
      <c r="C7" s="57"/>
      <c r="D7" s="57"/>
      <c r="E7" s="57"/>
      <c r="F7" s="57"/>
      <c r="G7" s="57"/>
      <c r="H7" s="57"/>
      <c r="I7" s="57"/>
      <c r="J7" s="57"/>
      <c r="K7" s="57"/>
      <c r="L7" s="551"/>
      <c r="M7" s="552"/>
      <c r="N7" s="555"/>
      <c r="O7" s="57"/>
    </row>
    <row r="8" spans="1:15" ht="15.75">
      <c r="A8" s="57"/>
      <c r="B8" s="57"/>
      <c r="C8" s="57"/>
      <c r="D8" s="57"/>
      <c r="E8" s="57"/>
      <c r="F8" s="57"/>
      <c r="G8" s="57"/>
      <c r="H8" s="57"/>
      <c r="I8" s="57"/>
      <c r="J8" s="57"/>
      <c r="K8" s="57"/>
      <c r="L8" s="551"/>
      <c r="M8" s="552"/>
      <c r="N8" s="555"/>
      <c r="O8" s="57"/>
    </row>
    <row r="9" spans="1:15" ht="15.75">
      <c r="A9" s="57"/>
      <c r="B9" s="57"/>
      <c r="C9" s="57"/>
      <c r="D9" s="57"/>
      <c r="E9" s="57"/>
      <c r="F9" s="57"/>
      <c r="G9" s="69"/>
      <c r="H9" s="57"/>
      <c r="I9" s="57"/>
      <c r="J9" s="57"/>
      <c r="K9" s="57"/>
      <c r="L9" s="545"/>
      <c r="M9" s="553"/>
      <c r="N9" s="556"/>
      <c r="O9" s="57"/>
    </row>
    <row r="10" spans="1:15" ht="15.75">
      <c r="A10" s="57"/>
      <c r="B10" s="57"/>
      <c r="C10" s="57"/>
      <c r="D10" s="57"/>
      <c r="E10" s="57"/>
      <c r="F10" s="57"/>
      <c r="G10" s="70"/>
      <c r="H10" s="57"/>
      <c r="I10" s="57"/>
      <c r="J10" s="57"/>
      <c r="K10" s="57"/>
      <c r="L10" s="57"/>
      <c r="M10" s="57"/>
      <c r="N10" s="57"/>
      <c r="O10" s="57"/>
    </row>
    <row r="11" spans="1:15" ht="16.5" thickBot="1">
      <c r="A11" s="57"/>
      <c r="B11" s="71" t="s">
        <v>9</v>
      </c>
      <c r="C11" s="71"/>
      <c r="D11" s="57"/>
      <c r="E11" s="57"/>
      <c r="F11" s="57"/>
      <c r="G11" s="102"/>
      <c r="H11" s="102"/>
      <c r="I11" s="102"/>
      <c r="J11" s="102"/>
      <c r="K11" s="102"/>
      <c r="L11" s="69"/>
      <c r="M11" s="69"/>
      <c r="N11" s="69"/>
      <c r="O11" s="57"/>
    </row>
    <row r="12" spans="1:15" ht="15.75">
      <c r="A12" s="57"/>
      <c r="B12" s="71"/>
      <c r="C12" s="71"/>
      <c r="D12" s="566" t="s">
        <v>534</v>
      </c>
      <c r="E12" s="567"/>
      <c r="F12" s="567"/>
      <c r="G12" s="567"/>
      <c r="H12" s="567"/>
      <c r="I12" s="567"/>
      <c r="J12" s="567"/>
      <c r="K12" s="567"/>
      <c r="L12" s="568"/>
      <c r="M12" s="117"/>
      <c r="N12" s="117"/>
      <c r="O12" s="57"/>
    </row>
    <row r="13" spans="1:15" ht="15.75">
      <c r="A13" s="57"/>
      <c r="B13" s="71"/>
      <c r="C13" s="71"/>
      <c r="D13" s="569"/>
      <c r="E13" s="659"/>
      <c r="F13" s="659"/>
      <c r="G13" s="659"/>
      <c r="H13" s="659"/>
      <c r="I13" s="659"/>
      <c r="J13" s="659"/>
      <c r="K13" s="659"/>
      <c r="L13" s="571"/>
      <c r="M13" s="117"/>
      <c r="N13" s="117"/>
      <c r="O13" s="57"/>
    </row>
    <row r="14" spans="1:15" ht="15.75">
      <c r="A14" s="57"/>
      <c r="B14" s="71"/>
      <c r="C14" s="71"/>
      <c r="D14" s="569"/>
      <c r="E14" s="659"/>
      <c r="F14" s="659"/>
      <c r="G14" s="659"/>
      <c r="H14" s="659"/>
      <c r="I14" s="659"/>
      <c r="J14" s="659"/>
      <c r="K14" s="659"/>
      <c r="L14" s="571"/>
      <c r="M14" s="117"/>
      <c r="N14" s="117"/>
      <c r="O14" s="57"/>
    </row>
    <row r="15" spans="1:15" ht="16.5" thickBot="1">
      <c r="A15" s="57"/>
      <c r="B15" s="71"/>
      <c r="C15" s="71"/>
      <c r="D15" s="572"/>
      <c r="E15" s="573"/>
      <c r="F15" s="573"/>
      <c r="G15" s="573"/>
      <c r="H15" s="573"/>
      <c r="I15" s="573"/>
      <c r="J15" s="573"/>
      <c r="K15" s="573"/>
      <c r="L15" s="574"/>
      <c r="M15" s="117"/>
      <c r="N15" s="117"/>
      <c r="O15" s="57"/>
    </row>
    <row r="16" spans="1:15" ht="15.75">
      <c r="A16" s="57"/>
      <c r="B16" s="71"/>
      <c r="C16" s="71"/>
      <c r="D16" s="116"/>
      <c r="E16" s="116"/>
      <c r="F16" s="70"/>
      <c r="G16" s="57"/>
      <c r="H16" s="57"/>
      <c r="I16" s="57"/>
      <c r="J16" s="57"/>
      <c r="K16" s="57"/>
      <c r="L16" s="57"/>
      <c r="M16" s="57"/>
      <c r="N16" s="57"/>
      <c r="O16" s="57"/>
    </row>
    <row r="17" spans="1:15" ht="15.75">
      <c r="A17" s="57"/>
      <c r="B17" s="71" t="s">
        <v>35</v>
      </c>
      <c r="C17" s="71"/>
      <c r="D17" s="57"/>
      <c r="E17" s="57"/>
      <c r="F17" s="57"/>
      <c r="G17" s="57"/>
      <c r="H17" s="57"/>
      <c r="I17" s="57"/>
      <c r="J17" s="57"/>
      <c r="K17" s="57"/>
      <c r="L17" s="57"/>
      <c r="M17" s="57"/>
      <c r="O17" s="57"/>
    </row>
    <row r="18" spans="1:15" ht="15.75">
      <c r="A18" s="57"/>
      <c r="B18" s="71"/>
      <c r="C18" s="71"/>
      <c r="D18" s="57"/>
      <c r="E18" s="698" t="s">
        <v>482</v>
      </c>
      <c r="F18" s="550"/>
      <c r="G18" s="698" t="s">
        <v>481</v>
      </c>
      <c r="H18" s="544"/>
      <c r="I18" s="531" t="s">
        <v>480</v>
      </c>
      <c r="J18" s="531"/>
      <c r="K18" s="531" t="s">
        <v>532</v>
      </c>
      <c r="L18" s="531"/>
      <c r="O18" s="57"/>
    </row>
    <row r="19" spans="1:15" ht="15.75">
      <c r="A19" s="57"/>
      <c r="B19" s="71"/>
      <c r="C19" s="71"/>
      <c r="D19" s="57"/>
      <c r="E19" s="545"/>
      <c r="F19" s="553"/>
      <c r="G19" s="545"/>
      <c r="H19" s="546"/>
      <c r="I19" s="531"/>
      <c r="J19" s="531"/>
      <c r="K19" s="531"/>
      <c r="L19" s="531"/>
      <c r="O19" s="57"/>
    </row>
    <row r="20" spans="1:15" ht="20.100000000000001" customHeight="1">
      <c r="A20" s="57"/>
      <c r="B20" s="71"/>
      <c r="C20" s="71"/>
      <c r="D20" s="86"/>
      <c r="E20" s="84" t="s">
        <v>463</v>
      </c>
      <c r="F20" s="84"/>
      <c r="G20" s="121" t="s">
        <v>454</v>
      </c>
      <c r="H20" s="84"/>
      <c r="I20" s="121">
        <v>1</v>
      </c>
      <c r="J20" s="195"/>
      <c r="K20" s="744" t="s">
        <v>486</v>
      </c>
      <c r="L20" s="745"/>
      <c r="O20" s="57"/>
    </row>
    <row r="21" spans="1:15" ht="20.100000000000001" customHeight="1">
      <c r="A21" s="57"/>
      <c r="B21" s="71"/>
      <c r="C21" s="71"/>
      <c r="D21" s="86"/>
      <c r="E21" s="196" t="s">
        <v>479</v>
      </c>
      <c r="F21" s="195"/>
      <c r="G21" s="84" t="s">
        <v>294</v>
      </c>
      <c r="H21" s="84"/>
      <c r="I21" s="121">
        <v>2</v>
      </c>
      <c r="J21" s="195"/>
      <c r="K21" s="740" t="s">
        <v>516</v>
      </c>
      <c r="L21" s="741"/>
      <c r="O21" s="57"/>
    </row>
    <row r="22" spans="1:15" ht="20.100000000000001" customHeight="1">
      <c r="A22" s="57"/>
      <c r="B22" s="71"/>
      <c r="C22" s="71"/>
      <c r="D22" s="86"/>
      <c r="E22" s="84" t="s">
        <v>464</v>
      </c>
      <c r="F22" s="195"/>
      <c r="G22" s="84"/>
      <c r="H22" s="84"/>
      <c r="I22" s="121">
        <v>3</v>
      </c>
      <c r="J22" s="195"/>
      <c r="K22" s="740" t="s">
        <v>515</v>
      </c>
      <c r="L22" s="741"/>
      <c r="O22" s="57"/>
    </row>
    <row r="23" spans="1:15" ht="20.100000000000001" customHeight="1">
      <c r="A23" s="57"/>
      <c r="B23" s="71"/>
      <c r="C23" s="71"/>
      <c r="D23" s="86"/>
      <c r="E23" s="84" t="s">
        <v>294</v>
      </c>
      <c r="F23" s="84"/>
      <c r="G23" s="194"/>
      <c r="H23" s="195"/>
      <c r="I23" s="120" t="s">
        <v>430</v>
      </c>
      <c r="J23" s="195"/>
      <c r="K23" s="740" t="s">
        <v>514</v>
      </c>
      <c r="L23" s="741"/>
      <c r="O23" s="57"/>
    </row>
    <row r="24" spans="1:15" ht="20.100000000000001" customHeight="1">
      <c r="A24" s="57"/>
      <c r="B24" s="71"/>
      <c r="C24" s="71"/>
      <c r="D24" s="86"/>
      <c r="E24" s="84"/>
      <c r="F24" s="93"/>
      <c r="G24" s="194"/>
      <c r="H24" s="195"/>
      <c r="I24" s="84" t="s">
        <v>294</v>
      </c>
      <c r="J24" s="195"/>
      <c r="K24" s="740" t="s">
        <v>513</v>
      </c>
      <c r="L24" s="741"/>
      <c r="O24" s="57"/>
    </row>
    <row r="25" spans="1:15" ht="20.100000000000001" customHeight="1">
      <c r="A25" s="57"/>
      <c r="B25" s="71"/>
      <c r="C25" s="71"/>
      <c r="D25" s="86"/>
      <c r="E25" s="84"/>
      <c r="F25" s="93"/>
      <c r="G25" s="194"/>
      <c r="H25" s="195"/>
      <c r="I25" s="84"/>
      <c r="J25" s="195"/>
      <c r="K25" s="740" t="s">
        <v>512</v>
      </c>
      <c r="L25" s="741"/>
      <c r="O25" s="57"/>
    </row>
    <row r="26" spans="1:15" ht="20.100000000000001" customHeight="1">
      <c r="A26" s="57"/>
      <c r="B26" s="71"/>
      <c r="C26" s="71"/>
      <c r="D26" s="57"/>
      <c r="E26" s="121"/>
      <c r="F26" s="195"/>
      <c r="G26" s="121"/>
      <c r="H26" s="195"/>
      <c r="I26" s="121"/>
      <c r="J26" s="195"/>
      <c r="K26" s="742" t="s">
        <v>294</v>
      </c>
      <c r="L26" s="743"/>
      <c r="O26" s="57"/>
    </row>
    <row r="27" spans="1:15" ht="15.75">
      <c r="A27" s="57"/>
      <c r="B27" s="71"/>
      <c r="C27" s="71"/>
      <c r="D27" s="57"/>
      <c r="E27" s="124"/>
      <c r="F27" s="102"/>
      <c r="G27" s="124"/>
      <c r="H27" s="102"/>
      <c r="I27" s="124"/>
      <c r="J27" s="102"/>
      <c r="K27" s="124"/>
      <c r="L27" s="102"/>
      <c r="M27" s="102"/>
      <c r="N27" s="102"/>
      <c r="O27" s="57"/>
    </row>
    <row r="28" spans="1:15" ht="15.75">
      <c r="A28" s="57"/>
      <c r="B28" s="71" t="s">
        <v>17</v>
      </c>
      <c r="C28" s="71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</row>
    <row r="29" spans="1:15" ht="15.75">
      <c r="A29" s="57"/>
      <c r="B29" s="71"/>
      <c r="C29" s="71" t="s">
        <v>142</v>
      </c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</row>
    <row r="30" spans="1:15" ht="15.75">
      <c r="A30" s="57"/>
      <c r="B30" s="71"/>
      <c r="C30" s="71" t="s">
        <v>143</v>
      </c>
      <c r="D30" s="71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</row>
    <row r="31" spans="1:15" ht="15.75">
      <c r="A31" s="57"/>
      <c r="B31" s="71"/>
      <c r="C31" s="78" t="s">
        <v>531</v>
      </c>
      <c r="D31" s="71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</row>
    <row r="32" spans="1:15" ht="15.75">
      <c r="A32" s="57"/>
      <c r="B32" s="71"/>
      <c r="C32" s="71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</row>
    <row r="33" spans="1:15" ht="15.75">
      <c r="A33" s="57"/>
      <c r="B33" s="71" t="s">
        <v>18</v>
      </c>
      <c r="C33" s="71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</row>
    <row r="34" spans="1:15" ht="15.75">
      <c r="A34" s="57"/>
      <c r="B34" s="71"/>
      <c r="C34" s="79" t="s">
        <v>25</v>
      </c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</row>
    <row r="35" spans="1:15" ht="15.75">
      <c r="A35" s="57"/>
      <c r="B35" s="71"/>
      <c r="C35" s="79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</row>
    <row r="36" spans="1:15" ht="15.75">
      <c r="A36" s="57"/>
      <c r="B36" s="71"/>
      <c r="C36" s="79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</row>
    <row r="37" spans="1:15" ht="15.75">
      <c r="A37" s="57"/>
      <c r="B37" s="71"/>
      <c r="C37" s="79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</row>
    <row r="38" spans="1:15" ht="15.75">
      <c r="A38" s="57"/>
      <c r="B38" s="71"/>
      <c r="C38" s="79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</row>
    <row r="39" spans="1:15" ht="15.75">
      <c r="A39" s="57"/>
      <c r="B39" s="71"/>
      <c r="C39" s="79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</row>
    <row r="40" spans="1:15" ht="15.75">
      <c r="A40" s="57"/>
      <c r="B40" s="71"/>
      <c r="C40" s="79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</row>
    <row r="41" spans="1:15" ht="15.75">
      <c r="A41" s="57"/>
      <c r="B41" s="71"/>
      <c r="C41" s="71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</row>
    <row r="42" spans="1:15" ht="15.75">
      <c r="A42" s="57"/>
      <c r="B42" s="71"/>
      <c r="C42" s="71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</row>
    <row r="43" spans="1:15" ht="15.75">
      <c r="A43" s="57"/>
      <c r="B43" s="71" t="s">
        <v>51</v>
      </c>
      <c r="C43" s="71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</row>
    <row r="44" spans="1:15" ht="15.75">
      <c r="A44" s="57"/>
      <c r="B44" s="71"/>
      <c r="C44" s="71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</row>
    <row r="45" spans="1:15" ht="15.75">
      <c r="A45" s="57"/>
      <c r="B45" s="71"/>
      <c r="C45" s="71"/>
      <c r="D45" s="57"/>
      <c r="E45" s="57"/>
      <c r="F45" s="57"/>
      <c r="G45" s="563" t="s">
        <v>52</v>
      </c>
      <c r="H45" s="564"/>
      <c r="I45" s="565"/>
      <c r="J45" s="558" t="s">
        <v>50</v>
      </c>
      <c r="K45" s="558"/>
      <c r="L45" s="558"/>
      <c r="M45" s="558"/>
      <c r="N45" s="558"/>
      <c r="O45" s="57"/>
    </row>
    <row r="46" spans="1:15" ht="15.75">
      <c r="A46" s="57"/>
      <c r="B46" s="71"/>
      <c r="C46" s="71"/>
      <c r="D46" s="102"/>
      <c r="E46" s="102"/>
      <c r="F46" s="102"/>
      <c r="G46" s="563" t="s">
        <v>448</v>
      </c>
      <c r="H46" s="564"/>
      <c r="I46" s="565"/>
      <c r="J46" s="557" t="s">
        <v>476</v>
      </c>
      <c r="K46" s="557"/>
      <c r="L46" s="557"/>
      <c r="M46" s="557"/>
      <c r="N46" s="557"/>
      <c r="O46" s="57"/>
    </row>
    <row r="47" spans="1:15" ht="15.75">
      <c r="A47" s="57"/>
      <c r="B47" s="71"/>
      <c r="C47" s="71"/>
      <c r="D47" s="102"/>
      <c r="E47" s="102"/>
      <c r="F47" s="102"/>
      <c r="G47" s="739" t="s">
        <v>530</v>
      </c>
      <c r="H47" s="564"/>
      <c r="I47" s="565"/>
      <c r="J47" s="557" t="s">
        <v>475</v>
      </c>
      <c r="K47" s="557"/>
      <c r="L47" s="557"/>
      <c r="M47" s="557"/>
      <c r="N47" s="557"/>
      <c r="O47" s="57"/>
    </row>
    <row r="48" spans="1:15" ht="15.75">
      <c r="A48" s="57"/>
      <c r="B48" s="71"/>
      <c r="C48" s="71"/>
      <c r="D48" s="102"/>
      <c r="E48" s="102"/>
      <c r="F48" s="102"/>
      <c r="G48" s="739" t="s">
        <v>529</v>
      </c>
      <c r="H48" s="564"/>
      <c r="I48" s="565"/>
      <c r="J48" s="557" t="s">
        <v>474</v>
      </c>
      <c r="K48" s="557"/>
      <c r="L48" s="557"/>
      <c r="M48" s="557"/>
      <c r="N48" s="557"/>
      <c r="O48" s="57"/>
    </row>
    <row r="49" spans="1:83" ht="16.5" customHeight="1">
      <c r="A49" s="57"/>
      <c r="B49" s="71"/>
      <c r="C49" s="71"/>
      <c r="D49" s="102"/>
      <c r="E49" s="102"/>
      <c r="F49" s="102"/>
      <c r="G49" s="739" t="s">
        <v>904</v>
      </c>
      <c r="H49" s="564"/>
      <c r="I49" s="565"/>
      <c r="J49" s="746" t="s">
        <v>526</v>
      </c>
      <c r="K49" s="557"/>
      <c r="L49" s="557"/>
      <c r="M49" s="557"/>
      <c r="N49" s="557"/>
      <c r="O49" s="57"/>
    </row>
    <row r="50" spans="1:83" ht="16.5" customHeight="1">
      <c r="A50" s="57"/>
      <c r="B50" s="71"/>
      <c r="C50" s="71"/>
      <c r="D50" s="102"/>
      <c r="E50" s="102"/>
      <c r="F50" s="102"/>
      <c r="G50" s="739" t="s">
        <v>868</v>
      </c>
      <c r="H50" s="564"/>
      <c r="I50" s="565"/>
      <c r="J50" s="746" t="s">
        <v>525</v>
      </c>
      <c r="K50" s="557"/>
      <c r="L50" s="557"/>
      <c r="M50" s="557"/>
      <c r="N50" s="557"/>
      <c r="O50" s="57"/>
    </row>
    <row r="51" spans="1:83" ht="16.5">
      <c r="G51" s="697" t="s">
        <v>905</v>
      </c>
      <c r="H51" s="564"/>
      <c r="I51" s="565"/>
      <c r="J51" s="746" t="s">
        <v>502</v>
      </c>
      <c r="K51" s="557"/>
      <c r="L51" s="557"/>
      <c r="M51" s="557"/>
      <c r="N51" s="557"/>
    </row>
    <row r="52" spans="1:83" ht="16.5">
      <c r="G52" s="738" t="s">
        <v>906</v>
      </c>
      <c r="H52" s="564"/>
      <c r="I52" s="565"/>
      <c r="J52" s="746" t="s">
        <v>472</v>
      </c>
      <c r="K52" s="557"/>
      <c r="L52" s="557"/>
      <c r="M52" s="557"/>
      <c r="N52" s="557"/>
    </row>
    <row r="53" spans="1:83" ht="16.5">
      <c r="G53" s="738" t="s">
        <v>560</v>
      </c>
      <c r="H53" s="564"/>
      <c r="I53" s="565"/>
      <c r="J53" s="746" t="s">
        <v>524</v>
      </c>
      <c r="K53" s="557"/>
      <c r="L53" s="557"/>
      <c r="M53" s="557"/>
      <c r="N53" s="557"/>
    </row>
    <row r="54" spans="1:83">
      <c r="N54" s="123"/>
      <c r="AF54" t="s">
        <v>523</v>
      </c>
    </row>
    <row r="55" spans="1:83" ht="15.75">
      <c r="BW55" s="57"/>
      <c r="BX55" s="57"/>
      <c r="BY55" s="57"/>
      <c r="BZ55" s="57"/>
      <c r="CA55" s="57"/>
      <c r="CB55" s="57"/>
      <c r="CC55" s="57"/>
      <c r="CD55" s="57"/>
      <c r="CE55" s="57"/>
    </row>
    <row r="56" spans="1:83" ht="15.75">
      <c r="B56" s="71" t="s">
        <v>19</v>
      </c>
      <c r="C56" s="71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  <c r="S56" s="57"/>
      <c r="U56" s="102"/>
      <c r="V56" s="57"/>
      <c r="W56" s="57"/>
      <c r="X56" s="57"/>
      <c r="Y56" s="57"/>
      <c r="Z56" s="57"/>
      <c r="AA56" s="57"/>
      <c r="AC56" s="57"/>
      <c r="AD56" s="57"/>
      <c r="AE56" s="57"/>
      <c r="AF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</row>
    <row r="57" spans="1:83" ht="15.75">
      <c r="B57" s="71"/>
      <c r="C57" s="80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</row>
    <row r="58" spans="1:83" ht="16.5" thickBot="1">
      <c r="B58" s="71"/>
      <c r="C58" s="80"/>
      <c r="D58" s="57"/>
      <c r="E58" s="57" t="s">
        <v>152</v>
      </c>
      <c r="F58" s="57"/>
      <c r="G58" s="57"/>
      <c r="H58" s="102"/>
      <c r="I58" s="102"/>
      <c r="J58" s="102"/>
      <c r="K58" s="102"/>
      <c r="L58" s="102"/>
      <c r="M58" s="102"/>
      <c r="N58" s="102"/>
      <c r="O58" s="102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</row>
    <row r="59" spans="1:83" ht="15.75" customHeight="1">
      <c r="B59" s="71"/>
      <c r="C59" s="71"/>
      <c r="D59" s="57"/>
      <c r="E59" s="510" t="s">
        <v>20</v>
      </c>
      <c r="F59" s="518" t="s">
        <v>22</v>
      </c>
      <c r="G59" s="615"/>
      <c r="H59" s="510" t="s">
        <v>21</v>
      </c>
      <c r="I59" s="518"/>
      <c r="J59" s="518"/>
      <c r="K59" s="518"/>
      <c r="L59" s="518"/>
      <c r="M59" s="518"/>
      <c r="N59" s="518"/>
      <c r="O59" s="615"/>
      <c r="P59" s="522" t="s">
        <v>120</v>
      </c>
      <c r="Q59" s="523"/>
      <c r="R59" s="523"/>
      <c r="S59" s="523"/>
      <c r="T59" s="523"/>
      <c r="U59" s="523"/>
      <c r="V59" s="523"/>
      <c r="W59" s="523"/>
      <c r="X59" s="524" t="s">
        <v>127</v>
      </c>
      <c r="Y59" s="524"/>
      <c r="Z59" s="524"/>
      <c r="AA59" s="524"/>
      <c r="AB59" s="524"/>
      <c r="AC59" s="524"/>
      <c r="AD59" s="524"/>
      <c r="AE59" s="525" t="s">
        <v>167</v>
      </c>
      <c r="AF59" s="525"/>
      <c r="AG59" s="525"/>
      <c r="AH59" s="525"/>
      <c r="AI59" s="525"/>
      <c r="AJ59" s="525"/>
      <c r="AK59" s="525"/>
      <c r="AL59" s="619"/>
      <c r="AM59" s="527" t="s">
        <v>140</v>
      </c>
      <c r="AN59" s="528"/>
      <c r="AO59" s="528"/>
      <c r="AP59" s="528"/>
      <c r="AQ59" s="528"/>
      <c r="AR59" s="528"/>
      <c r="AS59" s="528"/>
      <c r="AT59" s="528"/>
      <c r="AU59" s="529" t="s">
        <v>141</v>
      </c>
      <c r="AV59" s="529"/>
      <c r="AW59" s="529"/>
      <c r="AX59" s="529"/>
      <c r="AY59" s="529"/>
      <c r="AZ59" s="529"/>
      <c r="BA59" s="529"/>
      <c r="BB59" s="483" t="s">
        <v>170</v>
      </c>
      <c r="BC59" s="483"/>
      <c r="BD59" s="483"/>
      <c r="BE59" s="483"/>
      <c r="BF59" s="483"/>
      <c r="BG59" s="483"/>
      <c r="BH59" s="483"/>
      <c r="BI59" s="614"/>
      <c r="BJ59" s="487" t="s">
        <v>16</v>
      </c>
      <c r="BK59" s="489" t="s">
        <v>53</v>
      </c>
      <c r="BL59" s="489" t="s">
        <v>54</v>
      </c>
      <c r="BM59" s="489" t="s">
        <v>55</v>
      </c>
      <c r="BN59" s="489" t="s">
        <v>56</v>
      </c>
      <c r="BO59" s="489" t="s">
        <v>29</v>
      </c>
      <c r="BP59" s="489" t="s">
        <v>62</v>
      </c>
      <c r="BQ59" s="611" t="s">
        <v>69</v>
      </c>
      <c r="BR59" s="712" t="s">
        <v>23</v>
      </c>
      <c r="BS59" s="478"/>
      <c r="BT59" s="478"/>
      <c r="BU59" s="478"/>
      <c r="BV59" s="478"/>
      <c r="BW59" s="479"/>
      <c r="BX59" s="57"/>
      <c r="BY59" s="57"/>
      <c r="BZ59" s="57"/>
    </row>
    <row r="60" spans="1:83" ht="15.75" customHeight="1">
      <c r="B60" s="71"/>
      <c r="C60" s="71"/>
      <c r="D60" s="57"/>
      <c r="E60" s="511"/>
      <c r="F60" s="520"/>
      <c r="G60" s="616"/>
      <c r="H60" s="530" t="s">
        <v>448</v>
      </c>
      <c r="I60" s="531"/>
      <c r="J60" s="531" t="s">
        <v>447</v>
      </c>
      <c r="K60" s="531"/>
      <c r="L60" s="531" t="s">
        <v>449</v>
      </c>
      <c r="M60" s="531"/>
      <c r="N60" s="714" t="s">
        <v>887</v>
      </c>
      <c r="O60" s="633"/>
      <c r="P60" s="533" t="s">
        <v>495</v>
      </c>
      <c r="Q60" s="534"/>
      <c r="R60" s="716" t="s">
        <v>499</v>
      </c>
      <c r="S60" s="534"/>
      <c r="T60" s="716" t="s">
        <v>493</v>
      </c>
      <c r="U60" s="534"/>
      <c r="V60" s="716" t="s">
        <v>392</v>
      </c>
      <c r="W60" s="534"/>
      <c r="X60" s="649" t="s">
        <v>440</v>
      </c>
      <c r="Y60" s="649"/>
      <c r="Z60" s="649" t="s">
        <v>498</v>
      </c>
      <c r="AA60" s="649"/>
      <c r="AB60" s="717" t="s">
        <v>492</v>
      </c>
      <c r="AC60" s="535"/>
      <c r="AD60" s="649" t="s">
        <v>497</v>
      </c>
      <c r="AE60" s="648" t="s">
        <v>496</v>
      </c>
      <c r="AF60" s="486"/>
      <c r="AG60" s="648" t="s">
        <v>489</v>
      </c>
      <c r="AH60" s="486"/>
      <c r="AI60" s="648" t="s">
        <v>488</v>
      </c>
      <c r="AJ60" s="486"/>
      <c r="AK60" s="648" t="s">
        <v>487</v>
      </c>
      <c r="AL60" s="610"/>
      <c r="AM60" s="516" t="s">
        <v>495</v>
      </c>
      <c r="AN60" s="517"/>
      <c r="AO60" s="667" t="s">
        <v>494</v>
      </c>
      <c r="AP60" s="517"/>
      <c r="AQ60" s="667" t="s">
        <v>493</v>
      </c>
      <c r="AR60" s="517"/>
      <c r="AS60" s="667" t="s">
        <v>392</v>
      </c>
      <c r="AT60" s="517"/>
      <c r="AU60" s="684" t="s">
        <v>440</v>
      </c>
      <c r="AV60" s="685"/>
      <c r="AW60" s="684" t="s">
        <v>439</v>
      </c>
      <c r="AX60" s="685"/>
      <c r="AY60" s="718" t="s">
        <v>492</v>
      </c>
      <c r="AZ60" s="514"/>
      <c r="BA60" s="719" t="s">
        <v>491</v>
      </c>
      <c r="BB60" s="720" t="s">
        <v>490</v>
      </c>
      <c r="BC60" s="686"/>
      <c r="BD60" s="595" t="s">
        <v>489</v>
      </c>
      <c r="BE60" s="507"/>
      <c r="BF60" s="595" t="s">
        <v>488</v>
      </c>
      <c r="BG60" s="507"/>
      <c r="BH60" s="595" t="s">
        <v>487</v>
      </c>
      <c r="BI60" s="613"/>
      <c r="BJ60" s="488"/>
      <c r="BK60" s="490"/>
      <c r="BL60" s="490"/>
      <c r="BM60" s="490"/>
      <c r="BN60" s="490"/>
      <c r="BO60" s="490"/>
      <c r="BP60" s="490"/>
      <c r="BQ60" s="612"/>
      <c r="BR60" s="713"/>
      <c r="BS60" s="481"/>
      <c r="BT60" s="481"/>
      <c r="BU60" s="481"/>
      <c r="BV60" s="481"/>
      <c r="BW60" s="482"/>
      <c r="BX60" s="57"/>
      <c r="BY60" s="57"/>
      <c r="BZ60" s="57"/>
    </row>
    <row r="61" spans="1:83" ht="17.25" customHeight="1">
      <c r="B61" s="71"/>
      <c r="C61" s="71"/>
      <c r="D61" s="57"/>
      <c r="E61" s="511"/>
      <c r="F61" s="520"/>
      <c r="G61" s="616"/>
      <c r="H61" s="530"/>
      <c r="I61" s="531"/>
      <c r="J61" s="531"/>
      <c r="K61" s="531"/>
      <c r="L61" s="531"/>
      <c r="M61" s="531"/>
      <c r="N61" s="531"/>
      <c r="O61" s="633"/>
      <c r="P61" s="533"/>
      <c r="Q61" s="534"/>
      <c r="R61" s="534"/>
      <c r="S61" s="534"/>
      <c r="T61" s="534"/>
      <c r="U61" s="534"/>
      <c r="V61" s="534"/>
      <c r="W61" s="534"/>
      <c r="X61" s="649"/>
      <c r="Y61" s="649"/>
      <c r="Z61" s="649"/>
      <c r="AA61" s="649"/>
      <c r="AB61" s="535"/>
      <c r="AC61" s="535"/>
      <c r="AD61" s="535"/>
      <c r="AE61" s="486"/>
      <c r="AF61" s="486"/>
      <c r="AG61" s="486"/>
      <c r="AH61" s="486"/>
      <c r="AI61" s="486"/>
      <c r="AJ61" s="486"/>
      <c r="AK61" s="486"/>
      <c r="AL61" s="610"/>
      <c r="AM61" s="516"/>
      <c r="AN61" s="517"/>
      <c r="AO61" s="517"/>
      <c r="AP61" s="517"/>
      <c r="AQ61" s="517"/>
      <c r="AR61" s="517"/>
      <c r="AS61" s="517"/>
      <c r="AT61" s="517"/>
      <c r="AU61" s="685"/>
      <c r="AV61" s="685"/>
      <c r="AW61" s="685"/>
      <c r="AX61" s="685"/>
      <c r="AY61" s="514"/>
      <c r="AZ61" s="514"/>
      <c r="BA61" s="685"/>
      <c r="BB61" s="686"/>
      <c r="BC61" s="686"/>
      <c r="BD61" s="507"/>
      <c r="BE61" s="507"/>
      <c r="BF61" s="507"/>
      <c r="BG61" s="507"/>
      <c r="BH61" s="507"/>
      <c r="BI61" s="613"/>
      <c r="BJ61" s="488"/>
      <c r="BK61" s="490"/>
      <c r="BL61" s="490"/>
      <c r="BM61" s="490"/>
      <c r="BN61" s="490"/>
      <c r="BO61" s="490"/>
      <c r="BP61" s="490"/>
      <c r="BQ61" s="612"/>
      <c r="BR61" s="713"/>
      <c r="BS61" s="481"/>
      <c r="BT61" s="481"/>
      <c r="BU61" s="481"/>
      <c r="BV61" s="481"/>
      <c r="BW61" s="482"/>
      <c r="BX61" s="57"/>
      <c r="BY61" s="57"/>
      <c r="BZ61" s="57"/>
    </row>
    <row r="62" spans="1:83" ht="72" customHeight="1">
      <c r="B62" s="71"/>
      <c r="C62" s="71"/>
      <c r="D62" s="57"/>
      <c r="E62" s="590">
        <v>1</v>
      </c>
      <c r="F62" s="537" t="s">
        <v>70</v>
      </c>
      <c r="G62" s="608"/>
      <c r="H62" s="708" t="s">
        <v>463</v>
      </c>
      <c r="I62" s="677"/>
      <c r="J62" s="677" t="s">
        <v>1015</v>
      </c>
      <c r="K62" s="677"/>
      <c r="L62" s="677">
        <v>1</v>
      </c>
      <c r="M62" s="677"/>
      <c r="N62" s="677" t="s">
        <v>486</v>
      </c>
      <c r="O62" s="710"/>
      <c r="P62" s="747" t="s">
        <v>507</v>
      </c>
      <c r="Q62" s="702"/>
      <c r="R62" s="537" t="s">
        <v>579</v>
      </c>
      <c r="S62" s="537"/>
      <c r="T62" s="537" t="b">
        <v>1</v>
      </c>
      <c r="U62" s="537"/>
      <c r="V62" s="677" t="s">
        <v>294</v>
      </c>
      <c r="W62" s="677"/>
      <c r="X62" s="537" t="s">
        <v>888</v>
      </c>
      <c r="Y62" s="537"/>
      <c r="Z62" s="678" t="s">
        <v>429</v>
      </c>
      <c r="AA62" s="678"/>
      <c r="AB62" s="537" t="s">
        <v>161</v>
      </c>
      <c r="AC62" s="537"/>
      <c r="AD62" s="286" t="s">
        <v>161</v>
      </c>
      <c r="AE62" s="537" t="s">
        <v>510</v>
      </c>
      <c r="AF62" s="537"/>
      <c r="AG62" s="537" t="s">
        <v>161</v>
      </c>
      <c r="AH62" s="537"/>
      <c r="AI62" s="537" t="s">
        <v>161</v>
      </c>
      <c r="AJ62" s="537"/>
      <c r="AK62" s="537" t="s">
        <v>294</v>
      </c>
      <c r="AL62" s="608"/>
      <c r="AM62" s="747" t="s">
        <v>507</v>
      </c>
      <c r="AN62" s="702"/>
      <c r="AO62" s="537" t="s">
        <v>579</v>
      </c>
      <c r="AP62" s="537"/>
      <c r="AQ62" s="537" t="b">
        <v>1</v>
      </c>
      <c r="AR62" s="537"/>
      <c r="AS62" s="677" t="s">
        <v>294</v>
      </c>
      <c r="AT62" s="677"/>
      <c r="AU62" s="537" t="s">
        <v>888</v>
      </c>
      <c r="AV62" s="537"/>
      <c r="AW62" s="678" t="s">
        <v>429</v>
      </c>
      <c r="AX62" s="678"/>
      <c r="AY62" s="537" t="s">
        <v>161</v>
      </c>
      <c r="AZ62" s="537"/>
      <c r="BA62" s="286" t="s">
        <v>161</v>
      </c>
      <c r="BB62" s="537" t="s">
        <v>510</v>
      </c>
      <c r="BC62" s="537"/>
      <c r="BD62" s="537" t="s">
        <v>161</v>
      </c>
      <c r="BE62" s="537"/>
      <c r="BF62" s="537" t="s">
        <v>161</v>
      </c>
      <c r="BG62" s="537"/>
      <c r="BH62" s="537" t="s">
        <v>294</v>
      </c>
      <c r="BI62" s="608"/>
      <c r="BJ62" s="590" t="s">
        <v>880</v>
      </c>
      <c r="BK62" s="664" t="s">
        <v>1148</v>
      </c>
      <c r="BL62" s="664" t="s">
        <v>1148</v>
      </c>
      <c r="BM62" s="664" t="s">
        <v>1148</v>
      </c>
      <c r="BN62" s="664" t="s">
        <v>1149</v>
      </c>
      <c r="BO62" s="664" t="s">
        <v>1150</v>
      </c>
      <c r="BP62" s="602" t="s">
        <v>1006</v>
      </c>
      <c r="BQ62" s="604" t="s">
        <v>180</v>
      </c>
      <c r="BR62" s="749" t="s">
        <v>1028</v>
      </c>
      <c r="BS62" s="537"/>
      <c r="BT62" s="537"/>
      <c r="BU62" s="537"/>
      <c r="BV62" s="537"/>
      <c r="BW62" s="608"/>
      <c r="BX62" s="57"/>
      <c r="BY62" s="57"/>
      <c r="BZ62" s="57"/>
    </row>
    <row r="63" spans="1:83" ht="72" customHeight="1">
      <c r="B63" s="71"/>
      <c r="C63" s="71"/>
      <c r="D63" s="57"/>
      <c r="E63" s="590"/>
      <c r="F63" s="537"/>
      <c r="G63" s="608"/>
      <c r="H63" s="708"/>
      <c r="I63" s="677"/>
      <c r="J63" s="677"/>
      <c r="K63" s="677"/>
      <c r="L63" s="677"/>
      <c r="M63" s="677"/>
      <c r="N63" s="677"/>
      <c r="O63" s="710"/>
      <c r="P63" s="747"/>
      <c r="Q63" s="702"/>
      <c r="R63" s="537"/>
      <c r="S63" s="537"/>
      <c r="T63" s="537"/>
      <c r="U63" s="537"/>
      <c r="V63" s="677"/>
      <c r="W63" s="677"/>
      <c r="X63" s="537" t="s">
        <v>339</v>
      </c>
      <c r="Y63" s="537"/>
      <c r="Z63" s="678" t="s">
        <v>339</v>
      </c>
      <c r="AA63" s="678"/>
      <c r="AB63" s="537" t="s">
        <v>509</v>
      </c>
      <c r="AC63" s="537"/>
      <c r="AD63" s="286" t="s">
        <v>339</v>
      </c>
      <c r="AE63" s="537" t="s">
        <v>161</v>
      </c>
      <c r="AF63" s="537"/>
      <c r="AG63" s="702" t="s">
        <v>504</v>
      </c>
      <c r="AH63" s="702"/>
      <c r="AI63" s="537" t="s">
        <v>87</v>
      </c>
      <c r="AJ63" s="537"/>
      <c r="AK63" s="537"/>
      <c r="AL63" s="608"/>
      <c r="AM63" s="747"/>
      <c r="AN63" s="702"/>
      <c r="AO63" s="537"/>
      <c r="AP63" s="537"/>
      <c r="AQ63" s="537"/>
      <c r="AR63" s="537"/>
      <c r="AS63" s="677"/>
      <c r="AT63" s="677"/>
      <c r="AU63" s="537" t="s">
        <v>339</v>
      </c>
      <c r="AV63" s="537"/>
      <c r="AW63" s="678" t="s">
        <v>339</v>
      </c>
      <c r="AX63" s="678"/>
      <c r="AY63" s="537" t="s">
        <v>509</v>
      </c>
      <c r="AZ63" s="537"/>
      <c r="BA63" s="286" t="s">
        <v>339</v>
      </c>
      <c r="BB63" s="537" t="s">
        <v>161</v>
      </c>
      <c r="BC63" s="537"/>
      <c r="BD63" s="702" t="s">
        <v>504</v>
      </c>
      <c r="BE63" s="702"/>
      <c r="BF63" s="537" t="s">
        <v>87</v>
      </c>
      <c r="BG63" s="537"/>
      <c r="BH63" s="537"/>
      <c r="BI63" s="608"/>
      <c r="BJ63" s="590"/>
      <c r="BK63" s="602"/>
      <c r="BL63" s="602"/>
      <c r="BM63" s="602"/>
      <c r="BN63" s="602"/>
      <c r="BO63" s="602"/>
      <c r="BP63" s="602"/>
      <c r="BQ63" s="604"/>
      <c r="BR63" s="674"/>
      <c r="BS63" s="537"/>
      <c r="BT63" s="537"/>
      <c r="BU63" s="537"/>
      <c r="BV63" s="537"/>
      <c r="BW63" s="608"/>
      <c r="BX63" s="57"/>
      <c r="BY63" s="57"/>
      <c r="BZ63" s="57"/>
    </row>
    <row r="64" spans="1:83" ht="72" customHeight="1">
      <c r="B64" s="71"/>
      <c r="C64" s="71"/>
      <c r="D64" s="57"/>
      <c r="E64" s="590"/>
      <c r="F64" s="537"/>
      <c r="G64" s="608"/>
      <c r="H64" s="708"/>
      <c r="I64" s="677"/>
      <c r="J64" s="677"/>
      <c r="K64" s="677"/>
      <c r="L64" s="677"/>
      <c r="M64" s="677"/>
      <c r="N64" s="677"/>
      <c r="O64" s="710"/>
      <c r="P64" s="747"/>
      <c r="Q64" s="702"/>
      <c r="R64" s="537"/>
      <c r="S64" s="537"/>
      <c r="T64" s="537"/>
      <c r="U64" s="537"/>
      <c r="V64" s="677"/>
      <c r="W64" s="677"/>
      <c r="X64" s="537" t="s">
        <v>339</v>
      </c>
      <c r="Y64" s="537"/>
      <c r="Z64" s="678" t="s">
        <v>339</v>
      </c>
      <c r="AA64" s="678"/>
      <c r="AB64" s="537" t="s">
        <v>161</v>
      </c>
      <c r="AC64" s="537"/>
      <c r="AD64" s="286" t="s">
        <v>339</v>
      </c>
      <c r="AE64" s="537" t="s">
        <v>508</v>
      </c>
      <c r="AF64" s="537"/>
      <c r="AG64" s="537" t="s">
        <v>161</v>
      </c>
      <c r="AH64" s="537"/>
      <c r="AI64" s="537" t="s">
        <v>87</v>
      </c>
      <c r="AJ64" s="537"/>
      <c r="AK64" s="537"/>
      <c r="AL64" s="608"/>
      <c r="AM64" s="747"/>
      <c r="AN64" s="702"/>
      <c r="AO64" s="537"/>
      <c r="AP64" s="537"/>
      <c r="AQ64" s="537"/>
      <c r="AR64" s="537"/>
      <c r="AS64" s="677"/>
      <c r="AT64" s="677"/>
      <c r="AU64" s="537" t="s">
        <v>339</v>
      </c>
      <c r="AV64" s="537"/>
      <c r="AW64" s="678" t="s">
        <v>339</v>
      </c>
      <c r="AX64" s="678"/>
      <c r="AY64" s="537" t="s">
        <v>161</v>
      </c>
      <c r="AZ64" s="537"/>
      <c r="BA64" s="286" t="s">
        <v>339</v>
      </c>
      <c r="BB64" s="537" t="s">
        <v>508</v>
      </c>
      <c r="BC64" s="537"/>
      <c r="BD64" s="537" t="s">
        <v>161</v>
      </c>
      <c r="BE64" s="537"/>
      <c r="BF64" s="537" t="s">
        <v>87</v>
      </c>
      <c r="BG64" s="537"/>
      <c r="BH64" s="537"/>
      <c r="BI64" s="608"/>
      <c r="BJ64" s="590"/>
      <c r="BK64" s="602"/>
      <c r="BL64" s="602"/>
      <c r="BM64" s="602"/>
      <c r="BN64" s="602"/>
      <c r="BO64" s="602"/>
      <c r="BP64" s="602"/>
      <c r="BQ64" s="604"/>
      <c r="BR64" s="674"/>
      <c r="BS64" s="537"/>
      <c r="BT64" s="537"/>
      <c r="BU64" s="537"/>
      <c r="BV64" s="537"/>
      <c r="BW64" s="608"/>
      <c r="BX64" s="57"/>
      <c r="BY64" s="57"/>
      <c r="BZ64" s="57"/>
    </row>
    <row r="65" spans="2:78" ht="72" customHeight="1">
      <c r="B65" s="71"/>
      <c r="C65" s="71"/>
      <c r="D65" s="57"/>
      <c r="E65" s="590"/>
      <c r="F65" s="537"/>
      <c r="G65" s="608"/>
      <c r="H65" s="708"/>
      <c r="I65" s="677"/>
      <c r="J65" s="677"/>
      <c r="K65" s="677"/>
      <c r="L65" s="677"/>
      <c r="M65" s="677"/>
      <c r="N65" s="677"/>
      <c r="O65" s="710"/>
      <c r="P65" s="747"/>
      <c r="Q65" s="702"/>
      <c r="R65" s="537"/>
      <c r="S65" s="537"/>
      <c r="T65" s="537"/>
      <c r="U65" s="537"/>
      <c r="V65" s="677"/>
      <c r="W65" s="677"/>
      <c r="X65" s="537" t="s">
        <v>161</v>
      </c>
      <c r="Y65" s="537"/>
      <c r="Z65" s="537" t="s">
        <v>161</v>
      </c>
      <c r="AA65" s="537"/>
      <c r="AB65" s="537" t="s">
        <v>161</v>
      </c>
      <c r="AC65" s="537"/>
      <c r="AD65" s="363" t="s">
        <v>502</v>
      </c>
      <c r="AE65" s="537" t="s">
        <v>161</v>
      </c>
      <c r="AF65" s="537"/>
      <c r="AG65" s="537" t="s">
        <v>87</v>
      </c>
      <c r="AH65" s="537"/>
      <c r="AI65" s="537" t="s">
        <v>577</v>
      </c>
      <c r="AJ65" s="537"/>
      <c r="AK65" s="537"/>
      <c r="AL65" s="608"/>
      <c r="AM65" s="747"/>
      <c r="AN65" s="702"/>
      <c r="AO65" s="537"/>
      <c r="AP65" s="537"/>
      <c r="AQ65" s="537"/>
      <c r="AR65" s="537"/>
      <c r="AS65" s="677"/>
      <c r="AT65" s="677"/>
      <c r="AU65" s="537" t="s">
        <v>161</v>
      </c>
      <c r="AV65" s="537"/>
      <c r="AW65" s="537" t="s">
        <v>161</v>
      </c>
      <c r="AX65" s="537"/>
      <c r="AY65" s="537" t="s">
        <v>161</v>
      </c>
      <c r="AZ65" s="537"/>
      <c r="BA65" s="363" t="s">
        <v>502</v>
      </c>
      <c r="BB65" s="537" t="s">
        <v>161</v>
      </c>
      <c r="BC65" s="537"/>
      <c r="BD65" s="537" t="s">
        <v>87</v>
      </c>
      <c r="BE65" s="537"/>
      <c r="BF65" s="537" t="s">
        <v>577</v>
      </c>
      <c r="BG65" s="537"/>
      <c r="BH65" s="537"/>
      <c r="BI65" s="608"/>
      <c r="BJ65" s="590"/>
      <c r="BK65" s="602"/>
      <c r="BL65" s="602"/>
      <c r="BM65" s="602"/>
      <c r="BN65" s="602"/>
      <c r="BO65" s="602"/>
      <c r="BP65" s="602"/>
      <c r="BQ65" s="604"/>
      <c r="BR65" s="674"/>
      <c r="BS65" s="537"/>
      <c r="BT65" s="537"/>
      <c r="BU65" s="537"/>
      <c r="BV65" s="537"/>
      <c r="BW65" s="608"/>
      <c r="BX65" s="57"/>
      <c r="BY65" s="57"/>
      <c r="BZ65" s="57"/>
    </row>
    <row r="66" spans="2:78" ht="16.5" customHeight="1">
      <c r="B66" s="71"/>
      <c r="C66" s="71"/>
      <c r="D66" s="57"/>
      <c r="E66" s="590">
        <v>2</v>
      </c>
      <c r="F66" s="537" t="s">
        <v>465</v>
      </c>
      <c r="G66" s="608"/>
      <c r="H66" s="590" t="s">
        <v>479</v>
      </c>
      <c r="I66" s="537"/>
      <c r="J66" s="691" t="s">
        <v>888</v>
      </c>
      <c r="K66" s="691"/>
      <c r="L66" s="677" t="s">
        <v>330</v>
      </c>
      <c r="M66" s="677"/>
      <c r="N66" s="677" t="s">
        <v>330</v>
      </c>
      <c r="O66" s="710"/>
      <c r="P66" s="747" t="s">
        <v>507</v>
      </c>
      <c r="Q66" s="702"/>
      <c r="R66" s="547" t="s">
        <v>578</v>
      </c>
      <c r="S66" s="660"/>
      <c r="T66" s="537" t="b">
        <v>1</v>
      </c>
      <c r="U66" s="537"/>
      <c r="V66" s="677" t="s">
        <v>294</v>
      </c>
      <c r="W66" s="677"/>
      <c r="X66" s="660" t="s">
        <v>888</v>
      </c>
      <c r="Y66" s="660"/>
      <c r="Z66" s="721" t="s">
        <v>339</v>
      </c>
      <c r="AA66" s="721"/>
      <c r="AB66" s="660" t="s">
        <v>87</v>
      </c>
      <c r="AC66" s="660"/>
      <c r="AD66" s="298" t="s">
        <v>161</v>
      </c>
      <c r="AE66" s="660" t="s">
        <v>519</v>
      </c>
      <c r="AF66" s="660"/>
      <c r="AG66" s="660" t="s">
        <v>87</v>
      </c>
      <c r="AH66" s="660"/>
      <c r="AI66" s="660" t="s">
        <v>161</v>
      </c>
      <c r="AJ66" s="660"/>
      <c r="AK66" s="660" t="s">
        <v>294</v>
      </c>
      <c r="AL66" s="748"/>
      <c r="AM66" s="747" t="s">
        <v>507</v>
      </c>
      <c r="AN66" s="702"/>
      <c r="AO66" s="547" t="s">
        <v>578</v>
      </c>
      <c r="AP66" s="660"/>
      <c r="AQ66" s="537" t="b">
        <v>1</v>
      </c>
      <c r="AR66" s="537"/>
      <c r="AS66" s="677" t="s">
        <v>294</v>
      </c>
      <c r="AT66" s="677"/>
      <c r="AU66" s="660" t="s">
        <v>888</v>
      </c>
      <c r="AV66" s="660"/>
      <c r="AW66" s="721" t="s">
        <v>339</v>
      </c>
      <c r="AX66" s="721"/>
      <c r="AY66" s="660" t="s">
        <v>87</v>
      </c>
      <c r="AZ66" s="660"/>
      <c r="BA66" s="298" t="s">
        <v>161</v>
      </c>
      <c r="BB66" s="660" t="s">
        <v>519</v>
      </c>
      <c r="BC66" s="660"/>
      <c r="BD66" s="660" t="s">
        <v>87</v>
      </c>
      <c r="BE66" s="660"/>
      <c r="BF66" s="660" t="s">
        <v>161</v>
      </c>
      <c r="BG66" s="660"/>
      <c r="BH66" s="660" t="s">
        <v>294</v>
      </c>
      <c r="BI66" s="748"/>
      <c r="BJ66" s="590" t="s">
        <v>882</v>
      </c>
      <c r="BK66" s="602" t="str">
        <f>BK62</f>
        <v>6/11</v>
      </c>
      <c r="BL66" s="602" t="str">
        <f t="shared" ref="BL66:BM66" si="0">BL62</f>
        <v>6/11</v>
      </c>
      <c r="BM66" s="602" t="str">
        <f t="shared" si="0"/>
        <v>6/11</v>
      </c>
      <c r="BN66" s="537">
        <v>0</v>
      </c>
      <c r="BO66" s="537" t="s">
        <v>180</v>
      </c>
      <c r="BP66" s="537" t="s">
        <v>1006</v>
      </c>
      <c r="BQ66" s="608" t="s">
        <v>180</v>
      </c>
      <c r="BR66" s="674" t="s">
        <v>1131</v>
      </c>
      <c r="BS66" s="537"/>
      <c r="BT66" s="537"/>
      <c r="BU66" s="537"/>
      <c r="BV66" s="537"/>
      <c r="BW66" s="608"/>
      <c r="BX66" s="57"/>
      <c r="BY66" s="57"/>
      <c r="BZ66" s="57"/>
    </row>
    <row r="67" spans="2:78" ht="16.5" customHeight="1">
      <c r="B67" s="71"/>
      <c r="C67" s="71"/>
      <c r="D67" s="57"/>
      <c r="E67" s="590"/>
      <c r="F67" s="537"/>
      <c r="G67" s="608"/>
      <c r="H67" s="590"/>
      <c r="I67" s="537"/>
      <c r="J67" s="691"/>
      <c r="K67" s="691"/>
      <c r="L67" s="677"/>
      <c r="M67" s="677"/>
      <c r="N67" s="677"/>
      <c r="O67" s="710"/>
      <c r="P67" s="747"/>
      <c r="Q67" s="702"/>
      <c r="R67" s="660"/>
      <c r="S67" s="660"/>
      <c r="T67" s="537"/>
      <c r="U67" s="537"/>
      <c r="V67" s="677"/>
      <c r="W67" s="677"/>
      <c r="X67" s="660" t="s">
        <v>339</v>
      </c>
      <c r="Y67" s="660"/>
      <c r="Z67" s="721" t="s">
        <v>339</v>
      </c>
      <c r="AA67" s="721"/>
      <c r="AB67" s="660" t="s">
        <v>522</v>
      </c>
      <c r="AC67" s="660"/>
      <c r="AD67" s="298" t="s">
        <v>339</v>
      </c>
      <c r="AE67" s="660" t="s">
        <v>161</v>
      </c>
      <c r="AF67" s="660"/>
      <c r="AG67" s="724" t="s">
        <v>504</v>
      </c>
      <c r="AH67" s="724"/>
      <c r="AI67" s="660" t="s">
        <v>87</v>
      </c>
      <c r="AJ67" s="660"/>
      <c r="AK67" s="660"/>
      <c r="AL67" s="748"/>
      <c r="AM67" s="747"/>
      <c r="AN67" s="702"/>
      <c r="AO67" s="660"/>
      <c r="AP67" s="660"/>
      <c r="AQ67" s="537"/>
      <c r="AR67" s="537"/>
      <c r="AS67" s="677"/>
      <c r="AT67" s="677"/>
      <c r="AU67" s="660" t="s">
        <v>339</v>
      </c>
      <c r="AV67" s="660"/>
      <c r="AW67" s="721" t="s">
        <v>339</v>
      </c>
      <c r="AX67" s="721"/>
      <c r="AY67" s="660" t="s">
        <v>522</v>
      </c>
      <c r="AZ67" s="660"/>
      <c r="BA67" s="298" t="s">
        <v>339</v>
      </c>
      <c r="BB67" s="660" t="s">
        <v>161</v>
      </c>
      <c r="BC67" s="660"/>
      <c r="BD67" s="724" t="s">
        <v>504</v>
      </c>
      <c r="BE67" s="724"/>
      <c r="BF67" s="660" t="s">
        <v>87</v>
      </c>
      <c r="BG67" s="660"/>
      <c r="BH67" s="660"/>
      <c r="BI67" s="748"/>
      <c r="BJ67" s="590"/>
      <c r="BK67" s="537"/>
      <c r="BL67" s="537"/>
      <c r="BM67" s="537"/>
      <c r="BN67" s="537"/>
      <c r="BO67" s="537"/>
      <c r="BP67" s="537"/>
      <c r="BQ67" s="608"/>
      <c r="BR67" s="674"/>
      <c r="BS67" s="537"/>
      <c r="BT67" s="537"/>
      <c r="BU67" s="537"/>
      <c r="BV67" s="537"/>
      <c r="BW67" s="608"/>
      <c r="BX67" s="57"/>
      <c r="BY67" s="57"/>
      <c r="BZ67" s="57"/>
    </row>
    <row r="68" spans="2:78" ht="15" customHeight="1">
      <c r="B68" s="71"/>
      <c r="C68" s="71"/>
      <c r="D68" s="57"/>
      <c r="E68" s="590"/>
      <c r="F68" s="537"/>
      <c r="G68" s="608"/>
      <c r="H68" s="590"/>
      <c r="I68" s="537"/>
      <c r="J68" s="691"/>
      <c r="K68" s="691"/>
      <c r="L68" s="677"/>
      <c r="M68" s="677"/>
      <c r="N68" s="677"/>
      <c r="O68" s="710"/>
      <c r="P68" s="747"/>
      <c r="Q68" s="702"/>
      <c r="R68" s="660"/>
      <c r="S68" s="660"/>
      <c r="T68" s="537"/>
      <c r="U68" s="537"/>
      <c r="V68" s="677"/>
      <c r="W68" s="677"/>
      <c r="X68" s="660" t="s">
        <v>339</v>
      </c>
      <c r="Y68" s="660"/>
      <c r="Z68" s="721" t="s">
        <v>339</v>
      </c>
      <c r="AA68" s="721"/>
      <c r="AB68" s="660" t="s">
        <v>161</v>
      </c>
      <c r="AC68" s="660"/>
      <c r="AD68" s="298" t="s">
        <v>339</v>
      </c>
      <c r="AE68" s="660" t="s">
        <v>521</v>
      </c>
      <c r="AF68" s="660"/>
      <c r="AG68" s="660" t="s">
        <v>161</v>
      </c>
      <c r="AH68" s="660"/>
      <c r="AI68" s="660" t="s">
        <v>87</v>
      </c>
      <c r="AJ68" s="660"/>
      <c r="AK68" s="660"/>
      <c r="AL68" s="748"/>
      <c r="AM68" s="747"/>
      <c r="AN68" s="702"/>
      <c r="AO68" s="660"/>
      <c r="AP68" s="660"/>
      <c r="AQ68" s="537"/>
      <c r="AR68" s="537"/>
      <c r="AS68" s="677"/>
      <c r="AT68" s="677"/>
      <c r="AU68" s="660" t="s">
        <v>339</v>
      </c>
      <c r="AV68" s="660"/>
      <c r="AW68" s="721" t="s">
        <v>339</v>
      </c>
      <c r="AX68" s="721"/>
      <c r="AY68" s="660" t="s">
        <v>161</v>
      </c>
      <c r="AZ68" s="660"/>
      <c r="BA68" s="298" t="s">
        <v>339</v>
      </c>
      <c r="BB68" s="660" t="s">
        <v>521</v>
      </c>
      <c r="BC68" s="660"/>
      <c r="BD68" s="660" t="s">
        <v>161</v>
      </c>
      <c r="BE68" s="660"/>
      <c r="BF68" s="660" t="s">
        <v>87</v>
      </c>
      <c r="BG68" s="660"/>
      <c r="BH68" s="660"/>
      <c r="BI68" s="748"/>
      <c r="BJ68" s="590"/>
      <c r="BK68" s="537"/>
      <c r="BL68" s="537"/>
      <c r="BM68" s="537"/>
      <c r="BN68" s="537"/>
      <c r="BO68" s="537"/>
      <c r="BP68" s="537"/>
      <c r="BQ68" s="608"/>
      <c r="BR68" s="674"/>
      <c r="BS68" s="537"/>
      <c r="BT68" s="537"/>
      <c r="BU68" s="537"/>
      <c r="BV68" s="537"/>
      <c r="BW68" s="608"/>
      <c r="BX68" s="57"/>
      <c r="BY68" s="57"/>
      <c r="BZ68" s="57"/>
    </row>
    <row r="69" spans="2:78" ht="15" customHeight="1">
      <c r="B69" s="71"/>
      <c r="C69" s="71"/>
      <c r="D69" s="57"/>
      <c r="E69" s="590"/>
      <c r="F69" s="537"/>
      <c r="G69" s="608"/>
      <c r="H69" s="590"/>
      <c r="I69" s="537"/>
      <c r="J69" s="691"/>
      <c r="K69" s="691"/>
      <c r="L69" s="677"/>
      <c r="M69" s="677"/>
      <c r="N69" s="677"/>
      <c r="O69" s="710"/>
      <c r="P69" s="747"/>
      <c r="Q69" s="702"/>
      <c r="R69" s="660"/>
      <c r="S69" s="660"/>
      <c r="T69" s="537"/>
      <c r="U69" s="537"/>
      <c r="V69" s="677"/>
      <c r="W69" s="677"/>
      <c r="X69" s="660" t="s">
        <v>161</v>
      </c>
      <c r="Y69" s="660"/>
      <c r="Z69" s="660" t="s">
        <v>161</v>
      </c>
      <c r="AA69" s="660"/>
      <c r="AB69" s="660" t="s">
        <v>161</v>
      </c>
      <c r="AC69" s="660"/>
      <c r="AD69" s="122" t="s">
        <v>502</v>
      </c>
      <c r="AE69" s="660" t="s">
        <v>161</v>
      </c>
      <c r="AF69" s="660"/>
      <c r="AG69" s="660" t="s">
        <v>87</v>
      </c>
      <c r="AH69" s="660"/>
      <c r="AI69" s="660" t="s">
        <v>578</v>
      </c>
      <c r="AJ69" s="660"/>
      <c r="AK69" s="660"/>
      <c r="AL69" s="748"/>
      <c r="AM69" s="747"/>
      <c r="AN69" s="702"/>
      <c r="AO69" s="660"/>
      <c r="AP69" s="660"/>
      <c r="AQ69" s="537"/>
      <c r="AR69" s="537"/>
      <c r="AS69" s="677"/>
      <c r="AT69" s="677"/>
      <c r="AU69" s="660" t="s">
        <v>161</v>
      </c>
      <c r="AV69" s="660"/>
      <c r="AW69" s="660" t="s">
        <v>161</v>
      </c>
      <c r="AX69" s="660"/>
      <c r="AY69" s="660" t="s">
        <v>161</v>
      </c>
      <c r="AZ69" s="660"/>
      <c r="BA69" s="122" t="s">
        <v>502</v>
      </c>
      <c r="BB69" s="660" t="s">
        <v>161</v>
      </c>
      <c r="BC69" s="660"/>
      <c r="BD69" s="660" t="s">
        <v>87</v>
      </c>
      <c r="BE69" s="660"/>
      <c r="BF69" s="660" t="s">
        <v>578</v>
      </c>
      <c r="BG69" s="660"/>
      <c r="BH69" s="660"/>
      <c r="BI69" s="748"/>
      <c r="BJ69" s="590"/>
      <c r="BK69" s="537"/>
      <c r="BL69" s="537"/>
      <c r="BM69" s="537"/>
      <c r="BN69" s="537"/>
      <c r="BO69" s="537"/>
      <c r="BP69" s="537"/>
      <c r="BQ69" s="608"/>
      <c r="BR69" s="674"/>
      <c r="BS69" s="537"/>
      <c r="BT69" s="537"/>
      <c r="BU69" s="537"/>
      <c r="BV69" s="537"/>
      <c r="BW69" s="608"/>
      <c r="BX69" s="57"/>
      <c r="BY69" s="57"/>
      <c r="BZ69" s="57"/>
    </row>
    <row r="70" spans="2:78" s="53" customFormat="1" ht="16.5" customHeight="1">
      <c r="B70" s="197"/>
      <c r="C70" s="197"/>
      <c r="D70" s="198"/>
      <c r="E70" s="500">
        <v>3</v>
      </c>
      <c r="F70" s="485" t="s">
        <v>458</v>
      </c>
      <c r="G70" s="575"/>
      <c r="H70" s="500" t="s">
        <v>520</v>
      </c>
      <c r="I70" s="485"/>
      <c r="J70" s="691" t="s">
        <v>330</v>
      </c>
      <c r="K70" s="691"/>
      <c r="L70" s="691" t="s">
        <v>330</v>
      </c>
      <c r="M70" s="691"/>
      <c r="N70" s="691" t="s">
        <v>330</v>
      </c>
      <c r="O70" s="727"/>
      <c r="P70" s="732" t="s">
        <v>294</v>
      </c>
      <c r="Q70" s="691"/>
      <c r="R70" s="691" t="s">
        <v>156</v>
      </c>
      <c r="S70" s="691"/>
      <c r="T70" s="485" t="b">
        <v>0</v>
      </c>
      <c r="U70" s="485"/>
      <c r="V70" s="691" t="s">
        <v>459</v>
      </c>
      <c r="W70" s="485"/>
      <c r="X70" s="624" t="s">
        <v>161</v>
      </c>
      <c r="Y70" s="624"/>
      <c r="Z70" s="624" t="s">
        <v>161</v>
      </c>
      <c r="AA70" s="624"/>
      <c r="AB70" s="624" t="s">
        <v>87</v>
      </c>
      <c r="AC70" s="624"/>
      <c r="AD70" s="296" t="s">
        <v>161</v>
      </c>
      <c r="AE70" s="624" t="s">
        <v>87</v>
      </c>
      <c r="AF70" s="624"/>
      <c r="AG70" s="624" t="s">
        <v>87</v>
      </c>
      <c r="AH70" s="624"/>
      <c r="AI70" s="624" t="s">
        <v>161</v>
      </c>
      <c r="AJ70" s="624"/>
      <c r="AK70" s="722" t="s">
        <v>407</v>
      </c>
      <c r="AL70" s="728"/>
      <c r="AM70" s="732" t="s">
        <v>294</v>
      </c>
      <c r="AN70" s="691"/>
      <c r="AO70" s="691" t="s">
        <v>156</v>
      </c>
      <c r="AP70" s="691"/>
      <c r="AQ70" s="485" t="b">
        <v>0</v>
      </c>
      <c r="AR70" s="485"/>
      <c r="AS70" s="691" t="s">
        <v>459</v>
      </c>
      <c r="AT70" s="691"/>
      <c r="AU70" s="624" t="s">
        <v>161</v>
      </c>
      <c r="AV70" s="624"/>
      <c r="AW70" s="624" t="s">
        <v>161</v>
      </c>
      <c r="AX70" s="624"/>
      <c r="AY70" s="624" t="s">
        <v>87</v>
      </c>
      <c r="AZ70" s="624"/>
      <c r="BA70" s="296" t="s">
        <v>161</v>
      </c>
      <c r="BB70" s="624" t="s">
        <v>87</v>
      </c>
      <c r="BC70" s="624"/>
      <c r="BD70" s="624" t="s">
        <v>87</v>
      </c>
      <c r="BE70" s="624"/>
      <c r="BF70" s="624" t="s">
        <v>161</v>
      </c>
      <c r="BG70" s="624"/>
      <c r="BH70" s="722" t="s">
        <v>407</v>
      </c>
      <c r="BI70" s="728"/>
      <c r="BJ70" s="726" t="s">
        <v>882</v>
      </c>
      <c r="BK70" s="501" t="str">
        <f>BK66</f>
        <v>6/11</v>
      </c>
      <c r="BL70" s="501" t="str">
        <f t="shared" ref="BL70:BM70" si="1">BL66</f>
        <v>6/11</v>
      </c>
      <c r="BM70" s="501" t="str">
        <f t="shared" si="1"/>
        <v>6/11</v>
      </c>
      <c r="BN70" s="596" t="s">
        <v>1141</v>
      </c>
      <c r="BO70" s="501" t="s">
        <v>180</v>
      </c>
      <c r="BP70" s="501" t="s">
        <v>1006</v>
      </c>
      <c r="BQ70" s="636" t="s">
        <v>180</v>
      </c>
      <c r="BR70" s="723" t="s">
        <v>1023</v>
      </c>
      <c r="BS70" s="485"/>
      <c r="BT70" s="485"/>
      <c r="BU70" s="485"/>
      <c r="BV70" s="485"/>
      <c r="BW70" s="575"/>
      <c r="BX70" s="198"/>
      <c r="BY70" s="198"/>
      <c r="BZ70" s="198"/>
    </row>
    <row r="71" spans="2:78" s="53" customFormat="1" ht="16.5" customHeight="1">
      <c r="B71" s="197"/>
      <c r="C71" s="197"/>
      <c r="D71" s="198"/>
      <c r="E71" s="500"/>
      <c r="F71" s="485"/>
      <c r="G71" s="575"/>
      <c r="H71" s="500"/>
      <c r="I71" s="485"/>
      <c r="J71" s="691"/>
      <c r="K71" s="691"/>
      <c r="L71" s="691"/>
      <c r="M71" s="691"/>
      <c r="N71" s="691"/>
      <c r="O71" s="727"/>
      <c r="P71" s="732"/>
      <c r="Q71" s="691"/>
      <c r="R71" s="691"/>
      <c r="S71" s="691"/>
      <c r="T71" s="485"/>
      <c r="U71" s="485"/>
      <c r="V71" s="485"/>
      <c r="W71" s="485"/>
      <c r="X71" s="624" t="s">
        <v>87</v>
      </c>
      <c r="Y71" s="624"/>
      <c r="Z71" s="624" t="s">
        <v>87</v>
      </c>
      <c r="AA71" s="624"/>
      <c r="AB71" s="624" t="s">
        <v>87</v>
      </c>
      <c r="AC71" s="624"/>
      <c r="AD71" s="296" t="s">
        <v>339</v>
      </c>
      <c r="AE71" s="624" t="s">
        <v>87</v>
      </c>
      <c r="AF71" s="624"/>
      <c r="AG71" s="624" t="s">
        <v>87</v>
      </c>
      <c r="AH71" s="624"/>
      <c r="AI71" s="624" t="s">
        <v>87</v>
      </c>
      <c r="AJ71" s="624"/>
      <c r="AK71" s="722"/>
      <c r="AL71" s="728"/>
      <c r="AM71" s="732"/>
      <c r="AN71" s="691"/>
      <c r="AO71" s="691"/>
      <c r="AP71" s="691"/>
      <c r="AQ71" s="485"/>
      <c r="AR71" s="485"/>
      <c r="AS71" s="691"/>
      <c r="AT71" s="691"/>
      <c r="AU71" s="624" t="s">
        <v>87</v>
      </c>
      <c r="AV71" s="624"/>
      <c r="AW71" s="624" t="s">
        <v>87</v>
      </c>
      <c r="AX71" s="624"/>
      <c r="AY71" s="624" t="s">
        <v>87</v>
      </c>
      <c r="AZ71" s="624"/>
      <c r="BA71" s="296" t="s">
        <v>339</v>
      </c>
      <c r="BB71" s="624" t="s">
        <v>87</v>
      </c>
      <c r="BC71" s="624"/>
      <c r="BD71" s="624" t="s">
        <v>87</v>
      </c>
      <c r="BE71" s="624"/>
      <c r="BF71" s="624" t="s">
        <v>87</v>
      </c>
      <c r="BG71" s="624"/>
      <c r="BH71" s="722"/>
      <c r="BI71" s="728"/>
      <c r="BJ71" s="500"/>
      <c r="BK71" s="501"/>
      <c r="BL71" s="501"/>
      <c r="BM71" s="501"/>
      <c r="BN71" s="501"/>
      <c r="BO71" s="501"/>
      <c r="BP71" s="501"/>
      <c r="BQ71" s="636"/>
      <c r="BR71" s="607"/>
      <c r="BS71" s="485"/>
      <c r="BT71" s="485"/>
      <c r="BU71" s="485"/>
      <c r="BV71" s="485"/>
      <c r="BW71" s="575"/>
      <c r="BX71" s="198"/>
      <c r="BY71" s="198"/>
      <c r="BZ71" s="198"/>
    </row>
    <row r="72" spans="2:78" s="53" customFormat="1" ht="16.5" customHeight="1">
      <c r="B72" s="197"/>
      <c r="C72" s="197"/>
      <c r="D72" s="198"/>
      <c r="E72" s="500"/>
      <c r="F72" s="485"/>
      <c r="G72" s="575"/>
      <c r="H72" s="500"/>
      <c r="I72" s="485"/>
      <c r="J72" s="691"/>
      <c r="K72" s="691"/>
      <c r="L72" s="691"/>
      <c r="M72" s="691"/>
      <c r="N72" s="691"/>
      <c r="O72" s="727"/>
      <c r="P72" s="732"/>
      <c r="Q72" s="691"/>
      <c r="R72" s="691"/>
      <c r="S72" s="691"/>
      <c r="T72" s="485"/>
      <c r="U72" s="485"/>
      <c r="V72" s="485"/>
      <c r="W72" s="485"/>
      <c r="X72" s="624" t="s">
        <v>87</v>
      </c>
      <c r="Y72" s="624"/>
      <c r="Z72" s="624" t="s">
        <v>87</v>
      </c>
      <c r="AA72" s="624"/>
      <c r="AB72" s="624" t="s">
        <v>87</v>
      </c>
      <c r="AC72" s="624"/>
      <c r="AD72" s="296" t="s">
        <v>339</v>
      </c>
      <c r="AE72" s="624" t="s">
        <v>87</v>
      </c>
      <c r="AF72" s="624"/>
      <c r="AG72" s="624" t="s">
        <v>87</v>
      </c>
      <c r="AH72" s="624"/>
      <c r="AI72" s="624" t="s">
        <v>87</v>
      </c>
      <c r="AJ72" s="624"/>
      <c r="AK72" s="722"/>
      <c r="AL72" s="728"/>
      <c r="AM72" s="732"/>
      <c r="AN72" s="691"/>
      <c r="AO72" s="691"/>
      <c r="AP72" s="691"/>
      <c r="AQ72" s="485"/>
      <c r="AR72" s="485"/>
      <c r="AS72" s="691"/>
      <c r="AT72" s="691"/>
      <c r="AU72" s="624" t="s">
        <v>87</v>
      </c>
      <c r="AV72" s="624"/>
      <c r="AW72" s="624" t="s">
        <v>87</v>
      </c>
      <c r="AX72" s="624"/>
      <c r="AY72" s="624" t="s">
        <v>87</v>
      </c>
      <c r="AZ72" s="624"/>
      <c r="BA72" s="296" t="s">
        <v>339</v>
      </c>
      <c r="BB72" s="624" t="s">
        <v>87</v>
      </c>
      <c r="BC72" s="624"/>
      <c r="BD72" s="624" t="s">
        <v>87</v>
      </c>
      <c r="BE72" s="624"/>
      <c r="BF72" s="624" t="s">
        <v>87</v>
      </c>
      <c r="BG72" s="624"/>
      <c r="BH72" s="722"/>
      <c r="BI72" s="728"/>
      <c r="BJ72" s="500"/>
      <c r="BK72" s="501"/>
      <c r="BL72" s="501"/>
      <c r="BM72" s="501"/>
      <c r="BN72" s="501"/>
      <c r="BO72" s="501"/>
      <c r="BP72" s="501"/>
      <c r="BQ72" s="636"/>
      <c r="BR72" s="607"/>
      <c r="BS72" s="485"/>
      <c r="BT72" s="485"/>
      <c r="BU72" s="485"/>
      <c r="BV72" s="485"/>
      <c r="BW72" s="575"/>
      <c r="BX72" s="198"/>
      <c r="BY72" s="198"/>
      <c r="BZ72" s="198"/>
    </row>
    <row r="73" spans="2:78" s="53" customFormat="1" ht="15.75" customHeight="1">
      <c r="B73" s="197"/>
      <c r="C73" s="197"/>
      <c r="D73" s="198"/>
      <c r="E73" s="500">
        <v>4</v>
      </c>
      <c r="F73" s="485" t="s">
        <v>458</v>
      </c>
      <c r="G73" s="575"/>
      <c r="H73" s="732" t="s">
        <v>294</v>
      </c>
      <c r="I73" s="485"/>
      <c r="J73" s="691" t="s">
        <v>330</v>
      </c>
      <c r="K73" s="691"/>
      <c r="L73" s="691" t="s">
        <v>330</v>
      </c>
      <c r="M73" s="691"/>
      <c r="N73" s="691" t="s">
        <v>330</v>
      </c>
      <c r="O73" s="727"/>
      <c r="P73" s="732" t="s">
        <v>294</v>
      </c>
      <c r="Q73" s="691"/>
      <c r="R73" s="691" t="s">
        <v>156</v>
      </c>
      <c r="S73" s="691"/>
      <c r="T73" s="485" t="b">
        <v>0</v>
      </c>
      <c r="U73" s="485"/>
      <c r="V73" s="691" t="s">
        <v>457</v>
      </c>
      <c r="W73" s="485"/>
      <c r="X73" s="624" t="s">
        <v>87</v>
      </c>
      <c r="Y73" s="624"/>
      <c r="Z73" s="624" t="s">
        <v>87</v>
      </c>
      <c r="AA73" s="624"/>
      <c r="AB73" s="624" t="s">
        <v>87</v>
      </c>
      <c r="AC73" s="624"/>
      <c r="AD73" s="296" t="s">
        <v>339</v>
      </c>
      <c r="AE73" s="624" t="s">
        <v>87</v>
      </c>
      <c r="AF73" s="624"/>
      <c r="AG73" s="624" t="s">
        <v>87</v>
      </c>
      <c r="AH73" s="624"/>
      <c r="AI73" s="624" t="s">
        <v>87</v>
      </c>
      <c r="AJ73" s="624"/>
      <c r="AK73" s="722" t="s">
        <v>407</v>
      </c>
      <c r="AL73" s="728"/>
      <c r="AM73" s="732" t="s">
        <v>294</v>
      </c>
      <c r="AN73" s="691"/>
      <c r="AO73" s="691" t="s">
        <v>156</v>
      </c>
      <c r="AP73" s="691"/>
      <c r="AQ73" s="485" t="b">
        <v>0</v>
      </c>
      <c r="AR73" s="485"/>
      <c r="AS73" s="691" t="s">
        <v>457</v>
      </c>
      <c r="AT73" s="691"/>
      <c r="AU73" s="624" t="s">
        <v>87</v>
      </c>
      <c r="AV73" s="624"/>
      <c r="AW73" s="624" t="s">
        <v>87</v>
      </c>
      <c r="AX73" s="624"/>
      <c r="AY73" s="624" t="s">
        <v>87</v>
      </c>
      <c r="AZ73" s="624"/>
      <c r="BA73" s="296" t="s">
        <v>339</v>
      </c>
      <c r="BB73" s="624" t="s">
        <v>87</v>
      </c>
      <c r="BC73" s="624"/>
      <c r="BD73" s="624" t="s">
        <v>87</v>
      </c>
      <c r="BE73" s="624"/>
      <c r="BF73" s="624" t="s">
        <v>87</v>
      </c>
      <c r="BG73" s="624"/>
      <c r="BH73" s="722" t="s">
        <v>407</v>
      </c>
      <c r="BI73" s="728"/>
      <c r="BJ73" s="726" t="s">
        <v>882</v>
      </c>
      <c r="BK73" s="501" t="str">
        <f>BK70</f>
        <v>6/11</v>
      </c>
      <c r="BL73" s="501" t="str">
        <f t="shared" ref="BL73:BM73" si="2">BL70</f>
        <v>6/11</v>
      </c>
      <c r="BM73" s="501" t="str">
        <f t="shared" si="2"/>
        <v>6/11</v>
      </c>
      <c r="BN73" s="596" t="s">
        <v>1141</v>
      </c>
      <c r="BO73" s="501" t="s">
        <v>180</v>
      </c>
      <c r="BP73" s="501" t="s">
        <v>1006</v>
      </c>
      <c r="BQ73" s="636" t="s">
        <v>180</v>
      </c>
      <c r="BR73" s="723" t="s">
        <v>1022</v>
      </c>
      <c r="BS73" s="485"/>
      <c r="BT73" s="485"/>
      <c r="BU73" s="485"/>
      <c r="BV73" s="485"/>
      <c r="BW73" s="575"/>
      <c r="BX73" s="198"/>
      <c r="BY73" s="198"/>
      <c r="BZ73" s="198"/>
    </row>
    <row r="74" spans="2:78" s="53" customFormat="1" ht="15.75" customHeight="1">
      <c r="B74" s="197"/>
      <c r="C74" s="197"/>
      <c r="D74" s="198"/>
      <c r="E74" s="500"/>
      <c r="F74" s="485"/>
      <c r="G74" s="575"/>
      <c r="H74" s="500"/>
      <c r="I74" s="485"/>
      <c r="J74" s="691"/>
      <c r="K74" s="691"/>
      <c r="L74" s="691"/>
      <c r="M74" s="691"/>
      <c r="N74" s="691"/>
      <c r="O74" s="727"/>
      <c r="P74" s="732"/>
      <c r="Q74" s="691"/>
      <c r="R74" s="691"/>
      <c r="S74" s="691"/>
      <c r="T74" s="485"/>
      <c r="U74" s="485"/>
      <c r="V74" s="485"/>
      <c r="W74" s="485"/>
      <c r="X74" s="624" t="s">
        <v>87</v>
      </c>
      <c r="Y74" s="624"/>
      <c r="Z74" s="624" t="s">
        <v>87</v>
      </c>
      <c r="AA74" s="624"/>
      <c r="AB74" s="624" t="s">
        <v>87</v>
      </c>
      <c r="AC74" s="624"/>
      <c r="AD74" s="296" t="s">
        <v>339</v>
      </c>
      <c r="AE74" s="624" t="s">
        <v>87</v>
      </c>
      <c r="AF74" s="624"/>
      <c r="AG74" s="624" t="s">
        <v>87</v>
      </c>
      <c r="AH74" s="624"/>
      <c r="AI74" s="624" t="s">
        <v>87</v>
      </c>
      <c r="AJ74" s="624"/>
      <c r="AK74" s="722"/>
      <c r="AL74" s="728"/>
      <c r="AM74" s="732"/>
      <c r="AN74" s="691"/>
      <c r="AO74" s="691"/>
      <c r="AP74" s="691"/>
      <c r="AQ74" s="485"/>
      <c r="AR74" s="485"/>
      <c r="AS74" s="691"/>
      <c r="AT74" s="691"/>
      <c r="AU74" s="624" t="s">
        <v>87</v>
      </c>
      <c r="AV74" s="624"/>
      <c r="AW74" s="624" t="s">
        <v>87</v>
      </c>
      <c r="AX74" s="624"/>
      <c r="AY74" s="624" t="s">
        <v>87</v>
      </c>
      <c r="AZ74" s="624"/>
      <c r="BA74" s="296" t="s">
        <v>339</v>
      </c>
      <c r="BB74" s="624" t="s">
        <v>87</v>
      </c>
      <c r="BC74" s="624"/>
      <c r="BD74" s="624" t="s">
        <v>87</v>
      </c>
      <c r="BE74" s="624"/>
      <c r="BF74" s="624" t="s">
        <v>87</v>
      </c>
      <c r="BG74" s="624"/>
      <c r="BH74" s="722"/>
      <c r="BI74" s="728"/>
      <c r="BJ74" s="500"/>
      <c r="BK74" s="501"/>
      <c r="BL74" s="501"/>
      <c r="BM74" s="501"/>
      <c r="BN74" s="501"/>
      <c r="BO74" s="501"/>
      <c r="BP74" s="501"/>
      <c r="BQ74" s="636"/>
      <c r="BR74" s="607"/>
      <c r="BS74" s="485"/>
      <c r="BT74" s="485"/>
      <c r="BU74" s="485"/>
      <c r="BV74" s="485"/>
      <c r="BW74" s="575"/>
      <c r="BX74" s="198"/>
      <c r="BY74" s="198"/>
      <c r="BZ74" s="198"/>
    </row>
    <row r="75" spans="2:78" s="53" customFormat="1" ht="15.75" customHeight="1">
      <c r="B75" s="197"/>
      <c r="C75" s="197"/>
      <c r="D75" s="198"/>
      <c r="E75" s="500"/>
      <c r="F75" s="485"/>
      <c r="G75" s="575"/>
      <c r="H75" s="500"/>
      <c r="I75" s="485"/>
      <c r="J75" s="691"/>
      <c r="K75" s="691"/>
      <c r="L75" s="691"/>
      <c r="M75" s="691"/>
      <c r="N75" s="691"/>
      <c r="O75" s="727"/>
      <c r="P75" s="732"/>
      <c r="Q75" s="691"/>
      <c r="R75" s="691"/>
      <c r="S75" s="691"/>
      <c r="T75" s="485"/>
      <c r="U75" s="485"/>
      <c r="V75" s="485"/>
      <c r="W75" s="485"/>
      <c r="X75" s="624" t="s">
        <v>87</v>
      </c>
      <c r="Y75" s="624"/>
      <c r="Z75" s="624" t="s">
        <v>87</v>
      </c>
      <c r="AA75" s="624"/>
      <c r="AB75" s="624" t="s">
        <v>87</v>
      </c>
      <c r="AC75" s="624"/>
      <c r="AD75" s="296" t="s">
        <v>339</v>
      </c>
      <c r="AE75" s="624" t="s">
        <v>87</v>
      </c>
      <c r="AF75" s="624"/>
      <c r="AG75" s="624" t="s">
        <v>87</v>
      </c>
      <c r="AH75" s="624"/>
      <c r="AI75" s="624" t="s">
        <v>87</v>
      </c>
      <c r="AJ75" s="624"/>
      <c r="AK75" s="722"/>
      <c r="AL75" s="728"/>
      <c r="AM75" s="732"/>
      <c r="AN75" s="691"/>
      <c r="AO75" s="691"/>
      <c r="AP75" s="691"/>
      <c r="AQ75" s="485"/>
      <c r="AR75" s="485"/>
      <c r="AS75" s="691"/>
      <c r="AT75" s="691"/>
      <c r="AU75" s="624" t="s">
        <v>87</v>
      </c>
      <c r="AV75" s="624"/>
      <c r="AW75" s="624" t="s">
        <v>87</v>
      </c>
      <c r="AX75" s="624"/>
      <c r="AY75" s="624" t="s">
        <v>87</v>
      </c>
      <c r="AZ75" s="624"/>
      <c r="BA75" s="296" t="s">
        <v>339</v>
      </c>
      <c r="BB75" s="624" t="s">
        <v>87</v>
      </c>
      <c r="BC75" s="624"/>
      <c r="BD75" s="624" t="s">
        <v>87</v>
      </c>
      <c r="BE75" s="624"/>
      <c r="BF75" s="624" t="s">
        <v>87</v>
      </c>
      <c r="BG75" s="624"/>
      <c r="BH75" s="722"/>
      <c r="BI75" s="728"/>
      <c r="BJ75" s="500"/>
      <c r="BK75" s="501"/>
      <c r="BL75" s="501"/>
      <c r="BM75" s="501"/>
      <c r="BN75" s="501"/>
      <c r="BO75" s="501"/>
      <c r="BP75" s="501"/>
      <c r="BQ75" s="636"/>
      <c r="BR75" s="607"/>
      <c r="BS75" s="485"/>
      <c r="BT75" s="485"/>
      <c r="BU75" s="485"/>
      <c r="BV75" s="485"/>
      <c r="BW75" s="575"/>
      <c r="BX75" s="198"/>
      <c r="BY75" s="198"/>
      <c r="BZ75" s="198"/>
    </row>
    <row r="76" spans="2:78" s="53" customFormat="1" ht="15.75" customHeight="1">
      <c r="B76" s="197"/>
      <c r="C76" s="197"/>
      <c r="D76" s="198"/>
      <c r="E76" s="500">
        <v>5</v>
      </c>
      <c r="F76" s="485" t="s">
        <v>458</v>
      </c>
      <c r="G76" s="575"/>
      <c r="H76" s="732" t="s">
        <v>479</v>
      </c>
      <c r="I76" s="485"/>
      <c r="J76" s="691" t="s">
        <v>294</v>
      </c>
      <c r="K76" s="691"/>
      <c r="L76" s="691" t="s">
        <v>330</v>
      </c>
      <c r="M76" s="691"/>
      <c r="N76" s="691" t="s">
        <v>330</v>
      </c>
      <c r="O76" s="727"/>
      <c r="P76" s="732" t="s">
        <v>294</v>
      </c>
      <c r="Q76" s="691"/>
      <c r="R76" s="691" t="s">
        <v>156</v>
      </c>
      <c r="S76" s="691"/>
      <c r="T76" s="485" t="b">
        <v>0</v>
      </c>
      <c r="U76" s="485"/>
      <c r="V76" s="691" t="s">
        <v>457</v>
      </c>
      <c r="W76" s="485"/>
      <c r="X76" s="624" t="s">
        <v>87</v>
      </c>
      <c r="Y76" s="624"/>
      <c r="Z76" s="624" t="s">
        <v>87</v>
      </c>
      <c r="AA76" s="624"/>
      <c r="AB76" s="624" t="s">
        <v>87</v>
      </c>
      <c r="AC76" s="624"/>
      <c r="AD76" s="296" t="s">
        <v>339</v>
      </c>
      <c r="AE76" s="624" t="s">
        <v>87</v>
      </c>
      <c r="AF76" s="624"/>
      <c r="AG76" s="624" t="s">
        <v>87</v>
      </c>
      <c r="AH76" s="624"/>
      <c r="AI76" s="624" t="s">
        <v>87</v>
      </c>
      <c r="AJ76" s="624"/>
      <c r="AK76" s="722" t="s">
        <v>407</v>
      </c>
      <c r="AL76" s="728"/>
      <c r="AM76" s="732" t="s">
        <v>294</v>
      </c>
      <c r="AN76" s="691"/>
      <c r="AO76" s="691" t="s">
        <v>156</v>
      </c>
      <c r="AP76" s="691"/>
      <c r="AQ76" s="485" t="b">
        <v>0</v>
      </c>
      <c r="AR76" s="485"/>
      <c r="AS76" s="691" t="s">
        <v>457</v>
      </c>
      <c r="AT76" s="691"/>
      <c r="AU76" s="624" t="s">
        <v>87</v>
      </c>
      <c r="AV76" s="624"/>
      <c r="AW76" s="624" t="s">
        <v>87</v>
      </c>
      <c r="AX76" s="624"/>
      <c r="AY76" s="624" t="s">
        <v>87</v>
      </c>
      <c r="AZ76" s="624"/>
      <c r="BA76" s="296" t="s">
        <v>339</v>
      </c>
      <c r="BB76" s="624" t="s">
        <v>87</v>
      </c>
      <c r="BC76" s="624"/>
      <c r="BD76" s="624" t="s">
        <v>87</v>
      </c>
      <c r="BE76" s="624"/>
      <c r="BF76" s="624" t="s">
        <v>87</v>
      </c>
      <c r="BG76" s="624"/>
      <c r="BH76" s="722" t="s">
        <v>407</v>
      </c>
      <c r="BI76" s="728"/>
      <c r="BJ76" s="726" t="s">
        <v>882</v>
      </c>
      <c r="BK76" s="501" t="str">
        <f>BK73</f>
        <v>6/11</v>
      </c>
      <c r="BL76" s="501" t="str">
        <f t="shared" ref="BL76:BM76" si="3">BL73</f>
        <v>6/11</v>
      </c>
      <c r="BM76" s="501" t="str">
        <f t="shared" si="3"/>
        <v>6/11</v>
      </c>
      <c r="BN76" s="596" t="s">
        <v>1141</v>
      </c>
      <c r="BO76" s="501" t="s">
        <v>180</v>
      </c>
      <c r="BP76" s="501" t="s">
        <v>1006</v>
      </c>
      <c r="BQ76" s="636" t="s">
        <v>180</v>
      </c>
      <c r="BR76" s="723" t="s">
        <v>1022</v>
      </c>
      <c r="BS76" s="485"/>
      <c r="BT76" s="485"/>
      <c r="BU76" s="485"/>
      <c r="BV76" s="485"/>
      <c r="BW76" s="575"/>
      <c r="BX76" s="198"/>
      <c r="BY76" s="198"/>
      <c r="BZ76" s="198"/>
    </row>
    <row r="77" spans="2:78" s="53" customFormat="1" ht="15.75" customHeight="1">
      <c r="B77" s="197"/>
      <c r="C77" s="197"/>
      <c r="D77" s="198"/>
      <c r="E77" s="500"/>
      <c r="F77" s="485"/>
      <c r="G77" s="575"/>
      <c r="H77" s="500"/>
      <c r="I77" s="485"/>
      <c r="J77" s="691"/>
      <c r="K77" s="691"/>
      <c r="L77" s="691"/>
      <c r="M77" s="691"/>
      <c r="N77" s="691"/>
      <c r="O77" s="727"/>
      <c r="P77" s="732"/>
      <c r="Q77" s="691"/>
      <c r="R77" s="691"/>
      <c r="S77" s="691"/>
      <c r="T77" s="485"/>
      <c r="U77" s="485"/>
      <c r="V77" s="485"/>
      <c r="W77" s="485"/>
      <c r="X77" s="624" t="s">
        <v>87</v>
      </c>
      <c r="Y77" s="624"/>
      <c r="Z77" s="624" t="s">
        <v>87</v>
      </c>
      <c r="AA77" s="624"/>
      <c r="AB77" s="624" t="s">
        <v>87</v>
      </c>
      <c r="AC77" s="624"/>
      <c r="AD77" s="296" t="s">
        <v>339</v>
      </c>
      <c r="AE77" s="624" t="s">
        <v>87</v>
      </c>
      <c r="AF77" s="624"/>
      <c r="AG77" s="624" t="s">
        <v>87</v>
      </c>
      <c r="AH77" s="624"/>
      <c r="AI77" s="624" t="s">
        <v>87</v>
      </c>
      <c r="AJ77" s="624"/>
      <c r="AK77" s="722"/>
      <c r="AL77" s="728"/>
      <c r="AM77" s="732"/>
      <c r="AN77" s="691"/>
      <c r="AO77" s="691"/>
      <c r="AP77" s="691"/>
      <c r="AQ77" s="485"/>
      <c r="AR77" s="485"/>
      <c r="AS77" s="691"/>
      <c r="AT77" s="691"/>
      <c r="AU77" s="624" t="s">
        <v>87</v>
      </c>
      <c r="AV77" s="624"/>
      <c r="AW77" s="624" t="s">
        <v>87</v>
      </c>
      <c r="AX77" s="624"/>
      <c r="AY77" s="624" t="s">
        <v>87</v>
      </c>
      <c r="AZ77" s="624"/>
      <c r="BA77" s="296" t="s">
        <v>339</v>
      </c>
      <c r="BB77" s="624" t="s">
        <v>87</v>
      </c>
      <c r="BC77" s="624"/>
      <c r="BD77" s="624" t="s">
        <v>87</v>
      </c>
      <c r="BE77" s="624"/>
      <c r="BF77" s="624" t="s">
        <v>87</v>
      </c>
      <c r="BG77" s="624"/>
      <c r="BH77" s="722"/>
      <c r="BI77" s="728"/>
      <c r="BJ77" s="500"/>
      <c r="BK77" s="501"/>
      <c r="BL77" s="501"/>
      <c r="BM77" s="501"/>
      <c r="BN77" s="501"/>
      <c r="BO77" s="501"/>
      <c r="BP77" s="501"/>
      <c r="BQ77" s="636"/>
      <c r="BR77" s="607"/>
      <c r="BS77" s="485"/>
      <c r="BT77" s="485"/>
      <c r="BU77" s="485"/>
      <c r="BV77" s="485"/>
      <c r="BW77" s="575"/>
      <c r="BX77" s="198"/>
      <c r="BY77" s="198"/>
      <c r="BZ77" s="198"/>
    </row>
    <row r="78" spans="2:78" s="53" customFormat="1" ht="15.75" customHeight="1">
      <c r="B78" s="197"/>
      <c r="C78" s="197"/>
      <c r="D78" s="198"/>
      <c r="E78" s="500"/>
      <c r="F78" s="485"/>
      <c r="G78" s="575"/>
      <c r="H78" s="500"/>
      <c r="I78" s="485"/>
      <c r="J78" s="691"/>
      <c r="K78" s="691"/>
      <c r="L78" s="691"/>
      <c r="M78" s="691"/>
      <c r="N78" s="691"/>
      <c r="O78" s="727"/>
      <c r="P78" s="732"/>
      <c r="Q78" s="691"/>
      <c r="R78" s="691"/>
      <c r="S78" s="691"/>
      <c r="T78" s="485"/>
      <c r="U78" s="485"/>
      <c r="V78" s="485"/>
      <c r="W78" s="485"/>
      <c r="X78" s="624" t="s">
        <v>87</v>
      </c>
      <c r="Y78" s="624"/>
      <c r="Z78" s="624" t="s">
        <v>87</v>
      </c>
      <c r="AA78" s="624"/>
      <c r="AB78" s="624" t="s">
        <v>87</v>
      </c>
      <c r="AC78" s="624"/>
      <c r="AD78" s="296" t="s">
        <v>339</v>
      </c>
      <c r="AE78" s="624" t="s">
        <v>87</v>
      </c>
      <c r="AF78" s="624"/>
      <c r="AG78" s="624" t="s">
        <v>87</v>
      </c>
      <c r="AH78" s="624"/>
      <c r="AI78" s="624" t="s">
        <v>87</v>
      </c>
      <c r="AJ78" s="624"/>
      <c r="AK78" s="722"/>
      <c r="AL78" s="728"/>
      <c r="AM78" s="732"/>
      <c r="AN78" s="691"/>
      <c r="AO78" s="691"/>
      <c r="AP78" s="691"/>
      <c r="AQ78" s="485"/>
      <c r="AR78" s="485"/>
      <c r="AS78" s="691"/>
      <c r="AT78" s="691"/>
      <c r="AU78" s="624" t="s">
        <v>87</v>
      </c>
      <c r="AV78" s="624"/>
      <c r="AW78" s="624" t="s">
        <v>87</v>
      </c>
      <c r="AX78" s="624"/>
      <c r="AY78" s="624" t="s">
        <v>87</v>
      </c>
      <c r="AZ78" s="624"/>
      <c r="BA78" s="296" t="s">
        <v>339</v>
      </c>
      <c r="BB78" s="624" t="s">
        <v>87</v>
      </c>
      <c r="BC78" s="624"/>
      <c r="BD78" s="624" t="s">
        <v>87</v>
      </c>
      <c r="BE78" s="624"/>
      <c r="BF78" s="624" t="s">
        <v>87</v>
      </c>
      <c r="BG78" s="624"/>
      <c r="BH78" s="722"/>
      <c r="BI78" s="728"/>
      <c r="BJ78" s="500"/>
      <c r="BK78" s="501"/>
      <c r="BL78" s="501"/>
      <c r="BM78" s="501"/>
      <c r="BN78" s="501"/>
      <c r="BO78" s="501"/>
      <c r="BP78" s="501"/>
      <c r="BQ78" s="636"/>
      <c r="BR78" s="607"/>
      <c r="BS78" s="485"/>
      <c r="BT78" s="485"/>
      <c r="BU78" s="485"/>
      <c r="BV78" s="485"/>
      <c r="BW78" s="575"/>
      <c r="BX78" s="198"/>
      <c r="BY78" s="198"/>
      <c r="BZ78" s="198"/>
    </row>
    <row r="79" spans="2:78" s="53" customFormat="1" ht="16.5">
      <c r="B79" s="197"/>
      <c r="C79" s="197"/>
      <c r="D79" s="198"/>
      <c r="E79" s="500">
        <v>6</v>
      </c>
      <c r="F79" s="485" t="s">
        <v>465</v>
      </c>
      <c r="G79" s="575"/>
      <c r="H79" s="732" t="s">
        <v>330</v>
      </c>
      <c r="I79" s="691"/>
      <c r="J79" s="691" t="s">
        <v>888</v>
      </c>
      <c r="K79" s="691"/>
      <c r="L79" s="691">
        <v>2</v>
      </c>
      <c r="M79" s="691"/>
      <c r="N79" s="691" t="s">
        <v>330</v>
      </c>
      <c r="O79" s="727"/>
      <c r="P79" s="734" t="s">
        <v>507</v>
      </c>
      <c r="Q79" s="735"/>
      <c r="R79" s="736" t="s">
        <v>577</v>
      </c>
      <c r="S79" s="737"/>
      <c r="T79" s="485" t="b">
        <v>1</v>
      </c>
      <c r="U79" s="485"/>
      <c r="V79" s="691" t="s">
        <v>294</v>
      </c>
      <c r="W79" s="691"/>
      <c r="X79" s="624" t="s">
        <v>888</v>
      </c>
      <c r="Y79" s="624"/>
      <c r="Z79" s="722" t="s">
        <v>462</v>
      </c>
      <c r="AA79" s="722"/>
      <c r="AB79" s="624" t="s">
        <v>161</v>
      </c>
      <c r="AC79" s="624"/>
      <c r="AD79" s="296" t="s">
        <v>339</v>
      </c>
      <c r="AE79" s="624" t="s">
        <v>519</v>
      </c>
      <c r="AF79" s="624"/>
      <c r="AG79" s="624" t="s">
        <v>87</v>
      </c>
      <c r="AH79" s="624"/>
      <c r="AI79" s="624" t="s">
        <v>87</v>
      </c>
      <c r="AJ79" s="624"/>
      <c r="AK79" s="624" t="s">
        <v>294</v>
      </c>
      <c r="AL79" s="625"/>
      <c r="AM79" s="734" t="s">
        <v>507</v>
      </c>
      <c r="AN79" s="735"/>
      <c r="AO79" s="736" t="s">
        <v>577</v>
      </c>
      <c r="AP79" s="737"/>
      <c r="AQ79" s="485" t="b">
        <v>1</v>
      </c>
      <c r="AR79" s="485"/>
      <c r="AS79" s="691" t="s">
        <v>294</v>
      </c>
      <c r="AT79" s="691"/>
      <c r="AU79" s="624" t="s">
        <v>888</v>
      </c>
      <c r="AV79" s="624"/>
      <c r="AW79" s="722" t="s">
        <v>462</v>
      </c>
      <c r="AX79" s="722"/>
      <c r="AY79" s="624" t="s">
        <v>161</v>
      </c>
      <c r="AZ79" s="624"/>
      <c r="BA79" s="296" t="s">
        <v>339</v>
      </c>
      <c r="BB79" s="624" t="s">
        <v>519</v>
      </c>
      <c r="BC79" s="624"/>
      <c r="BD79" s="624" t="s">
        <v>87</v>
      </c>
      <c r="BE79" s="624"/>
      <c r="BF79" s="624" t="s">
        <v>87</v>
      </c>
      <c r="BG79" s="624"/>
      <c r="BH79" s="624" t="s">
        <v>294</v>
      </c>
      <c r="BI79" s="625"/>
      <c r="BJ79" s="500" t="s">
        <v>882</v>
      </c>
      <c r="BK79" s="501" t="str">
        <f>BK76</f>
        <v>6/11</v>
      </c>
      <c r="BL79" s="501" t="str">
        <f t="shared" ref="BL79:BM79" si="4">BL76</f>
        <v>6/11</v>
      </c>
      <c r="BM79" s="501" t="str">
        <f t="shared" si="4"/>
        <v>6/11</v>
      </c>
      <c r="BN79" s="596" t="s">
        <v>1141</v>
      </c>
      <c r="BO79" s="501" t="s">
        <v>180</v>
      </c>
      <c r="BP79" s="501" t="s">
        <v>1006</v>
      </c>
      <c r="BQ79" s="636" t="s">
        <v>180</v>
      </c>
      <c r="BR79" s="723" t="s">
        <v>1022</v>
      </c>
      <c r="BS79" s="485"/>
      <c r="BT79" s="485"/>
      <c r="BU79" s="485"/>
      <c r="BV79" s="485"/>
      <c r="BW79" s="575"/>
      <c r="BX79" s="198"/>
      <c r="BY79" s="198"/>
      <c r="BZ79" s="198"/>
    </row>
    <row r="80" spans="2:78" s="53" customFormat="1" ht="15" customHeight="1">
      <c r="B80" s="197"/>
      <c r="C80" s="197"/>
      <c r="D80" s="198"/>
      <c r="E80" s="500"/>
      <c r="F80" s="485"/>
      <c r="G80" s="575"/>
      <c r="H80" s="732"/>
      <c r="I80" s="691"/>
      <c r="J80" s="691"/>
      <c r="K80" s="691"/>
      <c r="L80" s="691"/>
      <c r="M80" s="691"/>
      <c r="N80" s="691"/>
      <c r="O80" s="727"/>
      <c r="P80" s="734"/>
      <c r="Q80" s="735"/>
      <c r="R80" s="737"/>
      <c r="S80" s="737"/>
      <c r="T80" s="485"/>
      <c r="U80" s="485"/>
      <c r="V80" s="691"/>
      <c r="W80" s="691"/>
      <c r="X80" s="624" t="s">
        <v>339</v>
      </c>
      <c r="Y80" s="624"/>
      <c r="Z80" s="722" t="s">
        <v>339</v>
      </c>
      <c r="AA80" s="722"/>
      <c r="AB80" s="624" t="s">
        <v>518</v>
      </c>
      <c r="AC80" s="624"/>
      <c r="AD80" s="296" t="s">
        <v>339</v>
      </c>
      <c r="AE80" s="624" t="s">
        <v>161</v>
      </c>
      <c r="AF80" s="624"/>
      <c r="AG80" s="725" t="s">
        <v>504</v>
      </c>
      <c r="AH80" s="725"/>
      <c r="AI80" s="624" t="s">
        <v>87</v>
      </c>
      <c r="AJ80" s="624"/>
      <c r="AK80" s="624"/>
      <c r="AL80" s="625"/>
      <c r="AM80" s="734"/>
      <c r="AN80" s="735"/>
      <c r="AO80" s="737"/>
      <c r="AP80" s="737"/>
      <c r="AQ80" s="485"/>
      <c r="AR80" s="485"/>
      <c r="AS80" s="691"/>
      <c r="AT80" s="691"/>
      <c r="AU80" s="624" t="s">
        <v>339</v>
      </c>
      <c r="AV80" s="624"/>
      <c r="AW80" s="722" t="s">
        <v>339</v>
      </c>
      <c r="AX80" s="722"/>
      <c r="AY80" s="624" t="s">
        <v>518</v>
      </c>
      <c r="AZ80" s="624"/>
      <c r="BA80" s="296" t="s">
        <v>339</v>
      </c>
      <c r="BB80" s="624" t="s">
        <v>161</v>
      </c>
      <c r="BC80" s="624"/>
      <c r="BD80" s="725" t="s">
        <v>504</v>
      </c>
      <c r="BE80" s="725"/>
      <c r="BF80" s="624" t="s">
        <v>87</v>
      </c>
      <c r="BG80" s="624"/>
      <c r="BH80" s="624"/>
      <c r="BI80" s="625"/>
      <c r="BJ80" s="500"/>
      <c r="BK80" s="501"/>
      <c r="BL80" s="501"/>
      <c r="BM80" s="501"/>
      <c r="BN80" s="501"/>
      <c r="BO80" s="501"/>
      <c r="BP80" s="501"/>
      <c r="BQ80" s="636"/>
      <c r="BR80" s="607"/>
      <c r="BS80" s="485"/>
      <c r="BT80" s="485"/>
      <c r="BU80" s="485"/>
      <c r="BV80" s="485"/>
      <c r="BW80" s="575"/>
      <c r="BX80" s="198"/>
      <c r="BY80" s="198"/>
      <c r="BZ80" s="198"/>
    </row>
    <row r="81" spans="2:78" s="53" customFormat="1" ht="16.5">
      <c r="B81" s="197"/>
      <c r="C81" s="197"/>
      <c r="D81" s="198"/>
      <c r="E81" s="500"/>
      <c r="F81" s="485"/>
      <c r="G81" s="575"/>
      <c r="H81" s="732"/>
      <c r="I81" s="691"/>
      <c r="J81" s="691"/>
      <c r="K81" s="691"/>
      <c r="L81" s="691"/>
      <c r="M81" s="691"/>
      <c r="N81" s="691"/>
      <c r="O81" s="727"/>
      <c r="P81" s="734"/>
      <c r="Q81" s="735"/>
      <c r="R81" s="737"/>
      <c r="S81" s="737"/>
      <c r="T81" s="485"/>
      <c r="U81" s="485"/>
      <c r="V81" s="691"/>
      <c r="W81" s="691"/>
      <c r="X81" s="624" t="s">
        <v>339</v>
      </c>
      <c r="Y81" s="624"/>
      <c r="Z81" s="722" t="s">
        <v>339</v>
      </c>
      <c r="AA81" s="722"/>
      <c r="AB81" s="624" t="s">
        <v>161</v>
      </c>
      <c r="AC81" s="624"/>
      <c r="AD81" s="296" t="s">
        <v>339</v>
      </c>
      <c r="AE81" s="624" t="s">
        <v>517</v>
      </c>
      <c r="AF81" s="624"/>
      <c r="AG81" s="624" t="s">
        <v>161</v>
      </c>
      <c r="AH81" s="624"/>
      <c r="AI81" s="624" t="s">
        <v>87</v>
      </c>
      <c r="AJ81" s="624"/>
      <c r="AK81" s="624"/>
      <c r="AL81" s="625"/>
      <c r="AM81" s="734"/>
      <c r="AN81" s="735"/>
      <c r="AO81" s="737"/>
      <c r="AP81" s="737"/>
      <c r="AQ81" s="485"/>
      <c r="AR81" s="485"/>
      <c r="AS81" s="691"/>
      <c r="AT81" s="691"/>
      <c r="AU81" s="624" t="s">
        <v>339</v>
      </c>
      <c r="AV81" s="624"/>
      <c r="AW81" s="722" t="s">
        <v>339</v>
      </c>
      <c r="AX81" s="722"/>
      <c r="AY81" s="624" t="s">
        <v>161</v>
      </c>
      <c r="AZ81" s="624"/>
      <c r="BA81" s="296" t="s">
        <v>339</v>
      </c>
      <c r="BB81" s="624" t="s">
        <v>517</v>
      </c>
      <c r="BC81" s="624"/>
      <c r="BD81" s="624" t="s">
        <v>161</v>
      </c>
      <c r="BE81" s="624"/>
      <c r="BF81" s="624" t="s">
        <v>87</v>
      </c>
      <c r="BG81" s="624"/>
      <c r="BH81" s="624"/>
      <c r="BI81" s="625"/>
      <c r="BJ81" s="500"/>
      <c r="BK81" s="501"/>
      <c r="BL81" s="501"/>
      <c r="BM81" s="501"/>
      <c r="BN81" s="501"/>
      <c r="BO81" s="501"/>
      <c r="BP81" s="501"/>
      <c r="BQ81" s="636"/>
      <c r="BR81" s="607"/>
      <c r="BS81" s="485"/>
      <c r="BT81" s="485"/>
      <c r="BU81" s="485"/>
      <c r="BV81" s="485"/>
      <c r="BW81" s="575"/>
      <c r="BX81" s="198"/>
      <c r="BY81" s="198"/>
      <c r="BZ81" s="198"/>
    </row>
    <row r="82" spans="2:78" s="53" customFormat="1" ht="16.5">
      <c r="B82" s="197"/>
      <c r="C82" s="197"/>
      <c r="D82" s="198"/>
      <c r="E82" s="500"/>
      <c r="F82" s="485"/>
      <c r="G82" s="575"/>
      <c r="H82" s="732"/>
      <c r="I82" s="691"/>
      <c r="J82" s="691"/>
      <c r="K82" s="691"/>
      <c r="L82" s="691"/>
      <c r="M82" s="691"/>
      <c r="N82" s="691"/>
      <c r="O82" s="727"/>
      <c r="P82" s="734"/>
      <c r="Q82" s="735"/>
      <c r="R82" s="737"/>
      <c r="S82" s="737"/>
      <c r="T82" s="485"/>
      <c r="U82" s="485"/>
      <c r="V82" s="691"/>
      <c r="W82" s="691"/>
      <c r="X82" s="624" t="s">
        <v>161</v>
      </c>
      <c r="Y82" s="624"/>
      <c r="Z82" s="624" t="s">
        <v>161</v>
      </c>
      <c r="AA82" s="624"/>
      <c r="AB82" s="624" t="s">
        <v>161</v>
      </c>
      <c r="AC82" s="624"/>
      <c r="AD82" s="199" t="s">
        <v>502</v>
      </c>
      <c r="AE82" s="624" t="s">
        <v>161</v>
      </c>
      <c r="AF82" s="624"/>
      <c r="AG82" s="624" t="s">
        <v>87</v>
      </c>
      <c r="AH82" s="624"/>
      <c r="AI82" s="624" t="s">
        <v>577</v>
      </c>
      <c r="AJ82" s="624"/>
      <c r="AK82" s="624"/>
      <c r="AL82" s="625"/>
      <c r="AM82" s="734"/>
      <c r="AN82" s="735"/>
      <c r="AO82" s="737"/>
      <c r="AP82" s="737"/>
      <c r="AQ82" s="485"/>
      <c r="AR82" s="485"/>
      <c r="AS82" s="691"/>
      <c r="AT82" s="691"/>
      <c r="AU82" s="624" t="s">
        <v>161</v>
      </c>
      <c r="AV82" s="624"/>
      <c r="AW82" s="624" t="s">
        <v>161</v>
      </c>
      <c r="AX82" s="624"/>
      <c r="AY82" s="624" t="s">
        <v>161</v>
      </c>
      <c r="AZ82" s="624"/>
      <c r="BA82" s="199" t="s">
        <v>502</v>
      </c>
      <c r="BB82" s="624" t="s">
        <v>161</v>
      </c>
      <c r="BC82" s="624"/>
      <c r="BD82" s="624" t="s">
        <v>87</v>
      </c>
      <c r="BE82" s="624"/>
      <c r="BF82" s="624" t="s">
        <v>577</v>
      </c>
      <c r="BG82" s="624"/>
      <c r="BH82" s="624"/>
      <c r="BI82" s="625"/>
      <c r="BJ82" s="500"/>
      <c r="BK82" s="501"/>
      <c r="BL82" s="501"/>
      <c r="BM82" s="501"/>
      <c r="BN82" s="501"/>
      <c r="BO82" s="501"/>
      <c r="BP82" s="501"/>
      <c r="BQ82" s="636"/>
      <c r="BR82" s="607"/>
      <c r="BS82" s="485"/>
      <c r="BT82" s="485"/>
      <c r="BU82" s="485"/>
      <c r="BV82" s="485"/>
      <c r="BW82" s="575"/>
      <c r="BX82" s="198"/>
      <c r="BY82" s="198"/>
      <c r="BZ82" s="198"/>
    </row>
    <row r="83" spans="2:78" s="53" customFormat="1" ht="15.75" customHeight="1">
      <c r="B83" s="197"/>
      <c r="C83" s="197"/>
      <c r="D83" s="198"/>
      <c r="E83" s="500">
        <v>7</v>
      </c>
      <c r="F83" s="485" t="s">
        <v>458</v>
      </c>
      <c r="G83" s="575"/>
      <c r="H83" s="732" t="s">
        <v>330</v>
      </c>
      <c r="I83" s="691"/>
      <c r="J83" s="691" t="s">
        <v>330</v>
      </c>
      <c r="K83" s="691"/>
      <c r="L83" s="691">
        <v>3</v>
      </c>
      <c r="M83" s="691"/>
      <c r="N83" s="691" t="s">
        <v>330</v>
      </c>
      <c r="O83" s="727"/>
      <c r="P83" s="732" t="s">
        <v>294</v>
      </c>
      <c r="Q83" s="691"/>
      <c r="R83" s="691" t="s">
        <v>156</v>
      </c>
      <c r="S83" s="691"/>
      <c r="T83" s="485" t="b">
        <v>0</v>
      </c>
      <c r="U83" s="485"/>
      <c r="V83" s="691" t="s">
        <v>459</v>
      </c>
      <c r="W83" s="485"/>
      <c r="X83" s="624" t="s">
        <v>161</v>
      </c>
      <c r="Y83" s="624"/>
      <c r="Z83" s="624" t="s">
        <v>161</v>
      </c>
      <c r="AA83" s="624"/>
      <c r="AB83" s="624" t="s">
        <v>87</v>
      </c>
      <c r="AC83" s="624"/>
      <c r="AD83" s="296" t="s">
        <v>161</v>
      </c>
      <c r="AE83" s="624" t="s">
        <v>161</v>
      </c>
      <c r="AF83" s="624"/>
      <c r="AG83" s="624" t="s">
        <v>87</v>
      </c>
      <c r="AH83" s="624"/>
      <c r="AI83" s="624" t="s">
        <v>161</v>
      </c>
      <c r="AJ83" s="624"/>
      <c r="AK83" s="722" t="s">
        <v>407</v>
      </c>
      <c r="AL83" s="728"/>
      <c r="AM83" s="732" t="s">
        <v>294</v>
      </c>
      <c r="AN83" s="691"/>
      <c r="AO83" s="691" t="s">
        <v>156</v>
      </c>
      <c r="AP83" s="691"/>
      <c r="AQ83" s="485" t="b">
        <v>0</v>
      </c>
      <c r="AR83" s="485"/>
      <c r="AS83" s="691" t="s">
        <v>459</v>
      </c>
      <c r="AT83" s="485"/>
      <c r="AU83" s="624" t="s">
        <v>161</v>
      </c>
      <c r="AV83" s="624"/>
      <c r="AW83" s="624" t="s">
        <v>161</v>
      </c>
      <c r="AX83" s="624"/>
      <c r="AY83" s="624" t="s">
        <v>87</v>
      </c>
      <c r="AZ83" s="624"/>
      <c r="BA83" s="296" t="s">
        <v>161</v>
      </c>
      <c r="BB83" s="624" t="s">
        <v>161</v>
      </c>
      <c r="BC83" s="624"/>
      <c r="BD83" s="624" t="s">
        <v>87</v>
      </c>
      <c r="BE83" s="624"/>
      <c r="BF83" s="624" t="s">
        <v>161</v>
      </c>
      <c r="BG83" s="624"/>
      <c r="BH83" s="722" t="s">
        <v>407</v>
      </c>
      <c r="BI83" s="728"/>
      <c r="BJ83" s="726" t="s">
        <v>882</v>
      </c>
      <c r="BK83" s="596" t="s">
        <v>1148</v>
      </c>
      <c r="BL83" s="596" t="s">
        <v>1148</v>
      </c>
      <c r="BM83" s="596" t="s">
        <v>1148</v>
      </c>
      <c r="BN83" s="485">
        <v>0</v>
      </c>
      <c r="BO83" s="644" t="s">
        <v>180</v>
      </c>
      <c r="BP83" s="485" t="s">
        <v>1006</v>
      </c>
      <c r="BQ83" s="623" t="s">
        <v>180</v>
      </c>
      <c r="BR83" s="723" t="s">
        <v>1022</v>
      </c>
      <c r="BS83" s="485"/>
      <c r="BT83" s="485"/>
      <c r="BU83" s="485"/>
      <c r="BV83" s="485"/>
      <c r="BW83" s="575"/>
      <c r="BX83" s="198"/>
      <c r="BY83" s="198"/>
      <c r="BZ83" s="198"/>
    </row>
    <row r="84" spans="2:78" s="53" customFormat="1" ht="15.75" customHeight="1">
      <c r="B84" s="197"/>
      <c r="C84" s="197"/>
      <c r="D84" s="198"/>
      <c r="E84" s="500"/>
      <c r="F84" s="485"/>
      <c r="G84" s="575"/>
      <c r="H84" s="732"/>
      <c r="I84" s="691"/>
      <c r="J84" s="691"/>
      <c r="K84" s="691"/>
      <c r="L84" s="691"/>
      <c r="M84" s="691"/>
      <c r="N84" s="691"/>
      <c r="O84" s="727"/>
      <c r="P84" s="732"/>
      <c r="Q84" s="691"/>
      <c r="R84" s="691"/>
      <c r="S84" s="691"/>
      <c r="T84" s="485"/>
      <c r="U84" s="485"/>
      <c r="V84" s="485"/>
      <c r="W84" s="485"/>
      <c r="X84" s="624" t="s">
        <v>87</v>
      </c>
      <c r="Y84" s="624"/>
      <c r="Z84" s="624" t="s">
        <v>87</v>
      </c>
      <c r="AA84" s="624"/>
      <c r="AB84" s="624" t="s">
        <v>87</v>
      </c>
      <c r="AC84" s="624"/>
      <c r="AD84" s="296" t="s">
        <v>339</v>
      </c>
      <c r="AE84" s="624" t="s">
        <v>87</v>
      </c>
      <c r="AF84" s="624"/>
      <c r="AG84" s="624" t="s">
        <v>87</v>
      </c>
      <c r="AH84" s="624"/>
      <c r="AI84" s="624" t="s">
        <v>87</v>
      </c>
      <c r="AJ84" s="624"/>
      <c r="AK84" s="722"/>
      <c r="AL84" s="728"/>
      <c r="AM84" s="732"/>
      <c r="AN84" s="691"/>
      <c r="AO84" s="691"/>
      <c r="AP84" s="691"/>
      <c r="AQ84" s="485"/>
      <c r="AR84" s="485"/>
      <c r="AS84" s="485"/>
      <c r="AT84" s="485"/>
      <c r="AU84" s="624" t="s">
        <v>87</v>
      </c>
      <c r="AV84" s="624"/>
      <c r="AW84" s="624" t="s">
        <v>87</v>
      </c>
      <c r="AX84" s="624"/>
      <c r="AY84" s="624" t="s">
        <v>87</v>
      </c>
      <c r="AZ84" s="624"/>
      <c r="BA84" s="296" t="s">
        <v>339</v>
      </c>
      <c r="BB84" s="624" t="s">
        <v>87</v>
      </c>
      <c r="BC84" s="624"/>
      <c r="BD84" s="624" t="s">
        <v>87</v>
      </c>
      <c r="BE84" s="624"/>
      <c r="BF84" s="624" t="s">
        <v>87</v>
      </c>
      <c r="BG84" s="624"/>
      <c r="BH84" s="722"/>
      <c r="BI84" s="728"/>
      <c r="BJ84" s="500"/>
      <c r="BK84" s="501"/>
      <c r="BL84" s="501"/>
      <c r="BM84" s="501"/>
      <c r="BN84" s="485"/>
      <c r="BO84" s="644"/>
      <c r="BP84" s="485"/>
      <c r="BQ84" s="623"/>
      <c r="BR84" s="607"/>
      <c r="BS84" s="485"/>
      <c r="BT84" s="485"/>
      <c r="BU84" s="485"/>
      <c r="BV84" s="485"/>
      <c r="BW84" s="575"/>
      <c r="BX84" s="198"/>
      <c r="BY84" s="198"/>
      <c r="BZ84" s="198"/>
    </row>
    <row r="85" spans="2:78" s="53" customFormat="1" ht="15.75">
      <c r="B85" s="197"/>
      <c r="C85" s="197"/>
      <c r="D85" s="198"/>
      <c r="E85" s="500"/>
      <c r="F85" s="485"/>
      <c r="G85" s="575"/>
      <c r="H85" s="732"/>
      <c r="I85" s="691"/>
      <c r="J85" s="691"/>
      <c r="K85" s="691"/>
      <c r="L85" s="691"/>
      <c r="M85" s="691"/>
      <c r="N85" s="691"/>
      <c r="O85" s="727"/>
      <c r="P85" s="732"/>
      <c r="Q85" s="691"/>
      <c r="R85" s="691"/>
      <c r="S85" s="691"/>
      <c r="T85" s="485"/>
      <c r="U85" s="485"/>
      <c r="V85" s="485"/>
      <c r="W85" s="485"/>
      <c r="X85" s="624" t="s">
        <v>87</v>
      </c>
      <c r="Y85" s="624"/>
      <c r="Z85" s="624" t="s">
        <v>87</v>
      </c>
      <c r="AA85" s="624"/>
      <c r="AB85" s="624" t="s">
        <v>87</v>
      </c>
      <c r="AC85" s="624"/>
      <c r="AD85" s="296" t="s">
        <v>339</v>
      </c>
      <c r="AE85" s="624" t="s">
        <v>87</v>
      </c>
      <c r="AF85" s="624"/>
      <c r="AG85" s="624" t="s">
        <v>87</v>
      </c>
      <c r="AH85" s="624"/>
      <c r="AI85" s="624" t="s">
        <v>87</v>
      </c>
      <c r="AJ85" s="624"/>
      <c r="AK85" s="722"/>
      <c r="AL85" s="728"/>
      <c r="AM85" s="732"/>
      <c r="AN85" s="691"/>
      <c r="AO85" s="691"/>
      <c r="AP85" s="691"/>
      <c r="AQ85" s="485"/>
      <c r="AR85" s="485"/>
      <c r="AS85" s="485"/>
      <c r="AT85" s="485"/>
      <c r="AU85" s="624" t="s">
        <v>87</v>
      </c>
      <c r="AV85" s="624"/>
      <c r="AW85" s="624" t="s">
        <v>87</v>
      </c>
      <c r="AX85" s="624"/>
      <c r="AY85" s="624" t="s">
        <v>87</v>
      </c>
      <c r="AZ85" s="624"/>
      <c r="BA85" s="296" t="s">
        <v>339</v>
      </c>
      <c r="BB85" s="624" t="s">
        <v>87</v>
      </c>
      <c r="BC85" s="624"/>
      <c r="BD85" s="624" t="s">
        <v>87</v>
      </c>
      <c r="BE85" s="624"/>
      <c r="BF85" s="624" t="s">
        <v>87</v>
      </c>
      <c r="BG85" s="624"/>
      <c r="BH85" s="722"/>
      <c r="BI85" s="728"/>
      <c r="BJ85" s="500"/>
      <c r="BK85" s="501"/>
      <c r="BL85" s="501"/>
      <c r="BM85" s="501"/>
      <c r="BN85" s="485"/>
      <c r="BO85" s="644"/>
      <c r="BP85" s="485"/>
      <c r="BQ85" s="623"/>
      <c r="BR85" s="607"/>
      <c r="BS85" s="485"/>
      <c r="BT85" s="485"/>
      <c r="BU85" s="485"/>
      <c r="BV85" s="485"/>
      <c r="BW85" s="575"/>
      <c r="BX85" s="198"/>
      <c r="BY85" s="198"/>
      <c r="BZ85" s="198"/>
    </row>
    <row r="86" spans="2:78" s="53" customFormat="1" ht="15.75" customHeight="1">
      <c r="B86" s="197"/>
      <c r="C86" s="197"/>
      <c r="D86" s="198"/>
      <c r="E86" s="500">
        <v>8</v>
      </c>
      <c r="F86" s="485" t="s">
        <v>458</v>
      </c>
      <c r="G86" s="575"/>
      <c r="H86" s="732" t="s">
        <v>330</v>
      </c>
      <c r="I86" s="691"/>
      <c r="J86" s="691" t="s">
        <v>330</v>
      </c>
      <c r="K86" s="691"/>
      <c r="L86" s="691" t="s">
        <v>430</v>
      </c>
      <c r="M86" s="691"/>
      <c r="N86" s="691" t="s">
        <v>330</v>
      </c>
      <c r="O86" s="727"/>
      <c r="P86" s="732" t="s">
        <v>294</v>
      </c>
      <c r="Q86" s="691"/>
      <c r="R86" s="691" t="s">
        <v>156</v>
      </c>
      <c r="S86" s="691"/>
      <c r="T86" s="485" t="b">
        <v>0</v>
      </c>
      <c r="U86" s="485"/>
      <c r="V86" s="691" t="s">
        <v>459</v>
      </c>
      <c r="W86" s="485"/>
      <c r="X86" s="624" t="s">
        <v>87</v>
      </c>
      <c r="Y86" s="624"/>
      <c r="Z86" s="624" t="s">
        <v>87</v>
      </c>
      <c r="AA86" s="624"/>
      <c r="AB86" s="624" t="s">
        <v>87</v>
      </c>
      <c r="AC86" s="624"/>
      <c r="AD86" s="296" t="s">
        <v>339</v>
      </c>
      <c r="AE86" s="624" t="s">
        <v>87</v>
      </c>
      <c r="AF86" s="624"/>
      <c r="AG86" s="624" t="s">
        <v>87</v>
      </c>
      <c r="AH86" s="624"/>
      <c r="AI86" s="624" t="s">
        <v>87</v>
      </c>
      <c r="AJ86" s="624"/>
      <c r="AK86" s="722" t="s">
        <v>407</v>
      </c>
      <c r="AL86" s="728"/>
      <c r="AM86" s="732" t="s">
        <v>294</v>
      </c>
      <c r="AN86" s="691"/>
      <c r="AO86" s="691" t="s">
        <v>156</v>
      </c>
      <c r="AP86" s="691"/>
      <c r="AQ86" s="485" t="b">
        <v>0</v>
      </c>
      <c r="AR86" s="485"/>
      <c r="AS86" s="691" t="s">
        <v>459</v>
      </c>
      <c r="AT86" s="485"/>
      <c r="AU86" s="624" t="s">
        <v>87</v>
      </c>
      <c r="AV86" s="624"/>
      <c r="AW86" s="624" t="s">
        <v>87</v>
      </c>
      <c r="AX86" s="624"/>
      <c r="AY86" s="624" t="s">
        <v>87</v>
      </c>
      <c r="AZ86" s="624"/>
      <c r="BA86" s="296" t="s">
        <v>339</v>
      </c>
      <c r="BB86" s="624" t="s">
        <v>87</v>
      </c>
      <c r="BC86" s="624"/>
      <c r="BD86" s="624" t="s">
        <v>87</v>
      </c>
      <c r="BE86" s="624"/>
      <c r="BF86" s="624" t="s">
        <v>87</v>
      </c>
      <c r="BG86" s="624"/>
      <c r="BH86" s="722" t="s">
        <v>407</v>
      </c>
      <c r="BI86" s="728"/>
      <c r="BJ86" s="726" t="s">
        <v>882</v>
      </c>
      <c r="BK86" s="501" t="str">
        <f>BK83</f>
        <v>6/11</v>
      </c>
      <c r="BL86" s="501" t="str">
        <f t="shared" ref="BL86:BM86" si="5">BL83</f>
        <v>6/11</v>
      </c>
      <c r="BM86" s="501" t="str">
        <f t="shared" si="5"/>
        <v>6/11</v>
      </c>
      <c r="BN86" s="485">
        <v>0</v>
      </c>
      <c r="BO86" s="644" t="s">
        <v>180</v>
      </c>
      <c r="BP86" s="485" t="s">
        <v>1006</v>
      </c>
      <c r="BQ86" s="623" t="s">
        <v>180</v>
      </c>
      <c r="BR86" s="723" t="s">
        <v>1022</v>
      </c>
      <c r="BS86" s="485"/>
      <c r="BT86" s="485"/>
      <c r="BU86" s="485"/>
      <c r="BV86" s="485"/>
      <c r="BW86" s="575"/>
      <c r="BX86" s="198"/>
      <c r="BY86" s="198"/>
      <c r="BZ86" s="198"/>
    </row>
    <row r="87" spans="2:78" s="53" customFormat="1" ht="15.75" customHeight="1">
      <c r="B87" s="197"/>
      <c r="C87" s="197"/>
      <c r="D87" s="198"/>
      <c r="E87" s="500"/>
      <c r="F87" s="485"/>
      <c r="G87" s="575"/>
      <c r="H87" s="732"/>
      <c r="I87" s="691"/>
      <c r="J87" s="691"/>
      <c r="K87" s="691"/>
      <c r="L87" s="691"/>
      <c r="M87" s="691"/>
      <c r="N87" s="691"/>
      <c r="O87" s="727"/>
      <c r="P87" s="732"/>
      <c r="Q87" s="691"/>
      <c r="R87" s="691"/>
      <c r="S87" s="691"/>
      <c r="T87" s="485"/>
      <c r="U87" s="485"/>
      <c r="V87" s="485"/>
      <c r="W87" s="485"/>
      <c r="X87" s="624" t="s">
        <v>87</v>
      </c>
      <c r="Y87" s="624"/>
      <c r="Z87" s="624" t="s">
        <v>87</v>
      </c>
      <c r="AA87" s="624"/>
      <c r="AB87" s="624" t="s">
        <v>87</v>
      </c>
      <c r="AC87" s="624"/>
      <c r="AD87" s="296" t="s">
        <v>339</v>
      </c>
      <c r="AE87" s="624" t="s">
        <v>87</v>
      </c>
      <c r="AF87" s="624"/>
      <c r="AG87" s="624" t="s">
        <v>87</v>
      </c>
      <c r="AH87" s="624"/>
      <c r="AI87" s="624" t="s">
        <v>87</v>
      </c>
      <c r="AJ87" s="624"/>
      <c r="AK87" s="722"/>
      <c r="AL87" s="728"/>
      <c r="AM87" s="732"/>
      <c r="AN87" s="691"/>
      <c r="AO87" s="691"/>
      <c r="AP87" s="691"/>
      <c r="AQ87" s="485"/>
      <c r="AR87" s="485"/>
      <c r="AS87" s="485"/>
      <c r="AT87" s="485"/>
      <c r="AU87" s="624" t="s">
        <v>87</v>
      </c>
      <c r="AV87" s="624"/>
      <c r="AW87" s="624" t="s">
        <v>87</v>
      </c>
      <c r="AX87" s="624"/>
      <c r="AY87" s="624" t="s">
        <v>87</v>
      </c>
      <c r="AZ87" s="624"/>
      <c r="BA87" s="296" t="s">
        <v>339</v>
      </c>
      <c r="BB87" s="624" t="s">
        <v>87</v>
      </c>
      <c r="BC87" s="624"/>
      <c r="BD87" s="624" t="s">
        <v>87</v>
      </c>
      <c r="BE87" s="624"/>
      <c r="BF87" s="624" t="s">
        <v>87</v>
      </c>
      <c r="BG87" s="624"/>
      <c r="BH87" s="722"/>
      <c r="BI87" s="728"/>
      <c r="BJ87" s="500"/>
      <c r="BK87" s="501"/>
      <c r="BL87" s="501"/>
      <c r="BM87" s="501"/>
      <c r="BN87" s="485"/>
      <c r="BO87" s="644"/>
      <c r="BP87" s="485"/>
      <c r="BQ87" s="623"/>
      <c r="BR87" s="607"/>
      <c r="BS87" s="485"/>
      <c r="BT87" s="485"/>
      <c r="BU87" s="485"/>
      <c r="BV87" s="485"/>
      <c r="BW87" s="575"/>
      <c r="BX87" s="198"/>
      <c r="BY87" s="198"/>
      <c r="BZ87" s="198"/>
    </row>
    <row r="88" spans="2:78" s="53" customFormat="1" ht="15.75">
      <c r="B88" s="197"/>
      <c r="C88" s="197"/>
      <c r="D88" s="198"/>
      <c r="E88" s="500"/>
      <c r="F88" s="485"/>
      <c r="G88" s="575"/>
      <c r="H88" s="732"/>
      <c r="I88" s="691"/>
      <c r="J88" s="691"/>
      <c r="K88" s="691"/>
      <c r="L88" s="691"/>
      <c r="M88" s="691"/>
      <c r="N88" s="691"/>
      <c r="O88" s="727"/>
      <c r="P88" s="732"/>
      <c r="Q88" s="691"/>
      <c r="R88" s="691"/>
      <c r="S88" s="691"/>
      <c r="T88" s="485"/>
      <c r="U88" s="485"/>
      <c r="V88" s="485"/>
      <c r="W88" s="485"/>
      <c r="X88" s="624" t="s">
        <v>87</v>
      </c>
      <c r="Y88" s="624"/>
      <c r="Z88" s="624" t="s">
        <v>87</v>
      </c>
      <c r="AA88" s="624"/>
      <c r="AB88" s="624" t="s">
        <v>87</v>
      </c>
      <c r="AC88" s="624"/>
      <c r="AD88" s="296" t="s">
        <v>339</v>
      </c>
      <c r="AE88" s="624" t="s">
        <v>87</v>
      </c>
      <c r="AF88" s="624"/>
      <c r="AG88" s="624" t="s">
        <v>87</v>
      </c>
      <c r="AH88" s="624"/>
      <c r="AI88" s="624" t="s">
        <v>87</v>
      </c>
      <c r="AJ88" s="624"/>
      <c r="AK88" s="722"/>
      <c r="AL88" s="728"/>
      <c r="AM88" s="732"/>
      <c r="AN88" s="691"/>
      <c r="AO88" s="691"/>
      <c r="AP88" s="691"/>
      <c r="AQ88" s="485"/>
      <c r="AR88" s="485"/>
      <c r="AS88" s="485"/>
      <c r="AT88" s="485"/>
      <c r="AU88" s="624" t="s">
        <v>87</v>
      </c>
      <c r="AV88" s="624"/>
      <c r="AW88" s="624" t="s">
        <v>87</v>
      </c>
      <c r="AX88" s="624"/>
      <c r="AY88" s="624" t="s">
        <v>87</v>
      </c>
      <c r="AZ88" s="624"/>
      <c r="BA88" s="296" t="s">
        <v>339</v>
      </c>
      <c r="BB88" s="624" t="s">
        <v>87</v>
      </c>
      <c r="BC88" s="624"/>
      <c r="BD88" s="624" t="s">
        <v>87</v>
      </c>
      <c r="BE88" s="624"/>
      <c r="BF88" s="624" t="s">
        <v>87</v>
      </c>
      <c r="BG88" s="624"/>
      <c r="BH88" s="722"/>
      <c r="BI88" s="728"/>
      <c r="BJ88" s="500"/>
      <c r="BK88" s="501"/>
      <c r="BL88" s="501"/>
      <c r="BM88" s="501"/>
      <c r="BN88" s="485"/>
      <c r="BO88" s="644"/>
      <c r="BP88" s="485"/>
      <c r="BQ88" s="623"/>
      <c r="BR88" s="607"/>
      <c r="BS88" s="485"/>
      <c r="BT88" s="485"/>
      <c r="BU88" s="485"/>
      <c r="BV88" s="485"/>
      <c r="BW88" s="575"/>
      <c r="BX88" s="198"/>
      <c r="BY88" s="198"/>
      <c r="BZ88" s="198"/>
    </row>
    <row r="89" spans="2:78" s="53" customFormat="1" ht="15.75" customHeight="1">
      <c r="B89" s="197"/>
      <c r="C89" s="197"/>
      <c r="D89" s="198"/>
      <c r="E89" s="500">
        <v>9</v>
      </c>
      <c r="F89" s="485" t="s">
        <v>458</v>
      </c>
      <c r="G89" s="575"/>
      <c r="H89" s="732" t="s">
        <v>330</v>
      </c>
      <c r="I89" s="691"/>
      <c r="J89" s="691" t="s">
        <v>330</v>
      </c>
      <c r="K89" s="691"/>
      <c r="L89" s="691" t="s">
        <v>294</v>
      </c>
      <c r="M89" s="691"/>
      <c r="N89" s="691" t="s">
        <v>339</v>
      </c>
      <c r="O89" s="727"/>
      <c r="P89" s="732" t="s">
        <v>294</v>
      </c>
      <c r="Q89" s="691"/>
      <c r="R89" s="691" t="s">
        <v>156</v>
      </c>
      <c r="S89" s="691"/>
      <c r="T89" s="485" t="b">
        <v>0</v>
      </c>
      <c r="U89" s="485"/>
      <c r="V89" s="485" t="s">
        <v>457</v>
      </c>
      <c r="W89" s="485"/>
      <c r="X89" s="624" t="s">
        <v>87</v>
      </c>
      <c r="Y89" s="624"/>
      <c r="Z89" s="624" t="s">
        <v>87</v>
      </c>
      <c r="AA89" s="624"/>
      <c r="AB89" s="624" t="s">
        <v>87</v>
      </c>
      <c r="AC89" s="624"/>
      <c r="AD89" s="296" t="s">
        <v>339</v>
      </c>
      <c r="AE89" s="624" t="s">
        <v>87</v>
      </c>
      <c r="AF89" s="624"/>
      <c r="AG89" s="624" t="s">
        <v>87</v>
      </c>
      <c r="AH89" s="624"/>
      <c r="AI89" s="624" t="s">
        <v>87</v>
      </c>
      <c r="AJ89" s="624"/>
      <c r="AK89" s="722" t="s">
        <v>407</v>
      </c>
      <c r="AL89" s="728"/>
      <c r="AM89" s="732" t="s">
        <v>294</v>
      </c>
      <c r="AN89" s="691"/>
      <c r="AO89" s="691" t="s">
        <v>156</v>
      </c>
      <c r="AP89" s="691"/>
      <c r="AQ89" s="485" t="b">
        <v>0</v>
      </c>
      <c r="AR89" s="485"/>
      <c r="AS89" s="691" t="s">
        <v>459</v>
      </c>
      <c r="AT89" s="485"/>
      <c r="AU89" s="624" t="s">
        <v>87</v>
      </c>
      <c r="AV89" s="624"/>
      <c r="AW89" s="624" t="s">
        <v>87</v>
      </c>
      <c r="AX89" s="624"/>
      <c r="AY89" s="624" t="s">
        <v>87</v>
      </c>
      <c r="AZ89" s="624"/>
      <c r="BA89" s="296" t="s">
        <v>339</v>
      </c>
      <c r="BB89" s="624" t="s">
        <v>87</v>
      </c>
      <c r="BC89" s="624"/>
      <c r="BD89" s="624" t="s">
        <v>87</v>
      </c>
      <c r="BE89" s="624"/>
      <c r="BF89" s="624" t="s">
        <v>87</v>
      </c>
      <c r="BG89" s="624"/>
      <c r="BH89" s="722" t="s">
        <v>407</v>
      </c>
      <c r="BI89" s="728"/>
      <c r="BJ89" s="726" t="s">
        <v>882</v>
      </c>
      <c r="BK89" s="501" t="str">
        <f>BK86</f>
        <v>6/11</v>
      </c>
      <c r="BL89" s="501" t="str">
        <f t="shared" ref="BL89:BM89" si="6">BL86</f>
        <v>6/11</v>
      </c>
      <c r="BM89" s="501" t="str">
        <f t="shared" si="6"/>
        <v>6/11</v>
      </c>
      <c r="BN89" s="485">
        <v>0</v>
      </c>
      <c r="BO89" s="644" t="s">
        <v>180</v>
      </c>
      <c r="BP89" s="485" t="s">
        <v>1006</v>
      </c>
      <c r="BQ89" s="623" t="s">
        <v>180</v>
      </c>
      <c r="BR89" s="723" t="s">
        <v>1022</v>
      </c>
      <c r="BS89" s="485"/>
      <c r="BT89" s="485"/>
      <c r="BU89" s="485"/>
      <c r="BV89" s="485"/>
      <c r="BW89" s="575"/>
      <c r="BX89" s="198"/>
      <c r="BY89" s="198"/>
      <c r="BZ89" s="198"/>
    </row>
    <row r="90" spans="2:78" s="53" customFormat="1" ht="15.75" customHeight="1">
      <c r="B90" s="197"/>
      <c r="C90" s="197"/>
      <c r="D90" s="198"/>
      <c r="E90" s="500"/>
      <c r="F90" s="485"/>
      <c r="G90" s="575"/>
      <c r="H90" s="732"/>
      <c r="I90" s="691"/>
      <c r="J90" s="691"/>
      <c r="K90" s="691"/>
      <c r="L90" s="691"/>
      <c r="M90" s="691"/>
      <c r="N90" s="691"/>
      <c r="O90" s="727"/>
      <c r="P90" s="732"/>
      <c r="Q90" s="691"/>
      <c r="R90" s="691"/>
      <c r="S90" s="691"/>
      <c r="T90" s="485"/>
      <c r="U90" s="485"/>
      <c r="V90" s="485"/>
      <c r="W90" s="485"/>
      <c r="X90" s="624" t="s">
        <v>87</v>
      </c>
      <c r="Y90" s="624"/>
      <c r="Z90" s="624" t="s">
        <v>87</v>
      </c>
      <c r="AA90" s="624"/>
      <c r="AB90" s="624" t="s">
        <v>87</v>
      </c>
      <c r="AC90" s="624"/>
      <c r="AD90" s="296" t="s">
        <v>339</v>
      </c>
      <c r="AE90" s="624" t="s">
        <v>87</v>
      </c>
      <c r="AF90" s="624"/>
      <c r="AG90" s="624" t="s">
        <v>87</v>
      </c>
      <c r="AH90" s="624"/>
      <c r="AI90" s="624" t="s">
        <v>87</v>
      </c>
      <c r="AJ90" s="624"/>
      <c r="AK90" s="722"/>
      <c r="AL90" s="728"/>
      <c r="AM90" s="732"/>
      <c r="AN90" s="691"/>
      <c r="AO90" s="691"/>
      <c r="AP90" s="691"/>
      <c r="AQ90" s="485"/>
      <c r="AR90" s="485"/>
      <c r="AS90" s="485"/>
      <c r="AT90" s="485"/>
      <c r="AU90" s="624" t="s">
        <v>87</v>
      </c>
      <c r="AV90" s="624"/>
      <c r="AW90" s="624" t="s">
        <v>87</v>
      </c>
      <c r="AX90" s="624"/>
      <c r="AY90" s="624" t="s">
        <v>87</v>
      </c>
      <c r="AZ90" s="624"/>
      <c r="BA90" s="296" t="s">
        <v>339</v>
      </c>
      <c r="BB90" s="624" t="s">
        <v>87</v>
      </c>
      <c r="BC90" s="624"/>
      <c r="BD90" s="624" t="s">
        <v>87</v>
      </c>
      <c r="BE90" s="624"/>
      <c r="BF90" s="624" t="s">
        <v>87</v>
      </c>
      <c r="BG90" s="624"/>
      <c r="BH90" s="722"/>
      <c r="BI90" s="728"/>
      <c r="BJ90" s="500"/>
      <c r="BK90" s="501"/>
      <c r="BL90" s="501"/>
      <c r="BM90" s="501"/>
      <c r="BN90" s="485"/>
      <c r="BO90" s="644"/>
      <c r="BP90" s="485"/>
      <c r="BQ90" s="623"/>
      <c r="BR90" s="607"/>
      <c r="BS90" s="485"/>
      <c r="BT90" s="485"/>
      <c r="BU90" s="485"/>
      <c r="BV90" s="485"/>
      <c r="BW90" s="575"/>
      <c r="BX90" s="198"/>
      <c r="BY90" s="198"/>
      <c r="BZ90" s="198"/>
    </row>
    <row r="91" spans="2:78" s="53" customFormat="1" ht="15.75">
      <c r="B91" s="197"/>
      <c r="C91" s="197"/>
      <c r="D91" s="198"/>
      <c r="E91" s="500"/>
      <c r="F91" s="485"/>
      <c r="G91" s="575"/>
      <c r="H91" s="732"/>
      <c r="I91" s="691"/>
      <c r="J91" s="691"/>
      <c r="K91" s="691"/>
      <c r="L91" s="691"/>
      <c r="M91" s="691"/>
      <c r="N91" s="691"/>
      <c r="O91" s="727"/>
      <c r="P91" s="732"/>
      <c r="Q91" s="691"/>
      <c r="R91" s="691"/>
      <c r="S91" s="691"/>
      <c r="T91" s="485"/>
      <c r="U91" s="485"/>
      <c r="V91" s="485"/>
      <c r="W91" s="485"/>
      <c r="X91" s="624" t="s">
        <v>87</v>
      </c>
      <c r="Y91" s="624"/>
      <c r="Z91" s="624" t="s">
        <v>87</v>
      </c>
      <c r="AA91" s="624"/>
      <c r="AB91" s="624" t="s">
        <v>87</v>
      </c>
      <c r="AC91" s="624"/>
      <c r="AD91" s="296" t="s">
        <v>339</v>
      </c>
      <c r="AE91" s="624" t="s">
        <v>87</v>
      </c>
      <c r="AF91" s="624"/>
      <c r="AG91" s="624" t="s">
        <v>87</v>
      </c>
      <c r="AH91" s="624"/>
      <c r="AI91" s="624" t="s">
        <v>87</v>
      </c>
      <c r="AJ91" s="624"/>
      <c r="AK91" s="722"/>
      <c r="AL91" s="728"/>
      <c r="AM91" s="732"/>
      <c r="AN91" s="691"/>
      <c r="AO91" s="691"/>
      <c r="AP91" s="691"/>
      <c r="AQ91" s="485"/>
      <c r="AR91" s="485"/>
      <c r="AS91" s="485"/>
      <c r="AT91" s="485"/>
      <c r="AU91" s="624" t="s">
        <v>87</v>
      </c>
      <c r="AV91" s="624"/>
      <c r="AW91" s="624" t="s">
        <v>87</v>
      </c>
      <c r="AX91" s="624"/>
      <c r="AY91" s="624" t="s">
        <v>87</v>
      </c>
      <c r="AZ91" s="624"/>
      <c r="BA91" s="296" t="s">
        <v>339</v>
      </c>
      <c r="BB91" s="624" t="s">
        <v>87</v>
      </c>
      <c r="BC91" s="624"/>
      <c r="BD91" s="624" t="s">
        <v>87</v>
      </c>
      <c r="BE91" s="624"/>
      <c r="BF91" s="624" t="s">
        <v>87</v>
      </c>
      <c r="BG91" s="624"/>
      <c r="BH91" s="722"/>
      <c r="BI91" s="728"/>
      <c r="BJ91" s="500"/>
      <c r="BK91" s="501"/>
      <c r="BL91" s="501"/>
      <c r="BM91" s="501"/>
      <c r="BN91" s="485"/>
      <c r="BO91" s="644"/>
      <c r="BP91" s="485"/>
      <c r="BQ91" s="623"/>
      <c r="BR91" s="607"/>
      <c r="BS91" s="485"/>
      <c r="BT91" s="485"/>
      <c r="BU91" s="485"/>
      <c r="BV91" s="485"/>
      <c r="BW91" s="575"/>
      <c r="BX91" s="198"/>
      <c r="BY91" s="198"/>
      <c r="BZ91" s="198"/>
    </row>
    <row r="92" spans="2:78" s="53" customFormat="1" ht="16.5">
      <c r="B92" s="197"/>
      <c r="C92" s="197"/>
      <c r="D92" s="198"/>
      <c r="E92" s="500">
        <v>10</v>
      </c>
      <c r="F92" s="485" t="s">
        <v>465</v>
      </c>
      <c r="G92" s="575"/>
      <c r="H92" s="732" t="s">
        <v>330</v>
      </c>
      <c r="I92" s="691"/>
      <c r="J92" s="691" t="s">
        <v>330</v>
      </c>
      <c r="K92" s="691"/>
      <c r="L92" s="691">
        <v>1</v>
      </c>
      <c r="M92" s="691"/>
      <c r="N92" s="691" t="s">
        <v>330</v>
      </c>
      <c r="O92" s="727"/>
      <c r="P92" s="734" t="s">
        <v>507</v>
      </c>
      <c r="Q92" s="735"/>
      <c r="R92" s="736" t="s">
        <v>577</v>
      </c>
      <c r="S92" s="737"/>
      <c r="T92" s="485" t="b">
        <v>1</v>
      </c>
      <c r="U92" s="485"/>
      <c r="V92" s="691" t="s">
        <v>294</v>
      </c>
      <c r="W92" s="691"/>
      <c r="X92" s="624" t="s">
        <v>888</v>
      </c>
      <c r="Y92" s="624"/>
      <c r="Z92" s="722" t="s">
        <v>429</v>
      </c>
      <c r="AA92" s="722"/>
      <c r="AB92" s="624" t="s">
        <v>161</v>
      </c>
      <c r="AC92" s="624"/>
      <c r="AD92" s="296" t="s">
        <v>339</v>
      </c>
      <c r="AE92" s="624" t="s">
        <v>510</v>
      </c>
      <c r="AF92" s="624"/>
      <c r="AG92" s="624" t="s">
        <v>161</v>
      </c>
      <c r="AH92" s="624"/>
      <c r="AI92" s="624" t="s">
        <v>87</v>
      </c>
      <c r="AJ92" s="624"/>
      <c r="AK92" s="624" t="s">
        <v>294</v>
      </c>
      <c r="AL92" s="625"/>
      <c r="AM92" s="734" t="s">
        <v>507</v>
      </c>
      <c r="AN92" s="735"/>
      <c r="AO92" s="736" t="s">
        <v>577</v>
      </c>
      <c r="AP92" s="737"/>
      <c r="AQ92" s="485" t="b">
        <v>1</v>
      </c>
      <c r="AR92" s="485"/>
      <c r="AS92" s="691" t="s">
        <v>294</v>
      </c>
      <c r="AT92" s="691"/>
      <c r="AU92" s="624" t="s">
        <v>888</v>
      </c>
      <c r="AV92" s="624"/>
      <c r="AW92" s="722" t="s">
        <v>429</v>
      </c>
      <c r="AX92" s="722"/>
      <c r="AY92" s="624" t="s">
        <v>161</v>
      </c>
      <c r="AZ92" s="624"/>
      <c r="BA92" s="296" t="s">
        <v>339</v>
      </c>
      <c r="BB92" s="624" t="s">
        <v>510</v>
      </c>
      <c r="BC92" s="624"/>
      <c r="BD92" s="624" t="s">
        <v>161</v>
      </c>
      <c r="BE92" s="624"/>
      <c r="BF92" s="624" t="s">
        <v>87</v>
      </c>
      <c r="BG92" s="624"/>
      <c r="BH92" s="624" t="s">
        <v>294</v>
      </c>
      <c r="BI92" s="625"/>
      <c r="BJ92" s="500" t="s">
        <v>882</v>
      </c>
      <c r="BK92" s="596" t="s">
        <v>1148</v>
      </c>
      <c r="BL92" s="596" t="s">
        <v>1148</v>
      </c>
      <c r="BM92" s="596" t="s">
        <v>1148</v>
      </c>
      <c r="BN92" s="596" t="s">
        <v>1141</v>
      </c>
      <c r="BO92" s="501" t="s">
        <v>180</v>
      </c>
      <c r="BP92" s="501" t="s">
        <v>1006</v>
      </c>
      <c r="BQ92" s="636" t="s">
        <v>180</v>
      </c>
      <c r="BR92" s="723" t="s">
        <v>1022</v>
      </c>
      <c r="BS92" s="485"/>
      <c r="BT92" s="485"/>
      <c r="BU92" s="485"/>
      <c r="BV92" s="485"/>
      <c r="BW92" s="575"/>
      <c r="BX92" s="198"/>
      <c r="BY92" s="198"/>
      <c r="BZ92" s="198"/>
    </row>
    <row r="93" spans="2:78" s="53" customFormat="1" ht="16.5">
      <c r="B93" s="197"/>
      <c r="C93" s="197"/>
      <c r="D93" s="198"/>
      <c r="E93" s="500"/>
      <c r="F93" s="485"/>
      <c r="G93" s="575"/>
      <c r="H93" s="732"/>
      <c r="I93" s="691"/>
      <c r="J93" s="691"/>
      <c r="K93" s="691"/>
      <c r="L93" s="691"/>
      <c r="M93" s="691"/>
      <c r="N93" s="691"/>
      <c r="O93" s="727"/>
      <c r="P93" s="734"/>
      <c r="Q93" s="735"/>
      <c r="R93" s="737"/>
      <c r="S93" s="737"/>
      <c r="T93" s="485"/>
      <c r="U93" s="485"/>
      <c r="V93" s="691"/>
      <c r="W93" s="691"/>
      <c r="X93" s="624" t="s">
        <v>339</v>
      </c>
      <c r="Y93" s="624"/>
      <c r="Z93" s="722" t="s">
        <v>339</v>
      </c>
      <c r="AA93" s="722"/>
      <c r="AB93" s="624" t="s">
        <v>509</v>
      </c>
      <c r="AC93" s="624"/>
      <c r="AD93" s="296" t="s">
        <v>339</v>
      </c>
      <c r="AE93" s="624" t="s">
        <v>161</v>
      </c>
      <c r="AF93" s="624"/>
      <c r="AG93" s="725" t="s">
        <v>504</v>
      </c>
      <c r="AH93" s="725"/>
      <c r="AI93" s="624" t="s">
        <v>87</v>
      </c>
      <c r="AJ93" s="624"/>
      <c r="AK93" s="624"/>
      <c r="AL93" s="625"/>
      <c r="AM93" s="734"/>
      <c r="AN93" s="735"/>
      <c r="AO93" s="737"/>
      <c r="AP93" s="737"/>
      <c r="AQ93" s="485"/>
      <c r="AR93" s="485"/>
      <c r="AS93" s="691"/>
      <c r="AT93" s="691"/>
      <c r="AU93" s="624" t="s">
        <v>339</v>
      </c>
      <c r="AV93" s="624"/>
      <c r="AW93" s="722" t="s">
        <v>339</v>
      </c>
      <c r="AX93" s="722"/>
      <c r="AY93" s="624" t="s">
        <v>509</v>
      </c>
      <c r="AZ93" s="624"/>
      <c r="BA93" s="296" t="s">
        <v>339</v>
      </c>
      <c r="BB93" s="624" t="s">
        <v>161</v>
      </c>
      <c r="BC93" s="624"/>
      <c r="BD93" s="725" t="s">
        <v>504</v>
      </c>
      <c r="BE93" s="725"/>
      <c r="BF93" s="624" t="s">
        <v>87</v>
      </c>
      <c r="BG93" s="624"/>
      <c r="BH93" s="624"/>
      <c r="BI93" s="625"/>
      <c r="BJ93" s="500"/>
      <c r="BK93" s="501"/>
      <c r="BL93" s="501"/>
      <c r="BM93" s="501"/>
      <c r="BN93" s="501"/>
      <c r="BO93" s="501"/>
      <c r="BP93" s="501"/>
      <c r="BQ93" s="636"/>
      <c r="BR93" s="607"/>
      <c r="BS93" s="485"/>
      <c r="BT93" s="485"/>
      <c r="BU93" s="485"/>
      <c r="BV93" s="485"/>
      <c r="BW93" s="575"/>
      <c r="BX93" s="198"/>
      <c r="BY93" s="198"/>
      <c r="BZ93" s="198"/>
    </row>
    <row r="94" spans="2:78" s="53" customFormat="1" ht="16.5">
      <c r="B94" s="197"/>
      <c r="C94" s="197"/>
      <c r="D94" s="198"/>
      <c r="E94" s="500"/>
      <c r="F94" s="485"/>
      <c r="G94" s="575"/>
      <c r="H94" s="732"/>
      <c r="I94" s="691"/>
      <c r="J94" s="691"/>
      <c r="K94" s="691"/>
      <c r="L94" s="691"/>
      <c r="M94" s="691"/>
      <c r="N94" s="691"/>
      <c r="O94" s="727"/>
      <c r="P94" s="734"/>
      <c r="Q94" s="735"/>
      <c r="R94" s="737"/>
      <c r="S94" s="737"/>
      <c r="T94" s="485"/>
      <c r="U94" s="485"/>
      <c r="V94" s="691"/>
      <c r="W94" s="691"/>
      <c r="X94" s="624" t="s">
        <v>339</v>
      </c>
      <c r="Y94" s="624"/>
      <c r="Z94" s="722" t="s">
        <v>339</v>
      </c>
      <c r="AA94" s="722"/>
      <c r="AB94" s="624" t="s">
        <v>161</v>
      </c>
      <c r="AC94" s="624"/>
      <c r="AD94" s="296" t="s">
        <v>339</v>
      </c>
      <c r="AE94" s="624" t="s">
        <v>508</v>
      </c>
      <c r="AF94" s="624"/>
      <c r="AG94" s="624" t="s">
        <v>161</v>
      </c>
      <c r="AH94" s="624"/>
      <c r="AI94" s="624" t="s">
        <v>87</v>
      </c>
      <c r="AJ94" s="624"/>
      <c r="AK94" s="624"/>
      <c r="AL94" s="625"/>
      <c r="AM94" s="734"/>
      <c r="AN94" s="735"/>
      <c r="AO94" s="737"/>
      <c r="AP94" s="737"/>
      <c r="AQ94" s="485"/>
      <c r="AR94" s="485"/>
      <c r="AS94" s="691"/>
      <c r="AT94" s="691"/>
      <c r="AU94" s="624" t="s">
        <v>339</v>
      </c>
      <c r="AV94" s="624"/>
      <c r="AW94" s="722" t="s">
        <v>339</v>
      </c>
      <c r="AX94" s="722"/>
      <c r="AY94" s="624" t="s">
        <v>161</v>
      </c>
      <c r="AZ94" s="624"/>
      <c r="BA94" s="296" t="s">
        <v>339</v>
      </c>
      <c r="BB94" s="624" t="s">
        <v>508</v>
      </c>
      <c r="BC94" s="624"/>
      <c r="BD94" s="624" t="s">
        <v>161</v>
      </c>
      <c r="BE94" s="624"/>
      <c r="BF94" s="624" t="s">
        <v>87</v>
      </c>
      <c r="BG94" s="624"/>
      <c r="BH94" s="624"/>
      <c r="BI94" s="625"/>
      <c r="BJ94" s="500"/>
      <c r="BK94" s="501"/>
      <c r="BL94" s="501"/>
      <c r="BM94" s="501"/>
      <c r="BN94" s="501"/>
      <c r="BO94" s="501"/>
      <c r="BP94" s="501"/>
      <c r="BQ94" s="636"/>
      <c r="BR94" s="607"/>
      <c r="BS94" s="485"/>
      <c r="BT94" s="485"/>
      <c r="BU94" s="485"/>
      <c r="BV94" s="485"/>
      <c r="BW94" s="575"/>
      <c r="BX94" s="198"/>
      <c r="BY94" s="198"/>
      <c r="BZ94" s="198"/>
    </row>
    <row r="95" spans="2:78" s="53" customFormat="1" ht="16.5">
      <c r="B95" s="197"/>
      <c r="C95" s="197"/>
      <c r="D95" s="198"/>
      <c r="E95" s="500"/>
      <c r="F95" s="485"/>
      <c r="G95" s="575"/>
      <c r="H95" s="732"/>
      <c r="I95" s="691"/>
      <c r="J95" s="691"/>
      <c r="K95" s="691"/>
      <c r="L95" s="691"/>
      <c r="M95" s="691"/>
      <c r="N95" s="691"/>
      <c r="O95" s="727"/>
      <c r="P95" s="734"/>
      <c r="Q95" s="735"/>
      <c r="R95" s="737"/>
      <c r="S95" s="737"/>
      <c r="T95" s="485"/>
      <c r="U95" s="485"/>
      <c r="V95" s="691"/>
      <c r="W95" s="691"/>
      <c r="X95" s="624" t="s">
        <v>161</v>
      </c>
      <c r="Y95" s="624"/>
      <c r="Z95" s="624" t="s">
        <v>161</v>
      </c>
      <c r="AA95" s="624"/>
      <c r="AB95" s="624" t="s">
        <v>161</v>
      </c>
      <c r="AC95" s="624"/>
      <c r="AD95" s="199" t="s">
        <v>502</v>
      </c>
      <c r="AE95" s="624" t="s">
        <v>161</v>
      </c>
      <c r="AF95" s="624"/>
      <c r="AG95" s="624" t="s">
        <v>87</v>
      </c>
      <c r="AH95" s="624"/>
      <c r="AI95" s="624" t="s">
        <v>577</v>
      </c>
      <c r="AJ95" s="624"/>
      <c r="AK95" s="624"/>
      <c r="AL95" s="625"/>
      <c r="AM95" s="734"/>
      <c r="AN95" s="735"/>
      <c r="AO95" s="737"/>
      <c r="AP95" s="737"/>
      <c r="AQ95" s="485"/>
      <c r="AR95" s="485"/>
      <c r="AS95" s="691"/>
      <c r="AT95" s="691"/>
      <c r="AU95" s="624" t="s">
        <v>161</v>
      </c>
      <c r="AV95" s="624"/>
      <c r="AW95" s="624" t="s">
        <v>161</v>
      </c>
      <c r="AX95" s="624"/>
      <c r="AY95" s="624" t="s">
        <v>161</v>
      </c>
      <c r="AZ95" s="624"/>
      <c r="BA95" s="199" t="s">
        <v>502</v>
      </c>
      <c r="BB95" s="624" t="s">
        <v>161</v>
      </c>
      <c r="BC95" s="624"/>
      <c r="BD95" s="624" t="s">
        <v>87</v>
      </c>
      <c r="BE95" s="624"/>
      <c r="BF95" s="624" t="s">
        <v>577</v>
      </c>
      <c r="BG95" s="624"/>
      <c r="BH95" s="624"/>
      <c r="BI95" s="625"/>
      <c r="BJ95" s="500"/>
      <c r="BK95" s="501"/>
      <c r="BL95" s="501"/>
      <c r="BM95" s="501"/>
      <c r="BN95" s="501"/>
      <c r="BO95" s="501"/>
      <c r="BP95" s="501"/>
      <c r="BQ95" s="636"/>
      <c r="BR95" s="607"/>
      <c r="BS95" s="485"/>
      <c r="BT95" s="485"/>
      <c r="BU95" s="485"/>
      <c r="BV95" s="485"/>
      <c r="BW95" s="575"/>
      <c r="BX95" s="198"/>
      <c r="BY95" s="198"/>
      <c r="BZ95" s="198"/>
    </row>
    <row r="96" spans="2:78" s="53" customFormat="1" ht="15.75" customHeight="1">
      <c r="B96" s="197"/>
      <c r="C96" s="197"/>
      <c r="D96" s="198"/>
      <c r="E96" s="500">
        <v>11</v>
      </c>
      <c r="F96" s="485" t="s">
        <v>458</v>
      </c>
      <c r="G96" s="575"/>
      <c r="H96" s="732" t="s">
        <v>330</v>
      </c>
      <c r="I96" s="691"/>
      <c r="J96" s="691" t="s">
        <v>330</v>
      </c>
      <c r="K96" s="691"/>
      <c r="L96" s="691" t="s">
        <v>330</v>
      </c>
      <c r="M96" s="691"/>
      <c r="N96" s="731" t="s">
        <v>516</v>
      </c>
      <c r="O96" s="728"/>
      <c r="P96" s="732" t="s">
        <v>294</v>
      </c>
      <c r="Q96" s="691"/>
      <c r="R96" s="691" t="s">
        <v>156</v>
      </c>
      <c r="S96" s="691"/>
      <c r="T96" s="485" t="b">
        <v>0</v>
      </c>
      <c r="U96" s="485"/>
      <c r="V96" s="691" t="s">
        <v>459</v>
      </c>
      <c r="W96" s="485"/>
      <c r="X96" s="624" t="s">
        <v>87</v>
      </c>
      <c r="Y96" s="624"/>
      <c r="Z96" s="624" t="s">
        <v>87</v>
      </c>
      <c r="AA96" s="624"/>
      <c r="AB96" s="624" t="s">
        <v>87</v>
      </c>
      <c r="AC96" s="624"/>
      <c r="AD96" s="296" t="s">
        <v>339</v>
      </c>
      <c r="AE96" s="624" t="s">
        <v>87</v>
      </c>
      <c r="AF96" s="624"/>
      <c r="AG96" s="624" t="s">
        <v>87</v>
      </c>
      <c r="AH96" s="624"/>
      <c r="AI96" s="624" t="s">
        <v>87</v>
      </c>
      <c r="AJ96" s="624"/>
      <c r="AK96" s="722" t="s">
        <v>407</v>
      </c>
      <c r="AL96" s="728"/>
      <c r="AM96" s="732" t="s">
        <v>294</v>
      </c>
      <c r="AN96" s="691"/>
      <c r="AO96" s="691" t="s">
        <v>156</v>
      </c>
      <c r="AP96" s="691"/>
      <c r="AQ96" s="485" t="b">
        <v>0</v>
      </c>
      <c r="AR96" s="485"/>
      <c r="AS96" s="691" t="s">
        <v>459</v>
      </c>
      <c r="AT96" s="485"/>
      <c r="AU96" s="624" t="s">
        <v>87</v>
      </c>
      <c r="AV96" s="624"/>
      <c r="AW96" s="624" t="s">
        <v>87</v>
      </c>
      <c r="AX96" s="624"/>
      <c r="AY96" s="624" t="s">
        <v>87</v>
      </c>
      <c r="AZ96" s="624"/>
      <c r="BA96" s="296" t="s">
        <v>339</v>
      </c>
      <c r="BB96" s="624" t="s">
        <v>87</v>
      </c>
      <c r="BC96" s="624"/>
      <c r="BD96" s="624" t="s">
        <v>87</v>
      </c>
      <c r="BE96" s="624"/>
      <c r="BF96" s="624" t="s">
        <v>87</v>
      </c>
      <c r="BG96" s="624"/>
      <c r="BH96" s="722" t="s">
        <v>407</v>
      </c>
      <c r="BI96" s="728"/>
      <c r="BJ96" s="500" t="s">
        <v>886</v>
      </c>
      <c r="BK96" s="596" t="s">
        <v>1148</v>
      </c>
      <c r="BL96" s="596" t="s">
        <v>1148</v>
      </c>
      <c r="BM96" s="596" t="s">
        <v>1148</v>
      </c>
      <c r="BN96" s="485">
        <v>0</v>
      </c>
      <c r="BO96" s="644" t="s">
        <v>180</v>
      </c>
      <c r="BP96" s="485" t="s">
        <v>1006</v>
      </c>
      <c r="BQ96" s="623" t="s">
        <v>180</v>
      </c>
      <c r="BR96" s="723" t="s">
        <v>1022</v>
      </c>
      <c r="BS96" s="485"/>
      <c r="BT96" s="485"/>
      <c r="BU96" s="485"/>
      <c r="BV96" s="485"/>
      <c r="BW96" s="575"/>
      <c r="BX96" s="198"/>
      <c r="BY96" s="198"/>
      <c r="BZ96" s="198"/>
    </row>
    <row r="97" spans="2:78" s="53" customFormat="1" ht="15.75">
      <c r="B97" s="197"/>
      <c r="C97" s="197"/>
      <c r="D97" s="198"/>
      <c r="E97" s="500"/>
      <c r="F97" s="485"/>
      <c r="G97" s="575"/>
      <c r="H97" s="732"/>
      <c r="I97" s="691"/>
      <c r="J97" s="691"/>
      <c r="K97" s="691"/>
      <c r="L97" s="691"/>
      <c r="M97" s="691"/>
      <c r="N97" s="722"/>
      <c r="O97" s="728"/>
      <c r="P97" s="732"/>
      <c r="Q97" s="691"/>
      <c r="R97" s="691"/>
      <c r="S97" s="691"/>
      <c r="T97" s="485"/>
      <c r="U97" s="485"/>
      <c r="V97" s="485"/>
      <c r="W97" s="485"/>
      <c r="X97" s="624" t="s">
        <v>87</v>
      </c>
      <c r="Y97" s="624"/>
      <c r="Z97" s="624" t="s">
        <v>87</v>
      </c>
      <c r="AA97" s="624"/>
      <c r="AB97" s="624" t="s">
        <v>87</v>
      </c>
      <c r="AC97" s="624"/>
      <c r="AD97" s="296" t="s">
        <v>339</v>
      </c>
      <c r="AE97" s="624" t="s">
        <v>87</v>
      </c>
      <c r="AF97" s="624"/>
      <c r="AG97" s="624" t="s">
        <v>87</v>
      </c>
      <c r="AH97" s="624"/>
      <c r="AI97" s="624" t="s">
        <v>87</v>
      </c>
      <c r="AJ97" s="624"/>
      <c r="AK97" s="722"/>
      <c r="AL97" s="728"/>
      <c r="AM97" s="732"/>
      <c r="AN97" s="691"/>
      <c r="AO97" s="691"/>
      <c r="AP97" s="691"/>
      <c r="AQ97" s="485"/>
      <c r="AR97" s="485"/>
      <c r="AS97" s="485"/>
      <c r="AT97" s="485"/>
      <c r="AU97" s="624" t="s">
        <v>87</v>
      </c>
      <c r="AV97" s="624"/>
      <c r="AW97" s="624" t="s">
        <v>87</v>
      </c>
      <c r="AX97" s="624"/>
      <c r="AY97" s="624" t="s">
        <v>87</v>
      </c>
      <c r="AZ97" s="624"/>
      <c r="BA97" s="296" t="s">
        <v>339</v>
      </c>
      <c r="BB97" s="624" t="s">
        <v>87</v>
      </c>
      <c r="BC97" s="624"/>
      <c r="BD97" s="624" t="s">
        <v>87</v>
      </c>
      <c r="BE97" s="624"/>
      <c r="BF97" s="624" t="s">
        <v>87</v>
      </c>
      <c r="BG97" s="624"/>
      <c r="BH97" s="722"/>
      <c r="BI97" s="728"/>
      <c r="BJ97" s="500"/>
      <c r="BK97" s="501"/>
      <c r="BL97" s="501"/>
      <c r="BM97" s="501"/>
      <c r="BN97" s="485"/>
      <c r="BO97" s="644"/>
      <c r="BP97" s="485"/>
      <c r="BQ97" s="623"/>
      <c r="BR97" s="607"/>
      <c r="BS97" s="485"/>
      <c r="BT97" s="485"/>
      <c r="BU97" s="485"/>
      <c r="BV97" s="485"/>
      <c r="BW97" s="575"/>
      <c r="BX97" s="198"/>
      <c r="BY97" s="198"/>
      <c r="BZ97" s="198"/>
    </row>
    <row r="98" spans="2:78" s="53" customFormat="1" ht="15.75">
      <c r="B98" s="197"/>
      <c r="C98" s="197"/>
      <c r="D98" s="198"/>
      <c r="E98" s="500"/>
      <c r="F98" s="485"/>
      <c r="G98" s="575"/>
      <c r="H98" s="732"/>
      <c r="I98" s="691"/>
      <c r="J98" s="691"/>
      <c r="K98" s="691"/>
      <c r="L98" s="691"/>
      <c r="M98" s="691"/>
      <c r="N98" s="722"/>
      <c r="O98" s="728"/>
      <c r="P98" s="732"/>
      <c r="Q98" s="691"/>
      <c r="R98" s="691"/>
      <c r="S98" s="691"/>
      <c r="T98" s="485"/>
      <c r="U98" s="485"/>
      <c r="V98" s="485"/>
      <c r="W98" s="485"/>
      <c r="X98" s="624" t="s">
        <v>87</v>
      </c>
      <c r="Y98" s="624"/>
      <c r="Z98" s="624" t="s">
        <v>87</v>
      </c>
      <c r="AA98" s="624"/>
      <c r="AB98" s="624" t="s">
        <v>87</v>
      </c>
      <c r="AC98" s="624"/>
      <c r="AD98" s="296" t="s">
        <v>339</v>
      </c>
      <c r="AE98" s="624" t="s">
        <v>87</v>
      </c>
      <c r="AF98" s="624"/>
      <c r="AG98" s="624" t="s">
        <v>87</v>
      </c>
      <c r="AH98" s="624"/>
      <c r="AI98" s="624" t="s">
        <v>87</v>
      </c>
      <c r="AJ98" s="624"/>
      <c r="AK98" s="722"/>
      <c r="AL98" s="728"/>
      <c r="AM98" s="732"/>
      <c r="AN98" s="691"/>
      <c r="AO98" s="691"/>
      <c r="AP98" s="691"/>
      <c r="AQ98" s="485"/>
      <c r="AR98" s="485"/>
      <c r="AS98" s="485"/>
      <c r="AT98" s="485"/>
      <c r="AU98" s="624" t="s">
        <v>87</v>
      </c>
      <c r="AV98" s="624"/>
      <c r="AW98" s="624" t="s">
        <v>87</v>
      </c>
      <c r="AX98" s="624"/>
      <c r="AY98" s="624" t="s">
        <v>87</v>
      </c>
      <c r="AZ98" s="624"/>
      <c r="BA98" s="296" t="s">
        <v>339</v>
      </c>
      <c r="BB98" s="624" t="s">
        <v>87</v>
      </c>
      <c r="BC98" s="624"/>
      <c r="BD98" s="624" t="s">
        <v>87</v>
      </c>
      <c r="BE98" s="624"/>
      <c r="BF98" s="624" t="s">
        <v>87</v>
      </c>
      <c r="BG98" s="624"/>
      <c r="BH98" s="722"/>
      <c r="BI98" s="728"/>
      <c r="BJ98" s="500"/>
      <c r="BK98" s="501"/>
      <c r="BL98" s="501"/>
      <c r="BM98" s="501"/>
      <c r="BN98" s="485"/>
      <c r="BO98" s="644"/>
      <c r="BP98" s="485"/>
      <c r="BQ98" s="623"/>
      <c r="BR98" s="607"/>
      <c r="BS98" s="485"/>
      <c r="BT98" s="485"/>
      <c r="BU98" s="485"/>
      <c r="BV98" s="485"/>
      <c r="BW98" s="575"/>
      <c r="BX98" s="198"/>
      <c r="BY98" s="198"/>
      <c r="BZ98" s="198"/>
    </row>
    <row r="99" spans="2:78" s="53" customFormat="1" ht="15.75" customHeight="1">
      <c r="B99" s="197"/>
      <c r="C99" s="197"/>
      <c r="D99" s="198"/>
      <c r="E99" s="500">
        <v>12</v>
      </c>
      <c r="F99" s="485" t="s">
        <v>458</v>
      </c>
      <c r="G99" s="575"/>
      <c r="H99" s="732" t="s">
        <v>330</v>
      </c>
      <c r="I99" s="691"/>
      <c r="J99" s="691" t="s">
        <v>330</v>
      </c>
      <c r="K99" s="691"/>
      <c r="L99" s="691" t="s">
        <v>330</v>
      </c>
      <c r="M99" s="691"/>
      <c r="N99" s="731" t="s">
        <v>515</v>
      </c>
      <c r="O99" s="728"/>
      <c r="P99" s="732" t="s">
        <v>294</v>
      </c>
      <c r="Q99" s="691"/>
      <c r="R99" s="691" t="s">
        <v>156</v>
      </c>
      <c r="S99" s="691"/>
      <c r="T99" s="485" t="b">
        <v>0</v>
      </c>
      <c r="U99" s="485"/>
      <c r="V99" s="691" t="s">
        <v>459</v>
      </c>
      <c r="W99" s="485"/>
      <c r="X99" s="624" t="s">
        <v>87</v>
      </c>
      <c r="Y99" s="624"/>
      <c r="Z99" s="624" t="s">
        <v>87</v>
      </c>
      <c r="AA99" s="624"/>
      <c r="AB99" s="624" t="s">
        <v>87</v>
      </c>
      <c r="AC99" s="624"/>
      <c r="AD99" s="296" t="s">
        <v>339</v>
      </c>
      <c r="AE99" s="624" t="s">
        <v>87</v>
      </c>
      <c r="AF99" s="624"/>
      <c r="AG99" s="624" t="s">
        <v>87</v>
      </c>
      <c r="AH99" s="624"/>
      <c r="AI99" s="624" t="s">
        <v>87</v>
      </c>
      <c r="AJ99" s="624"/>
      <c r="AK99" s="722" t="s">
        <v>407</v>
      </c>
      <c r="AL99" s="728"/>
      <c r="AM99" s="732" t="s">
        <v>294</v>
      </c>
      <c r="AN99" s="691"/>
      <c r="AO99" s="691" t="s">
        <v>156</v>
      </c>
      <c r="AP99" s="691"/>
      <c r="AQ99" s="485" t="b">
        <v>0</v>
      </c>
      <c r="AR99" s="485"/>
      <c r="AS99" s="691" t="s">
        <v>459</v>
      </c>
      <c r="AT99" s="485"/>
      <c r="AU99" s="624" t="s">
        <v>87</v>
      </c>
      <c r="AV99" s="624"/>
      <c r="AW99" s="624" t="s">
        <v>87</v>
      </c>
      <c r="AX99" s="624"/>
      <c r="AY99" s="624" t="s">
        <v>87</v>
      </c>
      <c r="AZ99" s="624"/>
      <c r="BA99" s="296" t="s">
        <v>339</v>
      </c>
      <c r="BB99" s="624" t="s">
        <v>87</v>
      </c>
      <c r="BC99" s="624"/>
      <c r="BD99" s="624" t="s">
        <v>87</v>
      </c>
      <c r="BE99" s="624"/>
      <c r="BF99" s="624" t="s">
        <v>87</v>
      </c>
      <c r="BG99" s="624"/>
      <c r="BH99" s="722" t="s">
        <v>407</v>
      </c>
      <c r="BI99" s="728"/>
      <c r="BJ99" s="500" t="s">
        <v>886</v>
      </c>
      <c r="BK99" s="596" t="s">
        <v>1148</v>
      </c>
      <c r="BL99" s="596" t="s">
        <v>1148</v>
      </c>
      <c r="BM99" s="596" t="s">
        <v>1148</v>
      </c>
      <c r="BN99" s="485">
        <v>0</v>
      </c>
      <c r="BO99" s="644" t="s">
        <v>180</v>
      </c>
      <c r="BP99" s="485" t="s">
        <v>1006</v>
      </c>
      <c r="BQ99" s="623" t="s">
        <v>180</v>
      </c>
      <c r="BR99" s="723" t="s">
        <v>1022</v>
      </c>
      <c r="BS99" s="485"/>
      <c r="BT99" s="485"/>
      <c r="BU99" s="485"/>
      <c r="BV99" s="485"/>
      <c r="BW99" s="575"/>
      <c r="BX99" s="198"/>
      <c r="BY99" s="198"/>
      <c r="BZ99" s="198"/>
    </row>
    <row r="100" spans="2:78" s="53" customFormat="1" ht="15.75">
      <c r="B100" s="197"/>
      <c r="C100" s="197"/>
      <c r="D100" s="198"/>
      <c r="E100" s="500"/>
      <c r="F100" s="485"/>
      <c r="G100" s="575"/>
      <c r="H100" s="732"/>
      <c r="I100" s="691"/>
      <c r="J100" s="691"/>
      <c r="K100" s="691"/>
      <c r="L100" s="691"/>
      <c r="M100" s="691"/>
      <c r="N100" s="722"/>
      <c r="O100" s="728"/>
      <c r="P100" s="732"/>
      <c r="Q100" s="691"/>
      <c r="R100" s="691"/>
      <c r="S100" s="691"/>
      <c r="T100" s="485"/>
      <c r="U100" s="485"/>
      <c r="V100" s="485"/>
      <c r="W100" s="485"/>
      <c r="X100" s="624" t="s">
        <v>87</v>
      </c>
      <c r="Y100" s="624"/>
      <c r="Z100" s="624" t="s">
        <v>87</v>
      </c>
      <c r="AA100" s="624"/>
      <c r="AB100" s="624" t="s">
        <v>87</v>
      </c>
      <c r="AC100" s="624"/>
      <c r="AD100" s="296" t="s">
        <v>339</v>
      </c>
      <c r="AE100" s="624" t="s">
        <v>87</v>
      </c>
      <c r="AF100" s="624"/>
      <c r="AG100" s="624" t="s">
        <v>87</v>
      </c>
      <c r="AH100" s="624"/>
      <c r="AI100" s="624" t="s">
        <v>87</v>
      </c>
      <c r="AJ100" s="624"/>
      <c r="AK100" s="722"/>
      <c r="AL100" s="728"/>
      <c r="AM100" s="732"/>
      <c r="AN100" s="691"/>
      <c r="AO100" s="691"/>
      <c r="AP100" s="691"/>
      <c r="AQ100" s="485"/>
      <c r="AR100" s="485"/>
      <c r="AS100" s="485"/>
      <c r="AT100" s="485"/>
      <c r="AU100" s="624" t="s">
        <v>87</v>
      </c>
      <c r="AV100" s="624"/>
      <c r="AW100" s="624" t="s">
        <v>87</v>
      </c>
      <c r="AX100" s="624"/>
      <c r="AY100" s="624" t="s">
        <v>87</v>
      </c>
      <c r="AZ100" s="624"/>
      <c r="BA100" s="296" t="s">
        <v>339</v>
      </c>
      <c r="BB100" s="624" t="s">
        <v>87</v>
      </c>
      <c r="BC100" s="624"/>
      <c r="BD100" s="624" t="s">
        <v>87</v>
      </c>
      <c r="BE100" s="624"/>
      <c r="BF100" s="624" t="s">
        <v>87</v>
      </c>
      <c r="BG100" s="624"/>
      <c r="BH100" s="722"/>
      <c r="BI100" s="728"/>
      <c r="BJ100" s="500"/>
      <c r="BK100" s="501"/>
      <c r="BL100" s="501"/>
      <c r="BM100" s="501"/>
      <c r="BN100" s="485"/>
      <c r="BO100" s="644"/>
      <c r="BP100" s="485"/>
      <c r="BQ100" s="623"/>
      <c r="BR100" s="607"/>
      <c r="BS100" s="485"/>
      <c r="BT100" s="485"/>
      <c r="BU100" s="485"/>
      <c r="BV100" s="485"/>
      <c r="BW100" s="575"/>
      <c r="BX100" s="198"/>
      <c r="BY100" s="198"/>
      <c r="BZ100" s="198"/>
    </row>
    <row r="101" spans="2:78" s="53" customFormat="1" ht="15.75">
      <c r="B101" s="197"/>
      <c r="C101" s="197"/>
      <c r="D101" s="198"/>
      <c r="E101" s="500"/>
      <c r="F101" s="485"/>
      <c r="G101" s="575"/>
      <c r="H101" s="732"/>
      <c r="I101" s="691"/>
      <c r="J101" s="691"/>
      <c r="K101" s="691"/>
      <c r="L101" s="691"/>
      <c r="M101" s="691"/>
      <c r="N101" s="722"/>
      <c r="O101" s="728"/>
      <c r="P101" s="732"/>
      <c r="Q101" s="691"/>
      <c r="R101" s="691"/>
      <c r="S101" s="691"/>
      <c r="T101" s="485"/>
      <c r="U101" s="485"/>
      <c r="V101" s="485"/>
      <c r="W101" s="485"/>
      <c r="X101" s="624" t="s">
        <v>87</v>
      </c>
      <c r="Y101" s="624"/>
      <c r="Z101" s="624" t="s">
        <v>87</v>
      </c>
      <c r="AA101" s="624"/>
      <c r="AB101" s="624" t="s">
        <v>87</v>
      </c>
      <c r="AC101" s="624"/>
      <c r="AD101" s="296" t="s">
        <v>339</v>
      </c>
      <c r="AE101" s="624" t="s">
        <v>87</v>
      </c>
      <c r="AF101" s="624"/>
      <c r="AG101" s="624" t="s">
        <v>87</v>
      </c>
      <c r="AH101" s="624"/>
      <c r="AI101" s="624" t="s">
        <v>87</v>
      </c>
      <c r="AJ101" s="624"/>
      <c r="AK101" s="722"/>
      <c r="AL101" s="728"/>
      <c r="AM101" s="732"/>
      <c r="AN101" s="691"/>
      <c r="AO101" s="691"/>
      <c r="AP101" s="691"/>
      <c r="AQ101" s="485"/>
      <c r="AR101" s="485"/>
      <c r="AS101" s="485"/>
      <c r="AT101" s="485"/>
      <c r="AU101" s="624" t="s">
        <v>87</v>
      </c>
      <c r="AV101" s="624"/>
      <c r="AW101" s="624" t="s">
        <v>87</v>
      </c>
      <c r="AX101" s="624"/>
      <c r="AY101" s="624" t="s">
        <v>87</v>
      </c>
      <c r="AZ101" s="624"/>
      <c r="BA101" s="296" t="s">
        <v>339</v>
      </c>
      <c r="BB101" s="624" t="s">
        <v>87</v>
      </c>
      <c r="BC101" s="624"/>
      <c r="BD101" s="624" t="s">
        <v>87</v>
      </c>
      <c r="BE101" s="624"/>
      <c r="BF101" s="624" t="s">
        <v>87</v>
      </c>
      <c r="BG101" s="624"/>
      <c r="BH101" s="722"/>
      <c r="BI101" s="728"/>
      <c r="BJ101" s="500"/>
      <c r="BK101" s="501"/>
      <c r="BL101" s="501"/>
      <c r="BM101" s="501"/>
      <c r="BN101" s="485"/>
      <c r="BO101" s="644"/>
      <c r="BP101" s="485"/>
      <c r="BQ101" s="623"/>
      <c r="BR101" s="607"/>
      <c r="BS101" s="485"/>
      <c r="BT101" s="485"/>
      <c r="BU101" s="485"/>
      <c r="BV101" s="485"/>
      <c r="BW101" s="575"/>
      <c r="BX101" s="198"/>
      <c r="BY101" s="198"/>
      <c r="BZ101" s="198"/>
    </row>
    <row r="102" spans="2:78" s="53" customFormat="1" ht="15.75" customHeight="1">
      <c r="B102" s="197"/>
      <c r="C102" s="197"/>
      <c r="D102" s="198"/>
      <c r="E102" s="500">
        <v>13</v>
      </c>
      <c r="F102" s="485" t="s">
        <v>458</v>
      </c>
      <c r="G102" s="575"/>
      <c r="H102" s="732" t="s">
        <v>330</v>
      </c>
      <c r="I102" s="691"/>
      <c r="J102" s="691" t="s">
        <v>330</v>
      </c>
      <c r="K102" s="691"/>
      <c r="L102" s="691" t="s">
        <v>330</v>
      </c>
      <c r="M102" s="691"/>
      <c r="N102" s="731" t="s">
        <v>514</v>
      </c>
      <c r="O102" s="728"/>
      <c r="P102" s="732" t="s">
        <v>294</v>
      </c>
      <c r="Q102" s="691"/>
      <c r="R102" s="691" t="s">
        <v>156</v>
      </c>
      <c r="S102" s="691"/>
      <c r="T102" s="485" t="b">
        <v>0</v>
      </c>
      <c r="U102" s="485"/>
      <c r="V102" s="691" t="s">
        <v>459</v>
      </c>
      <c r="W102" s="485"/>
      <c r="X102" s="624" t="s">
        <v>87</v>
      </c>
      <c r="Y102" s="624"/>
      <c r="Z102" s="624" t="s">
        <v>87</v>
      </c>
      <c r="AA102" s="624"/>
      <c r="AB102" s="624" t="s">
        <v>87</v>
      </c>
      <c r="AC102" s="624"/>
      <c r="AD102" s="296" t="s">
        <v>339</v>
      </c>
      <c r="AE102" s="624" t="s">
        <v>87</v>
      </c>
      <c r="AF102" s="624"/>
      <c r="AG102" s="624" t="s">
        <v>87</v>
      </c>
      <c r="AH102" s="624"/>
      <c r="AI102" s="624" t="s">
        <v>87</v>
      </c>
      <c r="AJ102" s="624"/>
      <c r="AK102" s="722" t="s">
        <v>407</v>
      </c>
      <c r="AL102" s="728"/>
      <c r="AM102" s="732" t="s">
        <v>294</v>
      </c>
      <c r="AN102" s="691"/>
      <c r="AO102" s="691" t="s">
        <v>156</v>
      </c>
      <c r="AP102" s="691"/>
      <c r="AQ102" s="485" t="b">
        <v>0</v>
      </c>
      <c r="AR102" s="485"/>
      <c r="AS102" s="691" t="s">
        <v>459</v>
      </c>
      <c r="AT102" s="485"/>
      <c r="AU102" s="624" t="s">
        <v>87</v>
      </c>
      <c r="AV102" s="624"/>
      <c r="AW102" s="624" t="s">
        <v>87</v>
      </c>
      <c r="AX102" s="624"/>
      <c r="AY102" s="624" t="s">
        <v>87</v>
      </c>
      <c r="AZ102" s="624"/>
      <c r="BA102" s="296" t="s">
        <v>339</v>
      </c>
      <c r="BB102" s="624" t="s">
        <v>87</v>
      </c>
      <c r="BC102" s="624"/>
      <c r="BD102" s="624" t="s">
        <v>87</v>
      </c>
      <c r="BE102" s="624"/>
      <c r="BF102" s="624" t="s">
        <v>87</v>
      </c>
      <c r="BG102" s="624"/>
      <c r="BH102" s="722" t="s">
        <v>407</v>
      </c>
      <c r="BI102" s="728"/>
      <c r="BJ102" s="500" t="s">
        <v>886</v>
      </c>
      <c r="BK102" s="596" t="s">
        <v>1148</v>
      </c>
      <c r="BL102" s="596" t="s">
        <v>1148</v>
      </c>
      <c r="BM102" s="596" t="s">
        <v>1148</v>
      </c>
      <c r="BN102" s="485">
        <v>0</v>
      </c>
      <c r="BO102" s="644" t="s">
        <v>180</v>
      </c>
      <c r="BP102" s="485" t="s">
        <v>1006</v>
      </c>
      <c r="BQ102" s="623" t="s">
        <v>180</v>
      </c>
      <c r="BR102" s="723" t="s">
        <v>1022</v>
      </c>
      <c r="BS102" s="485"/>
      <c r="BT102" s="485"/>
      <c r="BU102" s="485"/>
      <c r="BV102" s="485"/>
      <c r="BW102" s="575"/>
      <c r="BX102" s="198"/>
      <c r="BY102" s="198"/>
      <c r="BZ102" s="198"/>
    </row>
    <row r="103" spans="2:78" s="53" customFormat="1" ht="15.75">
      <c r="B103" s="197"/>
      <c r="C103" s="197"/>
      <c r="D103" s="198"/>
      <c r="E103" s="500"/>
      <c r="F103" s="485"/>
      <c r="G103" s="575"/>
      <c r="H103" s="732"/>
      <c r="I103" s="691"/>
      <c r="J103" s="691"/>
      <c r="K103" s="691"/>
      <c r="L103" s="691"/>
      <c r="M103" s="691"/>
      <c r="N103" s="722"/>
      <c r="O103" s="728"/>
      <c r="P103" s="732"/>
      <c r="Q103" s="691"/>
      <c r="R103" s="691"/>
      <c r="S103" s="691"/>
      <c r="T103" s="485"/>
      <c r="U103" s="485"/>
      <c r="V103" s="485"/>
      <c r="W103" s="485"/>
      <c r="X103" s="624" t="s">
        <v>87</v>
      </c>
      <c r="Y103" s="624"/>
      <c r="Z103" s="624" t="s">
        <v>87</v>
      </c>
      <c r="AA103" s="624"/>
      <c r="AB103" s="624" t="s">
        <v>87</v>
      </c>
      <c r="AC103" s="624"/>
      <c r="AD103" s="296" t="s">
        <v>339</v>
      </c>
      <c r="AE103" s="624" t="s">
        <v>87</v>
      </c>
      <c r="AF103" s="624"/>
      <c r="AG103" s="624" t="s">
        <v>87</v>
      </c>
      <c r="AH103" s="624"/>
      <c r="AI103" s="624" t="s">
        <v>87</v>
      </c>
      <c r="AJ103" s="624"/>
      <c r="AK103" s="722"/>
      <c r="AL103" s="728"/>
      <c r="AM103" s="732"/>
      <c r="AN103" s="691"/>
      <c r="AO103" s="691"/>
      <c r="AP103" s="691"/>
      <c r="AQ103" s="485"/>
      <c r="AR103" s="485"/>
      <c r="AS103" s="485"/>
      <c r="AT103" s="485"/>
      <c r="AU103" s="624" t="s">
        <v>87</v>
      </c>
      <c r="AV103" s="624"/>
      <c r="AW103" s="624" t="s">
        <v>87</v>
      </c>
      <c r="AX103" s="624"/>
      <c r="AY103" s="624" t="s">
        <v>87</v>
      </c>
      <c r="AZ103" s="624"/>
      <c r="BA103" s="296" t="s">
        <v>339</v>
      </c>
      <c r="BB103" s="624" t="s">
        <v>87</v>
      </c>
      <c r="BC103" s="624"/>
      <c r="BD103" s="624" t="s">
        <v>87</v>
      </c>
      <c r="BE103" s="624"/>
      <c r="BF103" s="624" t="s">
        <v>87</v>
      </c>
      <c r="BG103" s="624"/>
      <c r="BH103" s="722"/>
      <c r="BI103" s="728"/>
      <c r="BJ103" s="500"/>
      <c r="BK103" s="501"/>
      <c r="BL103" s="501"/>
      <c r="BM103" s="501"/>
      <c r="BN103" s="485"/>
      <c r="BO103" s="644"/>
      <c r="BP103" s="485"/>
      <c r="BQ103" s="623"/>
      <c r="BR103" s="607"/>
      <c r="BS103" s="485"/>
      <c r="BT103" s="485"/>
      <c r="BU103" s="485"/>
      <c r="BV103" s="485"/>
      <c r="BW103" s="575"/>
      <c r="BX103" s="198"/>
      <c r="BY103" s="198"/>
      <c r="BZ103" s="198"/>
    </row>
    <row r="104" spans="2:78" s="53" customFormat="1" ht="15.75">
      <c r="B104" s="197"/>
      <c r="C104" s="197"/>
      <c r="D104" s="198"/>
      <c r="E104" s="500"/>
      <c r="F104" s="485"/>
      <c r="G104" s="575"/>
      <c r="H104" s="732"/>
      <c r="I104" s="691"/>
      <c r="J104" s="691"/>
      <c r="K104" s="691"/>
      <c r="L104" s="691"/>
      <c r="M104" s="691"/>
      <c r="N104" s="722"/>
      <c r="O104" s="728"/>
      <c r="P104" s="732"/>
      <c r="Q104" s="691"/>
      <c r="R104" s="691"/>
      <c r="S104" s="691"/>
      <c r="T104" s="485"/>
      <c r="U104" s="485"/>
      <c r="V104" s="485"/>
      <c r="W104" s="485"/>
      <c r="X104" s="624" t="s">
        <v>87</v>
      </c>
      <c r="Y104" s="624"/>
      <c r="Z104" s="624" t="s">
        <v>87</v>
      </c>
      <c r="AA104" s="624"/>
      <c r="AB104" s="624" t="s">
        <v>87</v>
      </c>
      <c r="AC104" s="624"/>
      <c r="AD104" s="296" t="s">
        <v>339</v>
      </c>
      <c r="AE104" s="624" t="s">
        <v>87</v>
      </c>
      <c r="AF104" s="624"/>
      <c r="AG104" s="624" t="s">
        <v>87</v>
      </c>
      <c r="AH104" s="624"/>
      <c r="AI104" s="624" t="s">
        <v>87</v>
      </c>
      <c r="AJ104" s="624"/>
      <c r="AK104" s="722"/>
      <c r="AL104" s="728"/>
      <c r="AM104" s="732"/>
      <c r="AN104" s="691"/>
      <c r="AO104" s="691"/>
      <c r="AP104" s="691"/>
      <c r="AQ104" s="485"/>
      <c r="AR104" s="485"/>
      <c r="AS104" s="485"/>
      <c r="AT104" s="485"/>
      <c r="AU104" s="624" t="s">
        <v>87</v>
      </c>
      <c r="AV104" s="624"/>
      <c r="AW104" s="624" t="s">
        <v>87</v>
      </c>
      <c r="AX104" s="624"/>
      <c r="AY104" s="624" t="s">
        <v>87</v>
      </c>
      <c r="AZ104" s="624"/>
      <c r="BA104" s="296" t="s">
        <v>339</v>
      </c>
      <c r="BB104" s="624" t="s">
        <v>87</v>
      </c>
      <c r="BC104" s="624"/>
      <c r="BD104" s="624" t="s">
        <v>87</v>
      </c>
      <c r="BE104" s="624"/>
      <c r="BF104" s="624" t="s">
        <v>87</v>
      </c>
      <c r="BG104" s="624"/>
      <c r="BH104" s="722"/>
      <c r="BI104" s="728"/>
      <c r="BJ104" s="500"/>
      <c r="BK104" s="501"/>
      <c r="BL104" s="501"/>
      <c r="BM104" s="501"/>
      <c r="BN104" s="485"/>
      <c r="BO104" s="644"/>
      <c r="BP104" s="485"/>
      <c r="BQ104" s="623"/>
      <c r="BR104" s="607"/>
      <c r="BS104" s="485"/>
      <c r="BT104" s="485"/>
      <c r="BU104" s="485"/>
      <c r="BV104" s="485"/>
      <c r="BW104" s="575"/>
      <c r="BX104" s="198"/>
      <c r="BY104" s="198"/>
      <c r="BZ104" s="198"/>
    </row>
    <row r="105" spans="2:78" s="53" customFormat="1" ht="15.75" customHeight="1">
      <c r="B105" s="197"/>
      <c r="C105" s="197"/>
      <c r="D105" s="198"/>
      <c r="E105" s="500">
        <v>14</v>
      </c>
      <c r="F105" s="485" t="s">
        <v>458</v>
      </c>
      <c r="G105" s="575"/>
      <c r="H105" s="732" t="s">
        <v>330</v>
      </c>
      <c r="I105" s="691"/>
      <c r="J105" s="691" t="s">
        <v>330</v>
      </c>
      <c r="K105" s="691"/>
      <c r="L105" s="691" t="s">
        <v>330</v>
      </c>
      <c r="M105" s="691"/>
      <c r="N105" s="731" t="s">
        <v>513</v>
      </c>
      <c r="O105" s="728"/>
      <c r="P105" s="732" t="s">
        <v>294</v>
      </c>
      <c r="Q105" s="691"/>
      <c r="R105" s="691" t="s">
        <v>156</v>
      </c>
      <c r="S105" s="691"/>
      <c r="T105" s="485" t="b">
        <v>0</v>
      </c>
      <c r="U105" s="485"/>
      <c r="V105" s="691" t="s">
        <v>459</v>
      </c>
      <c r="W105" s="485"/>
      <c r="X105" s="624" t="s">
        <v>87</v>
      </c>
      <c r="Y105" s="624"/>
      <c r="Z105" s="624" t="s">
        <v>87</v>
      </c>
      <c r="AA105" s="624"/>
      <c r="AB105" s="624" t="s">
        <v>87</v>
      </c>
      <c r="AC105" s="624"/>
      <c r="AD105" s="296" t="s">
        <v>339</v>
      </c>
      <c r="AE105" s="624" t="s">
        <v>87</v>
      </c>
      <c r="AF105" s="624"/>
      <c r="AG105" s="624" t="s">
        <v>87</v>
      </c>
      <c r="AH105" s="624"/>
      <c r="AI105" s="624" t="s">
        <v>87</v>
      </c>
      <c r="AJ105" s="624"/>
      <c r="AK105" s="722" t="s">
        <v>407</v>
      </c>
      <c r="AL105" s="728"/>
      <c r="AM105" s="732" t="s">
        <v>294</v>
      </c>
      <c r="AN105" s="691"/>
      <c r="AO105" s="691" t="s">
        <v>156</v>
      </c>
      <c r="AP105" s="691"/>
      <c r="AQ105" s="485" t="b">
        <v>0</v>
      </c>
      <c r="AR105" s="485"/>
      <c r="AS105" s="691" t="s">
        <v>459</v>
      </c>
      <c r="AT105" s="485"/>
      <c r="AU105" s="624" t="s">
        <v>87</v>
      </c>
      <c r="AV105" s="624"/>
      <c r="AW105" s="624" t="s">
        <v>87</v>
      </c>
      <c r="AX105" s="624"/>
      <c r="AY105" s="624" t="s">
        <v>87</v>
      </c>
      <c r="AZ105" s="624"/>
      <c r="BA105" s="296" t="s">
        <v>339</v>
      </c>
      <c r="BB105" s="624" t="s">
        <v>87</v>
      </c>
      <c r="BC105" s="624"/>
      <c r="BD105" s="624" t="s">
        <v>87</v>
      </c>
      <c r="BE105" s="624"/>
      <c r="BF105" s="624" t="s">
        <v>87</v>
      </c>
      <c r="BG105" s="624"/>
      <c r="BH105" s="722" t="s">
        <v>407</v>
      </c>
      <c r="BI105" s="728"/>
      <c r="BJ105" s="500" t="s">
        <v>886</v>
      </c>
      <c r="BK105" s="596" t="s">
        <v>1148</v>
      </c>
      <c r="BL105" s="596" t="s">
        <v>1148</v>
      </c>
      <c r="BM105" s="596" t="s">
        <v>1148</v>
      </c>
      <c r="BN105" s="485">
        <v>0</v>
      </c>
      <c r="BO105" s="644" t="s">
        <v>180</v>
      </c>
      <c r="BP105" s="485" t="s">
        <v>1006</v>
      </c>
      <c r="BQ105" s="623" t="s">
        <v>180</v>
      </c>
      <c r="BR105" s="723" t="s">
        <v>1022</v>
      </c>
      <c r="BS105" s="485"/>
      <c r="BT105" s="485"/>
      <c r="BU105" s="485"/>
      <c r="BV105" s="485"/>
      <c r="BW105" s="575"/>
      <c r="BX105" s="198"/>
      <c r="BY105" s="198"/>
      <c r="BZ105" s="198"/>
    </row>
    <row r="106" spans="2:78" s="53" customFormat="1" ht="15.75">
      <c r="B106" s="197"/>
      <c r="C106" s="197"/>
      <c r="D106" s="198"/>
      <c r="E106" s="500"/>
      <c r="F106" s="485"/>
      <c r="G106" s="575"/>
      <c r="H106" s="732"/>
      <c r="I106" s="691"/>
      <c r="J106" s="691"/>
      <c r="K106" s="691"/>
      <c r="L106" s="691"/>
      <c r="M106" s="691"/>
      <c r="N106" s="722"/>
      <c r="O106" s="728"/>
      <c r="P106" s="732"/>
      <c r="Q106" s="691"/>
      <c r="R106" s="691"/>
      <c r="S106" s="691"/>
      <c r="T106" s="485"/>
      <c r="U106" s="485"/>
      <c r="V106" s="485"/>
      <c r="W106" s="485"/>
      <c r="X106" s="624" t="s">
        <v>87</v>
      </c>
      <c r="Y106" s="624"/>
      <c r="Z106" s="624" t="s">
        <v>87</v>
      </c>
      <c r="AA106" s="624"/>
      <c r="AB106" s="624" t="s">
        <v>87</v>
      </c>
      <c r="AC106" s="624"/>
      <c r="AD106" s="296" t="s">
        <v>339</v>
      </c>
      <c r="AE106" s="624" t="s">
        <v>87</v>
      </c>
      <c r="AF106" s="624"/>
      <c r="AG106" s="624" t="s">
        <v>87</v>
      </c>
      <c r="AH106" s="624"/>
      <c r="AI106" s="624" t="s">
        <v>87</v>
      </c>
      <c r="AJ106" s="624"/>
      <c r="AK106" s="722"/>
      <c r="AL106" s="728"/>
      <c r="AM106" s="732"/>
      <c r="AN106" s="691"/>
      <c r="AO106" s="691"/>
      <c r="AP106" s="691"/>
      <c r="AQ106" s="485"/>
      <c r="AR106" s="485"/>
      <c r="AS106" s="485"/>
      <c r="AT106" s="485"/>
      <c r="AU106" s="624" t="s">
        <v>87</v>
      </c>
      <c r="AV106" s="624"/>
      <c r="AW106" s="624" t="s">
        <v>87</v>
      </c>
      <c r="AX106" s="624"/>
      <c r="AY106" s="624" t="s">
        <v>87</v>
      </c>
      <c r="AZ106" s="624"/>
      <c r="BA106" s="296" t="s">
        <v>339</v>
      </c>
      <c r="BB106" s="624" t="s">
        <v>87</v>
      </c>
      <c r="BC106" s="624"/>
      <c r="BD106" s="624" t="s">
        <v>87</v>
      </c>
      <c r="BE106" s="624"/>
      <c r="BF106" s="624" t="s">
        <v>87</v>
      </c>
      <c r="BG106" s="624"/>
      <c r="BH106" s="722"/>
      <c r="BI106" s="728"/>
      <c r="BJ106" s="500"/>
      <c r="BK106" s="501"/>
      <c r="BL106" s="501"/>
      <c r="BM106" s="501"/>
      <c r="BN106" s="485"/>
      <c r="BO106" s="644"/>
      <c r="BP106" s="485"/>
      <c r="BQ106" s="623"/>
      <c r="BR106" s="607"/>
      <c r="BS106" s="485"/>
      <c r="BT106" s="485"/>
      <c r="BU106" s="485"/>
      <c r="BV106" s="485"/>
      <c r="BW106" s="575"/>
      <c r="BX106" s="198"/>
      <c r="BY106" s="198"/>
      <c r="BZ106" s="198"/>
    </row>
    <row r="107" spans="2:78" s="53" customFormat="1" ht="15.75">
      <c r="B107" s="197"/>
      <c r="C107" s="197"/>
      <c r="D107" s="198"/>
      <c r="E107" s="500"/>
      <c r="F107" s="485"/>
      <c r="G107" s="575"/>
      <c r="H107" s="732"/>
      <c r="I107" s="691"/>
      <c r="J107" s="691"/>
      <c r="K107" s="691"/>
      <c r="L107" s="691"/>
      <c r="M107" s="691"/>
      <c r="N107" s="722"/>
      <c r="O107" s="728"/>
      <c r="P107" s="732"/>
      <c r="Q107" s="691"/>
      <c r="R107" s="691"/>
      <c r="S107" s="691"/>
      <c r="T107" s="485"/>
      <c r="U107" s="485"/>
      <c r="V107" s="485"/>
      <c r="W107" s="485"/>
      <c r="X107" s="624" t="s">
        <v>87</v>
      </c>
      <c r="Y107" s="624"/>
      <c r="Z107" s="624" t="s">
        <v>87</v>
      </c>
      <c r="AA107" s="624"/>
      <c r="AB107" s="624" t="s">
        <v>87</v>
      </c>
      <c r="AC107" s="624"/>
      <c r="AD107" s="296" t="s">
        <v>339</v>
      </c>
      <c r="AE107" s="624" t="s">
        <v>87</v>
      </c>
      <c r="AF107" s="624"/>
      <c r="AG107" s="624" t="s">
        <v>87</v>
      </c>
      <c r="AH107" s="624"/>
      <c r="AI107" s="624" t="s">
        <v>87</v>
      </c>
      <c r="AJ107" s="624"/>
      <c r="AK107" s="722"/>
      <c r="AL107" s="728"/>
      <c r="AM107" s="732"/>
      <c r="AN107" s="691"/>
      <c r="AO107" s="691"/>
      <c r="AP107" s="691"/>
      <c r="AQ107" s="485"/>
      <c r="AR107" s="485"/>
      <c r="AS107" s="485"/>
      <c r="AT107" s="485"/>
      <c r="AU107" s="624" t="s">
        <v>87</v>
      </c>
      <c r="AV107" s="624"/>
      <c r="AW107" s="624" t="s">
        <v>87</v>
      </c>
      <c r="AX107" s="624"/>
      <c r="AY107" s="624" t="s">
        <v>87</v>
      </c>
      <c r="AZ107" s="624"/>
      <c r="BA107" s="296" t="s">
        <v>339</v>
      </c>
      <c r="BB107" s="624" t="s">
        <v>87</v>
      </c>
      <c r="BC107" s="624"/>
      <c r="BD107" s="624" t="s">
        <v>87</v>
      </c>
      <c r="BE107" s="624"/>
      <c r="BF107" s="624" t="s">
        <v>87</v>
      </c>
      <c r="BG107" s="624"/>
      <c r="BH107" s="722"/>
      <c r="BI107" s="728"/>
      <c r="BJ107" s="500"/>
      <c r="BK107" s="501"/>
      <c r="BL107" s="501"/>
      <c r="BM107" s="501"/>
      <c r="BN107" s="485"/>
      <c r="BO107" s="644"/>
      <c r="BP107" s="485"/>
      <c r="BQ107" s="623"/>
      <c r="BR107" s="607"/>
      <c r="BS107" s="485"/>
      <c r="BT107" s="485"/>
      <c r="BU107" s="485"/>
      <c r="BV107" s="485"/>
      <c r="BW107" s="575"/>
      <c r="BX107" s="198"/>
      <c r="BY107" s="198"/>
      <c r="BZ107" s="198"/>
    </row>
    <row r="108" spans="2:78" s="53" customFormat="1" ht="15.75" customHeight="1">
      <c r="B108" s="197"/>
      <c r="C108" s="197"/>
      <c r="D108" s="198"/>
      <c r="E108" s="500">
        <v>15</v>
      </c>
      <c r="F108" s="485" t="s">
        <v>458</v>
      </c>
      <c r="G108" s="575"/>
      <c r="H108" s="732" t="s">
        <v>330</v>
      </c>
      <c r="I108" s="691"/>
      <c r="J108" s="691" t="s">
        <v>330</v>
      </c>
      <c r="K108" s="691"/>
      <c r="L108" s="691" t="s">
        <v>330</v>
      </c>
      <c r="M108" s="691"/>
      <c r="N108" s="731" t="s">
        <v>512</v>
      </c>
      <c r="O108" s="728"/>
      <c r="P108" s="732" t="s">
        <v>294</v>
      </c>
      <c r="Q108" s="691"/>
      <c r="R108" s="691" t="s">
        <v>156</v>
      </c>
      <c r="S108" s="691"/>
      <c r="T108" s="485" t="b">
        <v>0</v>
      </c>
      <c r="U108" s="485"/>
      <c r="V108" s="691" t="s">
        <v>459</v>
      </c>
      <c r="W108" s="485"/>
      <c r="X108" s="624" t="s">
        <v>87</v>
      </c>
      <c r="Y108" s="624"/>
      <c r="Z108" s="624" t="s">
        <v>87</v>
      </c>
      <c r="AA108" s="624"/>
      <c r="AB108" s="624" t="s">
        <v>87</v>
      </c>
      <c r="AC108" s="624"/>
      <c r="AD108" s="296" t="s">
        <v>339</v>
      </c>
      <c r="AE108" s="624" t="s">
        <v>87</v>
      </c>
      <c r="AF108" s="624"/>
      <c r="AG108" s="624" t="s">
        <v>87</v>
      </c>
      <c r="AH108" s="624"/>
      <c r="AI108" s="624" t="s">
        <v>87</v>
      </c>
      <c r="AJ108" s="624"/>
      <c r="AK108" s="722" t="s">
        <v>407</v>
      </c>
      <c r="AL108" s="728"/>
      <c r="AM108" s="732" t="s">
        <v>294</v>
      </c>
      <c r="AN108" s="691"/>
      <c r="AO108" s="691" t="s">
        <v>156</v>
      </c>
      <c r="AP108" s="691"/>
      <c r="AQ108" s="485" t="b">
        <v>0</v>
      </c>
      <c r="AR108" s="485"/>
      <c r="AS108" s="691" t="s">
        <v>459</v>
      </c>
      <c r="AT108" s="485"/>
      <c r="AU108" s="624" t="s">
        <v>87</v>
      </c>
      <c r="AV108" s="624"/>
      <c r="AW108" s="624" t="s">
        <v>87</v>
      </c>
      <c r="AX108" s="624"/>
      <c r="AY108" s="624" t="s">
        <v>87</v>
      </c>
      <c r="AZ108" s="624"/>
      <c r="BA108" s="296" t="s">
        <v>339</v>
      </c>
      <c r="BB108" s="624" t="s">
        <v>87</v>
      </c>
      <c r="BC108" s="624"/>
      <c r="BD108" s="624" t="s">
        <v>87</v>
      </c>
      <c r="BE108" s="624"/>
      <c r="BF108" s="624" t="s">
        <v>87</v>
      </c>
      <c r="BG108" s="624"/>
      <c r="BH108" s="722" t="s">
        <v>407</v>
      </c>
      <c r="BI108" s="728"/>
      <c r="BJ108" s="500" t="s">
        <v>886</v>
      </c>
      <c r="BK108" s="596" t="s">
        <v>1148</v>
      </c>
      <c r="BL108" s="596" t="s">
        <v>1148</v>
      </c>
      <c r="BM108" s="596" t="s">
        <v>1148</v>
      </c>
      <c r="BN108" s="485">
        <v>0</v>
      </c>
      <c r="BO108" s="644" t="s">
        <v>180</v>
      </c>
      <c r="BP108" s="485" t="s">
        <v>1006</v>
      </c>
      <c r="BQ108" s="623" t="s">
        <v>180</v>
      </c>
      <c r="BR108" s="723" t="s">
        <v>1022</v>
      </c>
      <c r="BS108" s="485"/>
      <c r="BT108" s="485"/>
      <c r="BU108" s="485"/>
      <c r="BV108" s="485"/>
      <c r="BW108" s="575"/>
      <c r="BX108" s="198"/>
      <c r="BY108" s="198"/>
      <c r="BZ108" s="198"/>
    </row>
    <row r="109" spans="2:78" s="53" customFormat="1" ht="15.75">
      <c r="B109" s="197"/>
      <c r="C109" s="197"/>
      <c r="D109" s="198"/>
      <c r="E109" s="500"/>
      <c r="F109" s="485"/>
      <c r="G109" s="575"/>
      <c r="H109" s="732"/>
      <c r="I109" s="691"/>
      <c r="J109" s="691"/>
      <c r="K109" s="691"/>
      <c r="L109" s="691"/>
      <c r="M109" s="691"/>
      <c r="N109" s="722"/>
      <c r="O109" s="728"/>
      <c r="P109" s="732"/>
      <c r="Q109" s="691"/>
      <c r="R109" s="691"/>
      <c r="S109" s="691"/>
      <c r="T109" s="485"/>
      <c r="U109" s="485"/>
      <c r="V109" s="485"/>
      <c r="W109" s="485"/>
      <c r="X109" s="624" t="s">
        <v>87</v>
      </c>
      <c r="Y109" s="624"/>
      <c r="Z109" s="624" t="s">
        <v>87</v>
      </c>
      <c r="AA109" s="624"/>
      <c r="AB109" s="624" t="s">
        <v>87</v>
      </c>
      <c r="AC109" s="624"/>
      <c r="AD109" s="296" t="s">
        <v>339</v>
      </c>
      <c r="AE109" s="624" t="s">
        <v>87</v>
      </c>
      <c r="AF109" s="624"/>
      <c r="AG109" s="624" t="s">
        <v>87</v>
      </c>
      <c r="AH109" s="624"/>
      <c r="AI109" s="624" t="s">
        <v>87</v>
      </c>
      <c r="AJ109" s="624"/>
      <c r="AK109" s="722"/>
      <c r="AL109" s="728"/>
      <c r="AM109" s="732"/>
      <c r="AN109" s="691"/>
      <c r="AO109" s="691"/>
      <c r="AP109" s="691"/>
      <c r="AQ109" s="485"/>
      <c r="AR109" s="485"/>
      <c r="AS109" s="485"/>
      <c r="AT109" s="485"/>
      <c r="AU109" s="624" t="s">
        <v>87</v>
      </c>
      <c r="AV109" s="624"/>
      <c r="AW109" s="624" t="s">
        <v>87</v>
      </c>
      <c r="AX109" s="624"/>
      <c r="AY109" s="624" t="s">
        <v>87</v>
      </c>
      <c r="AZ109" s="624"/>
      <c r="BA109" s="296" t="s">
        <v>339</v>
      </c>
      <c r="BB109" s="624" t="s">
        <v>87</v>
      </c>
      <c r="BC109" s="624"/>
      <c r="BD109" s="624" t="s">
        <v>87</v>
      </c>
      <c r="BE109" s="624"/>
      <c r="BF109" s="624" t="s">
        <v>87</v>
      </c>
      <c r="BG109" s="624"/>
      <c r="BH109" s="722"/>
      <c r="BI109" s="728"/>
      <c r="BJ109" s="500"/>
      <c r="BK109" s="501"/>
      <c r="BL109" s="501"/>
      <c r="BM109" s="501"/>
      <c r="BN109" s="485"/>
      <c r="BO109" s="644"/>
      <c r="BP109" s="485"/>
      <c r="BQ109" s="623"/>
      <c r="BR109" s="607"/>
      <c r="BS109" s="485"/>
      <c r="BT109" s="485"/>
      <c r="BU109" s="485"/>
      <c r="BV109" s="485"/>
      <c r="BW109" s="575"/>
      <c r="BX109" s="198"/>
      <c r="BY109" s="198"/>
      <c r="BZ109" s="198"/>
    </row>
    <row r="110" spans="2:78" s="53" customFormat="1" ht="15.75">
      <c r="B110" s="197"/>
      <c r="C110" s="197"/>
      <c r="D110" s="198"/>
      <c r="E110" s="500"/>
      <c r="F110" s="485"/>
      <c r="G110" s="575"/>
      <c r="H110" s="732"/>
      <c r="I110" s="691"/>
      <c r="J110" s="691"/>
      <c r="K110" s="691"/>
      <c r="L110" s="691"/>
      <c r="M110" s="691"/>
      <c r="N110" s="722"/>
      <c r="O110" s="728"/>
      <c r="P110" s="732"/>
      <c r="Q110" s="691"/>
      <c r="R110" s="691"/>
      <c r="S110" s="691"/>
      <c r="T110" s="485"/>
      <c r="U110" s="485"/>
      <c r="V110" s="485"/>
      <c r="W110" s="485"/>
      <c r="X110" s="624" t="s">
        <v>87</v>
      </c>
      <c r="Y110" s="624"/>
      <c r="Z110" s="624" t="s">
        <v>87</v>
      </c>
      <c r="AA110" s="624"/>
      <c r="AB110" s="624" t="s">
        <v>87</v>
      </c>
      <c r="AC110" s="624"/>
      <c r="AD110" s="296" t="s">
        <v>339</v>
      </c>
      <c r="AE110" s="624" t="s">
        <v>87</v>
      </c>
      <c r="AF110" s="624"/>
      <c r="AG110" s="624" t="s">
        <v>87</v>
      </c>
      <c r="AH110" s="624"/>
      <c r="AI110" s="624" t="s">
        <v>87</v>
      </c>
      <c r="AJ110" s="624"/>
      <c r="AK110" s="722"/>
      <c r="AL110" s="728"/>
      <c r="AM110" s="732"/>
      <c r="AN110" s="691"/>
      <c r="AO110" s="691"/>
      <c r="AP110" s="691"/>
      <c r="AQ110" s="485"/>
      <c r="AR110" s="485"/>
      <c r="AS110" s="485"/>
      <c r="AT110" s="485"/>
      <c r="AU110" s="624" t="s">
        <v>87</v>
      </c>
      <c r="AV110" s="624"/>
      <c r="AW110" s="624" t="s">
        <v>87</v>
      </c>
      <c r="AX110" s="624"/>
      <c r="AY110" s="624" t="s">
        <v>87</v>
      </c>
      <c r="AZ110" s="624"/>
      <c r="BA110" s="296" t="s">
        <v>339</v>
      </c>
      <c r="BB110" s="624" t="s">
        <v>87</v>
      </c>
      <c r="BC110" s="624"/>
      <c r="BD110" s="624" t="s">
        <v>87</v>
      </c>
      <c r="BE110" s="624"/>
      <c r="BF110" s="624" t="s">
        <v>87</v>
      </c>
      <c r="BG110" s="624"/>
      <c r="BH110" s="722"/>
      <c r="BI110" s="728"/>
      <c r="BJ110" s="500"/>
      <c r="BK110" s="501"/>
      <c r="BL110" s="501"/>
      <c r="BM110" s="501"/>
      <c r="BN110" s="485"/>
      <c r="BO110" s="644"/>
      <c r="BP110" s="485"/>
      <c r="BQ110" s="623"/>
      <c r="BR110" s="607"/>
      <c r="BS110" s="485"/>
      <c r="BT110" s="485"/>
      <c r="BU110" s="485"/>
      <c r="BV110" s="485"/>
      <c r="BW110" s="575"/>
      <c r="BX110" s="198"/>
      <c r="BY110" s="198"/>
      <c r="BZ110" s="198"/>
    </row>
    <row r="111" spans="2:78" s="53" customFormat="1" ht="15.75" customHeight="1">
      <c r="B111" s="197"/>
      <c r="C111" s="197"/>
      <c r="D111" s="198"/>
      <c r="E111" s="500">
        <v>16</v>
      </c>
      <c r="F111" s="485" t="s">
        <v>458</v>
      </c>
      <c r="G111" s="575"/>
      <c r="H111" s="732" t="s">
        <v>330</v>
      </c>
      <c r="I111" s="691"/>
      <c r="J111" s="691" t="s">
        <v>330</v>
      </c>
      <c r="K111" s="691"/>
      <c r="L111" s="691" t="s">
        <v>330</v>
      </c>
      <c r="M111" s="691"/>
      <c r="N111" s="691" t="s">
        <v>156</v>
      </c>
      <c r="O111" s="727"/>
      <c r="P111" s="732" t="s">
        <v>294</v>
      </c>
      <c r="Q111" s="691"/>
      <c r="R111" s="691" t="s">
        <v>156</v>
      </c>
      <c r="S111" s="691"/>
      <c r="T111" s="485" t="b">
        <v>0</v>
      </c>
      <c r="U111" s="485"/>
      <c r="V111" s="691" t="s">
        <v>459</v>
      </c>
      <c r="W111" s="485"/>
      <c r="X111" s="624" t="s">
        <v>87</v>
      </c>
      <c r="Y111" s="624"/>
      <c r="Z111" s="624" t="s">
        <v>87</v>
      </c>
      <c r="AA111" s="624"/>
      <c r="AB111" s="624" t="s">
        <v>87</v>
      </c>
      <c r="AC111" s="624"/>
      <c r="AD111" s="296" t="s">
        <v>339</v>
      </c>
      <c r="AE111" s="624" t="s">
        <v>87</v>
      </c>
      <c r="AF111" s="624"/>
      <c r="AG111" s="624" t="s">
        <v>87</v>
      </c>
      <c r="AH111" s="624"/>
      <c r="AI111" s="624" t="s">
        <v>87</v>
      </c>
      <c r="AJ111" s="624"/>
      <c r="AK111" s="722" t="s">
        <v>407</v>
      </c>
      <c r="AL111" s="728"/>
      <c r="AM111" s="732" t="s">
        <v>294</v>
      </c>
      <c r="AN111" s="691"/>
      <c r="AO111" s="691" t="s">
        <v>156</v>
      </c>
      <c r="AP111" s="691"/>
      <c r="AQ111" s="485" t="b">
        <v>0</v>
      </c>
      <c r="AR111" s="485"/>
      <c r="AS111" s="691" t="s">
        <v>459</v>
      </c>
      <c r="AT111" s="485"/>
      <c r="AU111" s="624" t="s">
        <v>87</v>
      </c>
      <c r="AV111" s="624"/>
      <c r="AW111" s="624" t="s">
        <v>87</v>
      </c>
      <c r="AX111" s="624"/>
      <c r="AY111" s="624" t="s">
        <v>87</v>
      </c>
      <c r="AZ111" s="624"/>
      <c r="BA111" s="296" t="s">
        <v>339</v>
      </c>
      <c r="BB111" s="624" t="s">
        <v>87</v>
      </c>
      <c r="BC111" s="624"/>
      <c r="BD111" s="624" t="s">
        <v>87</v>
      </c>
      <c r="BE111" s="624"/>
      <c r="BF111" s="624" t="s">
        <v>87</v>
      </c>
      <c r="BG111" s="624"/>
      <c r="BH111" s="722" t="s">
        <v>407</v>
      </c>
      <c r="BI111" s="728"/>
      <c r="BJ111" s="500" t="s">
        <v>886</v>
      </c>
      <c r="BK111" s="596" t="s">
        <v>1148</v>
      </c>
      <c r="BL111" s="596" t="s">
        <v>1148</v>
      </c>
      <c r="BM111" s="596" t="s">
        <v>1148</v>
      </c>
      <c r="BN111" s="485">
        <v>0</v>
      </c>
      <c r="BO111" s="644" t="s">
        <v>180</v>
      </c>
      <c r="BP111" s="485" t="s">
        <v>1006</v>
      </c>
      <c r="BQ111" s="623" t="s">
        <v>180</v>
      </c>
      <c r="BR111" s="723" t="s">
        <v>1022</v>
      </c>
      <c r="BS111" s="485"/>
      <c r="BT111" s="485"/>
      <c r="BU111" s="485"/>
      <c r="BV111" s="485"/>
      <c r="BW111" s="575"/>
      <c r="BX111" s="198"/>
      <c r="BY111" s="198"/>
      <c r="BZ111" s="198"/>
    </row>
    <row r="112" spans="2:78" s="53" customFormat="1" ht="13.5" customHeight="1">
      <c r="B112" s="197"/>
      <c r="C112" s="197"/>
      <c r="D112" s="198"/>
      <c r="E112" s="500"/>
      <c r="F112" s="485"/>
      <c r="G112" s="575"/>
      <c r="H112" s="732"/>
      <c r="I112" s="691"/>
      <c r="J112" s="691"/>
      <c r="K112" s="691"/>
      <c r="L112" s="691"/>
      <c r="M112" s="691"/>
      <c r="N112" s="691"/>
      <c r="O112" s="727"/>
      <c r="P112" s="732"/>
      <c r="Q112" s="691"/>
      <c r="R112" s="691"/>
      <c r="S112" s="691"/>
      <c r="T112" s="485"/>
      <c r="U112" s="485"/>
      <c r="V112" s="485"/>
      <c r="W112" s="485"/>
      <c r="X112" s="624" t="s">
        <v>87</v>
      </c>
      <c r="Y112" s="624"/>
      <c r="Z112" s="624" t="s">
        <v>87</v>
      </c>
      <c r="AA112" s="624"/>
      <c r="AB112" s="624" t="s">
        <v>87</v>
      </c>
      <c r="AC112" s="624"/>
      <c r="AD112" s="296" t="s">
        <v>339</v>
      </c>
      <c r="AE112" s="624" t="s">
        <v>87</v>
      </c>
      <c r="AF112" s="624"/>
      <c r="AG112" s="624" t="s">
        <v>87</v>
      </c>
      <c r="AH112" s="624"/>
      <c r="AI112" s="624" t="s">
        <v>87</v>
      </c>
      <c r="AJ112" s="624"/>
      <c r="AK112" s="722"/>
      <c r="AL112" s="728"/>
      <c r="AM112" s="732"/>
      <c r="AN112" s="691"/>
      <c r="AO112" s="691"/>
      <c r="AP112" s="691"/>
      <c r="AQ112" s="485"/>
      <c r="AR112" s="485"/>
      <c r="AS112" s="485"/>
      <c r="AT112" s="485"/>
      <c r="AU112" s="624" t="s">
        <v>87</v>
      </c>
      <c r="AV112" s="624"/>
      <c r="AW112" s="624" t="s">
        <v>87</v>
      </c>
      <c r="AX112" s="624"/>
      <c r="AY112" s="624" t="s">
        <v>87</v>
      </c>
      <c r="AZ112" s="624"/>
      <c r="BA112" s="296" t="s">
        <v>339</v>
      </c>
      <c r="BB112" s="624" t="s">
        <v>87</v>
      </c>
      <c r="BC112" s="624"/>
      <c r="BD112" s="624" t="s">
        <v>87</v>
      </c>
      <c r="BE112" s="624"/>
      <c r="BF112" s="624" t="s">
        <v>87</v>
      </c>
      <c r="BG112" s="624"/>
      <c r="BH112" s="722"/>
      <c r="BI112" s="728"/>
      <c r="BJ112" s="500"/>
      <c r="BK112" s="501"/>
      <c r="BL112" s="501"/>
      <c r="BM112" s="501"/>
      <c r="BN112" s="485"/>
      <c r="BO112" s="644"/>
      <c r="BP112" s="485"/>
      <c r="BQ112" s="623"/>
      <c r="BR112" s="607"/>
      <c r="BS112" s="485"/>
      <c r="BT112" s="485"/>
      <c r="BU112" s="485"/>
      <c r="BV112" s="485"/>
      <c r="BW112" s="575"/>
      <c r="BX112" s="198"/>
      <c r="BY112" s="198"/>
      <c r="BZ112" s="198"/>
    </row>
    <row r="113" spans="2:78" s="53" customFormat="1" ht="16.5" thickBot="1">
      <c r="B113" s="197"/>
      <c r="C113" s="197"/>
      <c r="D113" s="198"/>
      <c r="E113" s="499"/>
      <c r="F113" s="497"/>
      <c r="G113" s="576"/>
      <c r="H113" s="733"/>
      <c r="I113" s="692"/>
      <c r="J113" s="692"/>
      <c r="K113" s="692"/>
      <c r="L113" s="692"/>
      <c r="M113" s="692"/>
      <c r="N113" s="692"/>
      <c r="O113" s="750"/>
      <c r="P113" s="733"/>
      <c r="Q113" s="692"/>
      <c r="R113" s="692"/>
      <c r="S113" s="692"/>
      <c r="T113" s="497"/>
      <c r="U113" s="497"/>
      <c r="V113" s="497"/>
      <c r="W113" s="497"/>
      <c r="X113" s="626" t="s">
        <v>87</v>
      </c>
      <c r="Y113" s="626"/>
      <c r="Z113" s="626" t="s">
        <v>87</v>
      </c>
      <c r="AA113" s="626"/>
      <c r="AB113" s="626" t="s">
        <v>87</v>
      </c>
      <c r="AC113" s="626"/>
      <c r="AD113" s="304" t="s">
        <v>339</v>
      </c>
      <c r="AE113" s="626" t="s">
        <v>87</v>
      </c>
      <c r="AF113" s="626"/>
      <c r="AG113" s="626" t="s">
        <v>87</v>
      </c>
      <c r="AH113" s="626"/>
      <c r="AI113" s="626" t="s">
        <v>87</v>
      </c>
      <c r="AJ113" s="626"/>
      <c r="AK113" s="729"/>
      <c r="AL113" s="730"/>
      <c r="AM113" s="733"/>
      <c r="AN113" s="692"/>
      <c r="AO113" s="692"/>
      <c r="AP113" s="692"/>
      <c r="AQ113" s="497"/>
      <c r="AR113" s="497"/>
      <c r="AS113" s="497"/>
      <c r="AT113" s="497"/>
      <c r="AU113" s="626" t="s">
        <v>87</v>
      </c>
      <c r="AV113" s="626"/>
      <c r="AW113" s="626" t="s">
        <v>87</v>
      </c>
      <c r="AX113" s="626"/>
      <c r="AY113" s="626" t="s">
        <v>87</v>
      </c>
      <c r="AZ113" s="626"/>
      <c r="BA113" s="304" t="s">
        <v>339</v>
      </c>
      <c r="BB113" s="626" t="s">
        <v>87</v>
      </c>
      <c r="BC113" s="626"/>
      <c r="BD113" s="626" t="s">
        <v>87</v>
      </c>
      <c r="BE113" s="626"/>
      <c r="BF113" s="626" t="s">
        <v>87</v>
      </c>
      <c r="BG113" s="626"/>
      <c r="BH113" s="729"/>
      <c r="BI113" s="730"/>
      <c r="BJ113" s="499"/>
      <c r="BK113" s="502"/>
      <c r="BL113" s="502"/>
      <c r="BM113" s="502"/>
      <c r="BN113" s="497"/>
      <c r="BO113" s="646"/>
      <c r="BP113" s="497"/>
      <c r="BQ113" s="635"/>
      <c r="BR113" s="601"/>
      <c r="BS113" s="497"/>
      <c r="BT113" s="497"/>
      <c r="BU113" s="497"/>
      <c r="BV113" s="497"/>
      <c r="BW113" s="576"/>
      <c r="BX113" s="198"/>
      <c r="BY113" s="198"/>
      <c r="BZ113" s="198"/>
    </row>
    <row r="114" spans="2:78" ht="15.75"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7"/>
      <c r="AT114" s="57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57"/>
      <c r="BN114" s="57"/>
      <c r="BO114" s="57"/>
      <c r="BP114" s="57"/>
      <c r="BQ114" s="57"/>
      <c r="BR114" s="57"/>
      <c r="BS114" s="57"/>
      <c r="BT114" s="57"/>
      <c r="BU114" s="57"/>
      <c r="BV114" s="57"/>
      <c r="BW114" s="57"/>
      <c r="BX114" s="35"/>
      <c r="BY114" s="35"/>
      <c r="BZ114" s="35"/>
    </row>
    <row r="115" spans="2:78" ht="15.75"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7"/>
      <c r="AT115" s="57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57"/>
      <c r="BN115" s="57"/>
      <c r="BO115" s="57"/>
      <c r="BP115" s="57"/>
      <c r="BQ115" s="57"/>
      <c r="BR115" s="57"/>
      <c r="BS115" s="57"/>
      <c r="BT115" s="57"/>
      <c r="BU115" s="57"/>
      <c r="BV115" s="57"/>
      <c r="BW115" s="57"/>
      <c r="BX115" s="35"/>
      <c r="BY115" s="35"/>
      <c r="BZ115" s="35"/>
    </row>
    <row r="116" spans="2:78" ht="16.5" thickBot="1">
      <c r="B116" s="57"/>
      <c r="C116" s="57"/>
      <c r="D116" s="57"/>
      <c r="E116" s="57" t="s">
        <v>153</v>
      </c>
      <c r="F116" s="57" t="s">
        <v>511</v>
      </c>
      <c r="G116" s="57"/>
      <c r="H116" s="57"/>
      <c r="I116" s="57"/>
      <c r="J116" s="57"/>
      <c r="K116" s="57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7"/>
      <c r="AT116" s="57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57"/>
      <c r="BN116" s="57"/>
      <c r="BO116" s="57"/>
      <c r="BP116" s="57"/>
      <c r="BQ116" s="57"/>
      <c r="BR116" s="57"/>
      <c r="BS116" s="57"/>
      <c r="BT116" s="57"/>
      <c r="BU116" s="57"/>
      <c r="BV116" s="57"/>
      <c r="BW116" s="57"/>
      <c r="BX116" s="57"/>
      <c r="BY116" s="57"/>
      <c r="BZ116" s="57"/>
    </row>
    <row r="117" spans="2:78" ht="15.75" customHeight="1">
      <c r="B117" s="71"/>
      <c r="C117" s="71"/>
      <c r="D117" s="57"/>
      <c r="E117" s="510" t="s">
        <v>20</v>
      </c>
      <c r="F117" s="518" t="s">
        <v>22</v>
      </c>
      <c r="G117" s="615"/>
      <c r="H117" s="510" t="s">
        <v>21</v>
      </c>
      <c r="I117" s="518"/>
      <c r="J117" s="518"/>
      <c r="K117" s="518"/>
      <c r="L117" s="518"/>
      <c r="M117" s="518"/>
      <c r="N117" s="518"/>
      <c r="O117" s="615"/>
      <c r="P117" s="522" t="s">
        <v>120</v>
      </c>
      <c r="Q117" s="523"/>
      <c r="R117" s="523"/>
      <c r="S117" s="523"/>
      <c r="T117" s="523"/>
      <c r="U117" s="523"/>
      <c r="V117" s="523"/>
      <c r="W117" s="523"/>
      <c r="X117" s="524" t="s">
        <v>127</v>
      </c>
      <c r="Y117" s="524"/>
      <c r="Z117" s="524"/>
      <c r="AA117" s="524"/>
      <c r="AB117" s="524"/>
      <c r="AC117" s="524"/>
      <c r="AD117" s="524"/>
      <c r="AE117" s="525" t="s">
        <v>167</v>
      </c>
      <c r="AF117" s="525"/>
      <c r="AG117" s="525"/>
      <c r="AH117" s="525"/>
      <c r="AI117" s="525"/>
      <c r="AJ117" s="525"/>
      <c r="AK117" s="525"/>
      <c r="AL117" s="619"/>
      <c r="AM117" s="527" t="s">
        <v>140</v>
      </c>
      <c r="AN117" s="528"/>
      <c r="AO117" s="528"/>
      <c r="AP117" s="528"/>
      <c r="AQ117" s="528"/>
      <c r="AR117" s="528"/>
      <c r="AS117" s="528"/>
      <c r="AT117" s="528"/>
      <c r="AU117" s="529" t="s">
        <v>141</v>
      </c>
      <c r="AV117" s="529"/>
      <c r="AW117" s="529"/>
      <c r="AX117" s="529"/>
      <c r="AY117" s="529"/>
      <c r="AZ117" s="529"/>
      <c r="BA117" s="529"/>
      <c r="BB117" s="483" t="s">
        <v>170</v>
      </c>
      <c r="BC117" s="483"/>
      <c r="BD117" s="483"/>
      <c r="BE117" s="483"/>
      <c r="BF117" s="483"/>
      <c r="BG117" s="483"/>
      <c r="BH117" s="483"/>
      <c r="BI117" s="614"/>
      <c r="BJ117" s="487" t="s">
        <v>16</v>
      </c>
      <c r="BK117" s="489" t="s">
        <v>53</v>
      </c>
      <c r="BL117" s="489" t="s">
        <v>54</v>
      </c>
      <c r="BM117" s="489" t="s">
        <v>55</v>
      </c>
      <c r="BN117" s="489" t="s">
        <v>56</v>
      </c>
      <c r="BO117" s="489" t="s">
        <v>29</v>
      </c>
      <c r="BP117" s="489" t="s">
        <v>62</v>
      </c>
      <c r="BQ117" s="611" t="s">
        <v>69</v>
      </c>
      <c r="BR117" s="712" t="s">
        <v>23</v>
      </c>
      <c r="BS117" s="478"/>
      <c r="BT117" s="478"/>
      <c r="BU117" s="478"/>
      <c r="BV117" s="478"/>
      <c r="BW117" s="479"/>
      <c r="BX117" s="57"/>
      <c r="BY117" s="57"/>
      <c r="BZ117" s="57"/>
    </row>
    <row r="118" spans="2:78" ht="15.75" customHeight="1">
      <c r="B118" s="71"/>
      <c r="C118" s="71"/>
      <c r="D118" s="57"/>
      <c r="E118" s="511"/>
      <c r="F118" s="520"/>
      <c r="G118" s="616"/>
      <c r="H118" s="530" t="s">
        <v>448</v>
      </c>
      <c r="I118" s="531"/>
      <c r="J118" s="531" t="s">
        <v>447</v>
      </c>
      <c r="K118" s="531"/>
      <c r="L118" s="531" t="s">
        <v>449</v>
      </c>
      <c r="M118" s="531"/>
      <c r="N118" s="714" t="s">
        <v>500</v>
      </c>
      <c r="O118" s="715"/>
      <c r="P118" s="533" t="s">
        <v>495</v>
      </c>
      <c r="Q118" s="534"/>
      <c r="R118" s="716" t="s">
        <v>499</v>
      </c>
      <c r="S118" s="534"/>
      <c r="T118" s="716" t="s">
        <v>493</v>
      </c>
      <c r="U118" s="534"/>
      <c r="V118" s="716" t="s">
        <v>392</v>
      </c>
      <c r="W118" s="534"/>
      <c r="X118" s="649" t="s">
        <v>440</v>
      </c>
      <c r="Y118" s="649"/>
      <c r="Z118" s="649" t="s">
        <v>498</v>
      </c>
      <c r="AA118" s="649"/>
      <c r="AB118" s="717" t="s">
        <v>492</v>
      </c>
      <c r="AC118" s="535"/>
      <c r="AD118" s="649" t="s">
        <v>497</v>
      </c>
      <c r="AE118" s="648" t="s">
        <v>496</v>
      </c>
      <c r="AF118" s="486"/>
      <c r="AG118" s="648" t="s">
        <v>489</v>
      </c>
      <c r="AH118" s="486"/>
      <c r="AI118" s="648" t="s">
        <v>488</v>
      </c>
      <c r="AJ118" s="486"/>
      <c r="AK118" s="648" t="s">
        <v>487</v>
      </c>
      <c r="AL118" s="610"/>
      <c r="AM118" s="516" t="s">
        <v>495</v>
      </c>
      <c r="AN118" s="517"/>
      <c r="AO118" s="667" t="s">
        <v>494</v>
      </c>
      <c r="AP118" s="517"/>
      <c r="AQ118" s="667" t="s">
        <v>493</v>
      </c>
      <c r="AR118" s="517"/>
      <c r="AS118" s="667" t="s">
        <v>392</v>
      </c>
      <c r="AT118" s="517"/>
      <c r="AU118" s="684" t="s">
        <v>440</v>
      </c>
      <c r="AV118" s="685"/>
      <c r="AW118" s="684" t="s">
        <v>439</v>
      </c>
      <c r="AX118" s="685"/>
      <c r="AY118" s="718" t="s">
        <v>492</v>
      </c>
      <c r="AZ118" s="514"/>
      <c r="BA118" s="719" t="s">
        <v>491</v>
      </c>
      <c r="BB118" s="720" t="s">
        <v>490</v>
      </c>
      <c r="BC118" s="686"/>
      <c r="BD118" s="595" t="s">
        <v>489</v>
      </c>
      <c r="BE118" s="507"/>
      <c r="BF118" s="595" t="s">
        <v>488</v>
      </c>
      <c r="BG118" s="507"/>
      <c r="BH118" s="595" t="s">
        <v>487</v>
      </c>
      <c r="BI118" s="613"/>
      <c r="BJ118" s="488"/>
      <c r="BK118" s="490"/>
      <c r="BL118" s="490"/>
      <c r="BM118" s="490"/>
      <c r="BN118" s="490"/>
      <c r="BO118" s="490"/>
      <c r="BP118" s="490"/>
      <c r="BQ118" s="612"/>
      <c r="BR118" s="713"/>
      <c r="BS118" s="481"/>
      <c r="BT118" s="481"/>
      <c r="BU118" s="481"/>
      <c r="BV118" s="481"/>
      <c r="BW118" s="482"/>
      <c r="BX118" s="57"/>
      <c r="BY118" s="57"/>
      <c r="BZ118" s="57"/>
    </row>
    <row r="119" spans="2:78" ht="15.75">
      <c r="B119" s="71"/>
      <c r="C119" s="71"/>
      <c r="D119" s="57"/>
      <c r="E119" s="511"/>
      <c r="F119" s="520"/>
      <c r="G119" s="616"/>
      <c r="H119" s="530"/>
      <c r="I119" s="531"/>
      <c r="J119" s="531"/>
      <c r="K119" s="531"/>
      <c r="L119" s="531"/>
      <c r="M119" s="531"/>
      <c r="N119" s="714"/>
      <c r="O119" s="715"/>
      <c r="P119" s="533"/>
      <c r="Q119" s="534"/>
      <c r="R119" s="534"/>
      <c r="S119" s="534"/>
      <c r="T119" s="534"/>
      <c r="U119" s="534"/>
      <c r="V119" s="534"/>
      <c r="W119" s="534"/>
      <c r="X119" s="649"/>
      <c r="Y119" s="649"/>
      <c r="Z119" s="649"/>
      <c r="AA119" s="649"/>
      <c r="AB119" s="535"/>
      <c r="AC119" s="535"/>
      <c r="AD119" s="535"/>
      <c r="AE119" s="486"/>
      <c r="AF119" s="486"/>
      <c r="AG119" s="486"/>
      <c r="AH119" s="486"/>
      <c r="AI119" s="486"/>
      <c r="AJ119" s="486"/>
      <c r="AK119" s="486"/>
      <c r="AL119" s="610"/>
      <c r="AM119" s="516"/>
      <c r="AN119" s="517"/>
      <c r="AO119" s="517"/>
      <c r="AP119" s="517"/>
      <c r="AQ119" s="517"/>
      <c r="AR119" s="517"/>
      <c r="AS119" s="517"/>
      <c r="AT119" s="517"/>
      <c r="AU119" s="685"/>
      <c r="AV119" s="685"/>
      <c r="AW119" s="685"/>
      <c r="AX119" s="685"/>
      <c r="AY119" s="514"/>
      <c r="AZ119" s="514"/>
      <c r="BA119" s="685"/>
      <c r="BB119" s="686"/>
      <c r="BC119" s="686"/>
      <c r="BD119" s="507"/>
      <c r="BE119" s="507"/>
      <c r="BF119" s="507"/>
      <c r="BG119" s="507"/>
      <c r="BH119" s="507"/>
      <c r="BI119" s="613"/>
      <c r="BJ119" s="488"/>
      <c r="BK119" s="490"/>
      <c r="BL119" s="490"/>
      <c r="BM119" s="490"/>
      <c r="BN119" s="490"/>
      <c r="BO119" s="490"/>
      <c r="BP119" s="490"/>
      <c r="BQ119" s="612"/>
      <c r="BR119" s="713"/>
      <c r="BS119" s="481"/>
      <c r="BT119" s="481"/>
      <c r="BU119" s="481"/>
      <c r="BV119" s="481"/>
      <c r="BW119" s="482"/>
      <c r="BX119" s="57"/>
      <c r="BY119" s="57"/>
      <c r="BZ119" s="57"/>
    </row>
    <row r="120" spans="2:78" ht="72" customHeight="1">
      <c r="B120" s="71"/>
      <c r="C120" s="71"/>
      <c r="D120" s="57"/>
      <c r="E120" s="590">
        <v>17</v>
      </c>
      <c r="F120" s="537" t="s">
        <v>66</v>
      </c>
      <c r="G120" s="608"/>
      <c r="H120" s="706" t="s">
        <v>1019</v>
      </c>
      <c r="I120" s="679"/>
      <c r="J120" s="679" t="s">
        <v>430</v>
      </c>
      <c r="K120" s="679"/>
      <c r="L120" s="679">
        <v>1</v>
      </c>
      <c r="M120" s="679"/>
      <c r="N120" s="679" t="s">
        <v>486</v>
      </c>
      <c r="O120" s="707"/>
      <c r="P120" s="590" t="s">
        <v>507</v>
      </c>
      <c r="Q120" s="537"/>
      <c r="R120" s="537" t="s">
        <v>577</v>
      </c>
      <c r="S120" s="537"/>
      <c r="T120" s="537" t="b">
        <v>1</v>
      </c>
      <c r="U120" s="537"/>
      <c r="V120" s="677" t="s">
        <v>294</v>
      </c>
      <c r="W120" s="677"/>
      <c r="X120" s="537" t="s">
        <v>430</v>
      </c>
      <c r="Y120" s="537"/>
      <c r="Z120" s="678" t="s">
        <v>429</v>
      </c>
      <c r="AA120" s="678"/>
      <c r="AB120" s="537" t="s">
        <v>161</v>
      </c>
      <c r="AC120" s="537"/>
      <c r="AD120" s="286" t="s">
        <v>161</v>
      </c>
      <c r="AE120" s="537" t="s">
        <v>510</v>
      </c>
      <c r="AF120" s="537"/>
      <c r="AG120" s="537" t="s">
        <v>161</v>
      </c>
      <c r="AH120" s="537"/>
      <c r="AI120" s="537" t="s">
        <v>161</v>
      </c>
      <c r="AJ120" s="537"/>
      <c r="AK120" s="537" t="s">
        <v>294</v>
      </c>
      <c r="AL120" s="608"/>
      <c r="AM120" s="590" t="s">
        <v>507</v>
      </c>
      <c r="AN120" s="537"/>
      <c r="AO120" s="537" t="s">
        <v>577</v>
      </c>
      <c r="AP120" s="537"/>
      <c r="AQ120" s="537" t="b">
        <v>1</v>
      </c>
      <c r="AR120" s="537"/>
      <c r="AS120" s="677" t="s">
        <v>294</v>
      </c>
      <c r="AT120" s="677"/>
      <c r="AU120" s="537" t="s">
        <v>430</v>
      </c>
      <c r="AV120" s="537"/>
      <c r="AW120" s="678" t="s">
        <v>429</v>
      </c>
      <c r="AX120" s="678"/>
      <c r="AY120" s="537" t="s">
        <v>161</v>
      </c>
      <c r="AZ120" s="537"/>
      <c r="BA120" s="286" t="s">
        <v>161</v>
      </c>
      <c r="BB120" s="537" t="s">
        <v>510</v>
      </c>
      <c r="BC120" s="537"/>
      <c r="BD120" s="537" t="s">
        <v>161</v>
      </c>
      <c r="BE120" s="537"/>
      <c r="BF120" s="537" t="s">
        <v>161</v>
      </c>
      <c r="BG120" s="537"/>
      <c r="BH120" s="537" t="s">
        <v>294</v>
      </c>
      <c r="BI120" s="608"/>
      <c r="BJ120" s="590" t="s">
        <v>886</v>
      </c>
      <c r="BK120" s="602" t="str">
        <f>BK111</f>
        <v>6/11</v>
      </c>
      <c r="BL120" s="602" t="str">
        <f t="shared" ref="BL120:BM120" si="7">BL111</f>
        <v>6/11</v>
      </c>
      <c r="BM120" s="602" t="str">
        <f t="shared" si="7"/>
        <v>6/11</v>
      </c>
      <c r="BN120" s="664" t="s">
        <v>1141</v>
      </c>
      <c r="BO120" s="602" t="s">
        <v>180</v>
      </c>
      <c r="BP120" s="602" t="s">
        <v>1006</v>
      </c>
      <c r="BQ120" s="604" t="s">
        <v>180</v>
      </c>
      <c r="BR120" s="703" t="s">
        <v>1022</v>
      </c>
      <c r="BS120" s="537"/>
      <c r="BT120" s="537"/>
      <c r="BU120" s="537"/>
      <c r="BV120" s="537"/>
      <c r="BW120" s="608"/>
      <c r="BX120" s="57"/>
      <c r="BY120" s="57"/>
      <c r="BZ120" s="57"/>
    </row>
    <row r="121" spans="2:78" ht="72" customHeight="1">
      <c r="B121" s="71"/>
      <c r="C121" s="71"/>
      <c r="D121" s="57"/>
      <c r="E121" s="590"/>
      <c r="F121" s="537"/>
      <c r="G121" s="608"/>
      <c r="H121" s="706"/>
      <c r="I121" s="679"/>
      <c r="J121" s="679"/>
      <c r="K121" s="679"/>
      <c r="L121" s="679"/>
      <c r="M121" s="679"/>
      <c r="N121" s="679"/>
      <c r="O121" s="707"/>
      <c r="P121" s="590"/>
      <c r="Q121" s="537"/>
      <c r="R121" s="537"/>
      <c r="S121" s="537"/>
      <c r="T121" s="537"/>
      <c r="U121" s="537"/>
      <c r="V121" s="677"/>
      <c r="W121" s="677"/>
      <c r="X121" s="537" t="s">
        <v>87</v>
      </c>
      <c r="Y121" s="537"/>
      <c r="Z121" s="537" t="s">
        <v>87</v>
      </c>
      <c r="AA121" s="537"/>
      <c r="AB121" s="537" t="s">
        <v>509</v>
      </c>
      <c r="AC121" s="537"/>
      <c r="AD121" s="286" t="s">
        <v>339</v>
      </c>
      <c r="AE121" s="537" t="s">
        <v>161</v>
      </c>
      <c r="AF121" s="537"/>
      <c r="AG121" s="702" t="s">
        <v>504</v>
      </c>
      <c r="AH121" s="702"/>
      <c r="AI121" s="537" t="s">
        <v>87</v>
      </c>
      <c r="AJ121" s="537"/>
      <c r="AK121" s="537"/>
      <c r="AL121" s="608"/>
      <c r="AM121" s="590"/>
      <c r="AN121" s="537"/>
      <c r="AO121" s="537"/>
      <c r="AP121" s="537"/>
      <c r="AQ121" s="537"/>
      <c r="AR121" s="537"/>
      <c r="AS121" s="677"/>
      <c r="AT121" s="677"/>
      <c r="AU121" s="537" t="s">
        <v>87</v>
      </c>
      <c r="AV121" s="537"/>
      <c r="AW121" s="537" t="s">
        <v>87</v>
      </c>
      <c r="AX121" s="537"/>
      <c r="AY121" s="537" t="s">
        <v>509</v>
      </c>
      <c r="AZ121" s="537"/>
      <c r="BA121" s="286" t="s">
        <v>339</v>
      </c>
      <c r="BB121" s="537" t="s">
        <v>161</v>
      </c>
      <c r="BC121" s="537"/>
      <c r="BD121" s="702" t="s">
        <v>504</v>
      </c>
      <c r="BE121" s="702"/>
      <c r="BF121" s="537" t="s">
        <v>87</v>
      </c>
      <c r="BG121" s="537"/>
      <c r="BH121" s="537"/>
      <c r="BI121" s="608"/>
      <c r="BJ121" s="590"/>
      <c r="BK121" s="602"/>
      <c r="BL121" s="602"/>
      <c r="BM121" s="602"/>
      <c r="BN121" s="602"/>
      <c r="BO121" s="602"/>
      <c r="BP121" s="602"/>
      <c r="BQ121" s="604"/>
      <c r="BR121" s="674"/>
      <c r="BS121" s="537"/>
      <c r="BT121" s="537"/>
      <c r="BU121" s="537"/>
      <c r="BV121" s="537"/>
      <c r="BW121" s="608"/>
      <c r="BX121" s="57"/>
      <c r="BY121" s="57"/>
      <c r="BZ121" s="57"/>
    </row>
    <row r="122" spans="2:78" ht="72" customHeight="1">
      <c r="B122" s="71"/>
      <c r="C122" s="71"/>
      <c r="D122" s="57"/>
      <c r="E122" s="590"/>
      <c r="F122" s="537"/>
      <c r="G122" s="608"/>
      <c r="H122" s="706"/>
      <c r="I122" s="679"/>
      <c r="J122" s="679"/>
      <c r="K122" s="679"/>
      <c r="L122" s="679"/>
      <c r="M122" s="679"/>
      <c r="N122" s="679"/>
      <c r="O122" s="707"/>
      <c r="P122" s="590"/>
      <c r="Q122" s="537"/>
      <c r="R122" s="537"/>
      <c r="S122" s="537"/>
      <c r="T122" s="537"/>
      <c r="U122" s="537"/>
      <c r="V122" s="677"/>
      <c r="W122" s="677"/>
      <c r="X122" s="537" t="s">
        <v>87</v>
      </c>
      <c r="Y122" s="537"/>
      <c r="Z122" s="537" t="s">
        <v>87</v>
      </c>
      <c r="AA122" s="537"/>
      <c r="AB122" s="537" t="s">
        <v>161</v>
      </c>
      <c r="AC122" s="537"/>
      <c r="AD122" s="286" t="s">
        <v>339</v>
      </c>
      <c r="AE122" s="537" t="s">
        <v>508</v>
      </c>
      <c r="AF122" s="537"/>
      <c r="AG122" s="537" t="s">
        <v>161</v>
      </c>
      <c r="AH122" s="537"/>
      <c r="AI122" s="537" t="s">
        <v>87</v>
      </c>
      <c r="AJ122" s="537"/>
      <c r="AK122" s="537"/>
      <c r="AL122" s="608"/>
      <c r="AM122" s="590"/>
      <c r="AN122" s="537"/>
      <c r="AO122" s="537"/>
      <c r="AP122" s="537"/>
      <c r="AQ122" s="537"/>
      <c r="AR122" s="537"/>
      <c r="AS122" s="677"/>
      <c r="AT122" s="677"/>
      <c r="AU122" s="537" t="s">
        <v>87</v>
      </c>
      <c r="AV122" s="537"/>
      <c r="AW122" s="537" t="s">
        <v>87</v>
      </c>
      <c r="AX122" s="537"/>
      <c r="AY122" s="537" t="s">
        <v>161</v>
      </c>
      <c r="AZ122" s="537"/>
      <c r="BA122" s="286" t="s">
        <v>339</v>
      </c>
      <c r="BB122" s="537" t="s">
        <v>508</v>
      </c>
      <c r="BC122" s="537"/>
      <c r="BD122" s="537" t="s">
        <v>161</v>
      </c>
      <c r="BE122" s="537"/>
      <c r="BF122" s="537" t="s">
        <v>87</v>
      </c>
      <c r="BG122" s="537"/>
      <c r="BH122" s="537"/>
      <c r="BI122" s="608"/>
      <c r="BJ122" s="590"/>
      <c r="BK122" s="602"/>
      <c r="BL122" s="602"/>
      <c r="BM122" s="602"/>
      <c r="BN122" s="602"/>
      <c r="BO122" s="602"/>
      <c r="BP122" s="602"/>
      <c r="BQ122" s="604"/>
      <c r="BR122" s="674"/>
      <c r="BS122" s="537"/>
      <c r="BT122" s="537"/>
      <c r="BU122" s="537"/>
      <c r="BV122" s="537"/>
      <c r="BW122" s="608"/>
      <c r="BX122" s="57"/>
      <c r="BY122" s="57"/>
      <c r="BZ122" s="57"/>
    </row>
    <row r="123" spans="2:78" ht="72" customHeight="1">
      <c r="B123" s="71"/>
      <c r="C123" s="71"/>
      <c r="D123" s="57"/>
      <c r="E123" s="590"/>
      <c r="F123" s="537"/>
      <c r="G123" s="608"/>
      <c r="H123" s="706"/>
      <c r="I123" s="679"/>
      <c r="J123" s="679"/>
      <c r="K123" s="679"/>
      <c r="L123" s="679"/>
      <c r="M123" s="679"/>
      <c r="N123" s="679"/>
      <c r="O123" s="707"/>
      <c r="P123" s="590"/>
      <c r="Q123" s="537"/>
      <c r="R123" s="537"/>
      <c r="S123" s="537"/>
      <c r="T123" s="537"/>
      <c r="U123" s="537"/>
      <c r="V123" s="677"/>
      <c r="W123" s="677"/>
      <c r="X123" s="537" t="s">
        <v>161</v>
      </c>
      <c r="Y123" s="537"/>
      <c r="Z123" s="537" t="s">
        <v>161</v>
      </c>
      <c r="AA123" s="537"/>
      <c r="AB123" s="537" t="s">
        <v>161</v>
      </c>
      <c r="AC123" s="537"/>
      <c r="AD123" s="363" t="s">
        <v>502</v>
      </c>
      <c r="AE123" s="705"/>
      <c r="AF123" s="703"/>
      <c r="AG123" s="537" t="s">
        <v>87</v>
      </c>
      <c r="AH123" s="537"/>
      <c r="AI123" s="701" t="s">
        <v>577</v>
      </c>
      <c r="AJ123" s="701"/>
      <c r="AK123" s="537"/>
      <c r="AL123" s="608"/>
      <c r="AM123" s="590"/>
      <c r="AN123" s="537"/>
      <c r="AO123" s="537"/>
      <c r="AP123" s="537"/>
      <c r="AQ123" s="537"/>
      <c r="AR123" s="537"/>
      <c r="AS123" s="677"/>
      <c r="AT123" s="677"/>
      <c r="AU123" s="537" t="s">
        <v>161</v>
      </c>
      <c r="AV123" s="537"/>
      <c r="AW123" s="537" t="s">
        <v>161</v>
      </c>
      <c r="AX123" s="537"/>
      <c r="AY123" s="537" t="s">
        <v>161</v>
      </c>
      <c r="AZ123" s="537"/>
      <c r="BA123" s="363" t="s">
        <v>502</v>
      </c>
      <c r="BB123" s="705"/>
      <c r="BC123" s="703"/>
      <c r="BD123" s="537" t="s">
        <v>87</v>
      </c>
      <c r="BE123" s="537"/>
      <c r="BF123" s="701" t="s">
        <v>577</v>
      </c>
      <c r="BG123" s="701"/>
      <c r="BH123" s="537"/>
      <c r="BI123" s="608"/>
      <c r="BJ123" s="590"/>
      <c r="BK123" s="602"/>
      <c r="BL123" s="602"/>
      <c r="BM123" s="602"/>
      <c r="BN123" s="602"/>
      <c r="BO123" s="602"/>
      <c r="BP123" s="602"/>
      <c r="BQ123" s="604"/>
      <c r="BR123" s="674"/>
      <c r="BS123" s="537"/>
      <c r="BT123" s="537"/>
      <c r="BU123" s="537"/>
      <c r="BV123" s="537"/>
      <c r="BW123" s="608"/>
      <c r="BX123" s="57"/>
      <c r="BY123" s="57"/>
      <c r="BZ123" s="57"/>
    </row>
    <row r="124" spans="2:78" ht="72" customHeight="1">
      <c r="B124" s="71"/>
      <c r="C124" s="71"/>
      <c r="D124" s="57"/>
      <c r="E124" s="590"/>
      <c r="F124" s="537"/>
      <c r="G124" s="608"/>
      <c r="H124" s="708" t="s">
        <v>330</v>
      </c>
      <c r="I124" s="677"/>
      <c r="J124" s="677" t="s">
        <v>330</v>
      </c>
      <c r="K124" s="677"/>
      <c r="L124" s="677" t="s">
        <v>330</v>
      </c>
      <c r="M124" s="677"/>
      <c r="N124" s="677" t="s">
        <v>330</v>
      </c>
      <c r="O124" s="710"/>
      <c r="P124" s="590" t="s">
        <v>507</v>
      </c>
      <c r="Q124" s="537"/>
      <c r="R124" s="701" t="s">
        <v>577</v>
      </c>
      <c r="S124" s="537"/>
      <c r="T124" s="537" t="b">
        <v>1</v>
      </c>
      <c r="U124" s="537"/>
      <c r="V124" s="677" t="s">
        <v>294</v>
      </c>
      <c r="W124" s="677"/>
      <c r="X124" s="537" t="s">
        <v>87</v>
      </c>
      <c r="Y124" s="537"/>
      <c r="Z124" s="537" t="s">
        <v>87</v>
      </c>
      <c r="AA124" s="537"/>
      <c r="AB124" s="537" t="s">
        <v>87</v>
      </c>
      <c r="AC124" s="537"/>
      <c r="AD124" s="286" t="s">
        <v>161</v>
      </c>
      <c r="AE124" s="701" t="s">
        <v>506</v>
      </c>
      <c r="AF124" s="537"/>
      <c r="AG124" s="537" t="s">
        <v>87</v>
      </c>
      <c r="AH124" s="537"/>
      <c r="AI124" s="537" t="s">
        <v>161</v>
      </c>
      <c r="AJ124" s="537"/>
      <c r="AK124" s="537" t="s">
        <v>294</v>
      </c>
      <c r="AL124" s="608"/>
      <c r="AM124" s="590" t="s">
        <v>507</v>
      </c>
      <c r="AN124" s="537"/>
      <c r="AO124" s="701" t="s">
        <v>577</v>
      </c>
      <c r="AP124" s="537"/>
      <c r="AQ124" s="537" t="b">
        <v>1</v>
      </c>
      <c r="AR124" s="537"/>
      <c r="AS124" s="677" t="s">
        <v>294</v>
      </c>
      <c r="AT124" s="677"/>
      <c r="AU124" s="537" t="s">
        <v>87</v>
      </c>
      <c r="AV124" s="537"/>
      <c r="AW124" s="537" t="s">
        <v>87</v>
      </c>
      <c r="AX124" s="537"/>
      <c r="AY124" s="537" t="s">
        <v>87</v>
      </c>
      <c r="AZ124" s="537"/>
      <c r="BA124" s="286" t="s">
        <v>161</v>
      </c>
      <c r="BB124" s="701" t="s">
        <v>506</v>
      </c>
      <c r="BC124" s="537"/>
      <c r="BD124" s="537" t="s">
        <v>87</v>
      </c>
      <c r="BE124" s="537"/>
      <c r="BF124" s="537" t="s">
        <v>161</v>
      </c>
      <c r="BG124" s="537"/>
      <c r="BH124" s="537" t="s">
        <v>294</v>
      </c>
      <c r="BI124" s="608"/>
      <c r="BJ124" s="590"/>
      <c r="BK124" s="602"/>
      <c r="BL124" s="602"/>
      <c r="BM124" s="602"/>
      <c r="BN124" s="602"/>
      <c r="BO124" s="602"/>
      <c r="BP124" s="602"/>
      <c r="BQ124" s="604"/>
      <c r="BR124" s="674"/>
      <c r="BS124" s="537"/>
      <c r="BT124" s="537"/>
      <c r="BU124" s="537"/>
      <c r="BV124" s="537"/>
      <c r="BW124" s="608"/>
      <c r="BX124" s="57"/>
      <c r="BY124" s="57"/>
      <c r="BZ124" s="57"/>
    </row>
    <row r="125" spans="2:78" ht="72" customHeight="1">
      <c r="B125" s="71"/>
      <c r="C125" s="71"/>
      <c r="D125" s="57"/>
      <c r="E125" s="590"/>
      <c r="F125" s="537"/>
      <c r="G125" s="608"/>
      <c r="H125" s="708"/>
      <c r="I125" s="677"/>
      <c r="J125" s="677"/>
      <c r="K125" s="677"/>
      <c r="L125" s="677"/>
      <c r="M125" s="677"/>
      <c r="N125" s="677"/>
      <c r="O125" s="710"/>
      <c r="P125" s="590"/>
      <c r="Q125" s="537"/>
      <c r="R125" s="537"/>
      <c r="S125" s="537"/>
      <c r="T125" s="537"/>
      <c r="U125" s="537"/>
      <c r="V125" s="677"/>
      <c r="W125" s="677"/>
      <c r="X125" s="537" t="s">
        <v>87</v>
      </c>
      <c r="Y125" s="537"/>
      <c r="Z125" s="537" t="s">
        <v>87</v>
      </c>
      <c r="AA125" s="537"/>
      <c r="AB125" s="678" t="s">
        <v>505</v>
      </c>
      <c r="AC125" s="678"/>
      <c r="AD125" s="286" t="s">
        <v>339</v>
      </c>
      <c r="AE125" s="537" t="s">
        <v>161</v>
      </c>
      <c r="AF125" s="537"/>
      <c r="AG125" s="702" t="s">
        <v>504</v>
      </c>
      <c r="AH125" s="702"/>
      <c r="AI125" s="537" t="s">
        <v>87</v>
      </c>
      <c r="AJ125" s="537"/>
      <c r="AK125" s="537"/>
      <c r="AL125" s="608"/>
      <c r="AM125" s="590"/>
      <c r="AN125" s="537"/>
      <c r="AO125" s="537"/>
      <c r="AP125" s="537"/>
      <c r="AQ125" s="537"/>
      <c r="AR125" s="537"/>
      <c r="AS125" s="677"/>
      <c r="AT125" s="677"/>
      <c r="AU125" s="537" t="s">
        <v>87</v>
      </c>
      <c r="AV125" s="537"/>
      <c r="AW125" s="537" t="s">
        <v>87</v>
      </c>
      <c r="AX125" s="537"/>
      <c r="AY125" s="678" t="s">
        <v>505</v>
      </c>
      <c r="AZ125" s="678"/>
      <c r="BA125" s="286" t="s">
        <v>339</v>
      </c>
      <c r="BB125" s="537" t="s">
        <v>161</v>
      </c>
      <c r="BC125" s="537"/>
      <c r="BD125" s="702" t="s">
        <v>504</v>
      </c>
      <c r="BE125" s="702"/>
      <c r="BF125" s="537" t="s">
        <v>87</v>
      </c>
      <c r="BG125" s="537"/>
      <c r="BH125" s="537"/>
      <c r="BI125" s="608"/>
      <c r="BJ125" s="590"/>
      <c r="BK125" s="602"/>
      <c r="BL125" s="602"/>
      <c r="BM125" s="602"/>
      <c r="BN125" s="602"/>
      <c r="BO125" s="602"/>
      <c r="BP125" s="602"/>
      <c r="BQ125" s="604"/>
      <c r="BR125" s="674"/>
      <c r="BS125" s="537"/>
      <c r="BT125" s="537"/>
      <c r="BU125" s="537"/>
      <c r="BV125" s="537"/>
      <c r="BW125" s="608"/>
      <c r="BX125" s="57"/>
      <c r="BY125" s="57"/>
      <c r="BZ125" s="57"/>
    </row>
    <row r="126" spans="2:78" ht="72" customHeight="1">
      <c r="B126" s="57"/>
      <c r="C126" s="57"/>
      <c r="D126" s="57"/>
      <c r="E126" s="590"/>
      <c r="F126" s="537"/>
      <c r="G126" s="608"/>
      <c r="H126" s="708"/>
      <c r="I126" s="677"/>
      <c r="J126" s="677"/>
      <c r="K126" s="677"/>
      <c r="L126" s="677"/>
      <c r="M126" s="677"/>
      <c r="N126" s="677"/>
      <c r="O126" s="710"/>
      <c r="P126" s="590"/>
      <c r="Q126" s="537"/>
      <c r="R126" s="537"/>
      <c r="S126" s="537"/>
      <c r="T126" s="537"/>
      <c r="U126" s="537"/>
      <c r="V126" s="677"/>
      <c r="W126" s="677"/>
      <c r="X126" s="537" t="s">
        <v>87</v>
      </c>
      <c r="Y126" s="537"/>
      <c r="Z126" s="537" t="s">
        <v>87</v>
      </c>
      <c r="AA126" s="537"/>
      <c r="AB126" s="537" t="s">
        <v>161</v>
      </c>
      <c r="AC126" s="537"/>
      <c r="AD126" s="286" t="s">
        <v>339</v>
      </c>
      <c r="AE126" s="701" t="s">
        <v>503</v>
      </c>
      <c r="AF126" s="537"/>
      <c r="AG126" s="537" t="s">
        <v>161</v>
      </c>
      <c r="AH126" s="537"/>
      <c r="AI126" s="537" t="s">
        <v>87</v>
      </c>
      <c r="AJ126" s="537"/>
      <c r="AK126" s="537"/>
      <c r="AL126" s="608"/>
      <c r="AM126" s="590"/>
      <c r="AN126" s="537"/>
      <c r="AO126" s="537"/>
      <c r="AP126" s="537"/>
      <c r="AQ126" s="537"/>
      <c r="AR126" s="537"/>
      <c r="AS126" s="677"/>
      <c r="AT126" s="677"/>
      <c r="AU126" s="537" t="s">
        <v>87</v>
      </c>
      <c r="AV126" s="537"/>
      <c r="AW126" s="537" t="s">
        <v>87</v>
      </c>
      <c r="AX126" s="537"/>
      <c r="AY126" s="537" t="s">
        <v>161</v>
      </c>
      <c r="AZ126" s="537"/>
      <c r="BA126" s="286" t="s">
        <v>339</v>
      </c>
      <c r="BB126" s="701" t="s">
        <v>503</v>
      </c>
      <c r="BC126" s="537"/>
      <c r="BD126" s="537" t="s">
        <v>161</v>
      </c>
      <c r="BE126" s="537"/>
      <c r="BF126" s="537" t="s">
        <v>87</v>
      </c>
      <c r="BG126" s="537"/>
      <c r="BH126" s="537"/>
      <c r="BI126" s="608"/>
      <c r="BJ126" s="590"/>
      <c r="BK126" s="602"/>
      <c r="BL126" s="602"/>
      <c r="BM126" s="602"/>
      <c r="BN126" s="602"/>
      <c r="BO126" s="602"/>
      <c r="BP126" s="602"/>
      <c r="BQ126" s="604"/>
      <c r="BR126" s="674"/>
      <c r="BS126" s="537"/>
      <c r="BT126" s="537"/>
      <c r="BU126" s="537"/>
      <c r="BV126" s="537"/>
      <c r="BW126" s="608"/>
      <c r="BX126" s="57"/>
      <c r="BY126" s="57"/>
      <c r="BZ126" s="57"/>
    </row>
    <row r="127" spans="2:78" ht="72" customHeight="1" thickBot="1">
      <c r="B127" s="57"/>
      <c r="C127" s="57"/>
      <c r="D127" s="57"/>
      <c r="E127" s="585"/>
      <c r="F127" s="586"/>
      <c r="G127" s="609"/>
      <c r="H127" s="709"/>
      <c r="I127" s="683"/>
      <c r="J127" s="683"/>
      <c r="K127" s="683"/>
      <c r="L127" s="683"/>
      <c r="M127" s="683"/>
      <c r="N127" s="683"/>
      <c r="O127" s="711"/>
      <c r="P127" s="585"/>
      <c r="Q127" s="586"/>
      <c r="R127" s="586"/>
      <c r="S127" s="586"/>
      <c r="T127" s="586"/>
      <c r="U127" s="586"/>
      <c r="V127" s="683"/>
      <c r="W127" s="683"/>
      <c r="X127" s="586" t="s">
        <v>161</v>
      </c>
      <c r="Y127" s="586"/>
      <c r="Z127" s="586" t="s">
        <v>161</v>
      </c>
      <c r="AA127" s="586"/>
      <c r="AB127" s="586" t="s">
        <v>161</v>
      </c>
      <c r="AC127" s="586"/>
      <c r="AD127" s="364" t="s">
        <v>502</v>
      </c>
      <c r="AE127" s="586" t="s">
        <v>161</v>
      </c>
      <c r="AF127" s="586"/>
      <c r="AG127" s="586" t="s">
        <v>87</v>
      </c>
      <c r="AH127" s="586"/>
      <c r="AI127" s="700" t="s">
        <v>577</v>
      </c>
      <c r="AJ127" s="700"/>
      <c r="AK127" s="586"/>
      <c r="AL127" s="609"/>
      <c r="AM127" s="585"/>
      <c r="AN127" s="586"/>
      <c r="AO127" s="586"/>
      <c r="AP127" s="586"/>
      <c r="AQ127" s="586"/>
      <c r="AR127" s="586"/>
      <c r="AS127" s="683"/>
      <c r="AT127" s="683"/>
      <c r="AU127" s="586" t="s">
        <v>161</v>
      </c>
      <c r="AV127" s="586"/>
      <c r="AW127" s="586" t="s">
        <v>161</v>
      </c>
      <c r="AX127" s="586"/>
      <c r="AY127" s="586" t="s">
        <v>161</v>
      </c>
      <c r="AZ127" s="586"/>
      <c r="BA127" s="364" t="s">
        <v>502</v>
      </c>
      <c r="BB127" s="586" t="s">
        <v>161</v>
      </c>
      <c r="BC127" s="586"/>
      <c r="BD127" s="586" t="s">
        <v>87</v>
      </c>
      <c r="BE127" s="586"/>
      <c r="BF127" s="700" t="s">
        <v>577</v>
      </c>
      <c r="BG127" s="700"/>
      <c r="BH127" s="586"/>
      <c r="BI127" s="609"/>
      <c r="BJ127" s="585"/>
      <c r="BK127" s="603"/>
      <c r="BL127" s="603"/>
      <c r="BM127" s="603"/>
      <c r="BN127" s="603"/>
      <c r="BO127" s="603"/>
      <c r="BP127" s="603"/>
      <c r="BQ127" s="605"/>
      <c r="BR127" s="704"/>
      <c r="BS127" s="586"/>
      <c r="BT127" s="586"/>
      <c r="BU127" s="586"/>
      <c r="BV127" s="586"/>
      <c r="BW127" s="609"/>
      <c r="BX127" s="57"/>
      <c r="BY127" s="57"/>
      <c r="BZ127" s="57"/>
    </row>
    <row r="128" spans="2:78" ht="15.75">
      <c r="B128" s="57"/>
      <c r="C128" s="57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57"/>
      <c r="AJ128" s="57"/>
      <c r="AK128" s="57"/>
      <c r="AL128" s="57"/>
      <c r="AM128" s="57"/>
      <c r="AN128" s="57"/>
      <c r="AO128" s="57"/>
      <c r="AP128" s="57"/>
      <c r="AQ128" s="57"/>
      <c r="AR128" s="57"/>
      <c r="AS128" s="57"/>
      <c r="AT128" s="57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35"/>
      <c r="BY128" s="35"/>
      <c r="BZ128" s="35"/>
    </row>
    <row r="129" spans="2:78" ht="16.5" thickBot="1">
      <c r="B129" s="57"/>
      <c r="C129" s="57"/>
      <c r="D129" s="57"/>
      <c r="E129" s="57" t="s">
        <v>160</v>
      </c>
      <c r="F129" s="57" t="s">
        <v>159</v>
      </c>
      <c r="G129" s="57"/>
      <c r="H129" s="57"/>
      <c r="I129" s="57"/>
      <c r="J129" s="57"/>
      <c r="K129" s="57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  <c r="AI129" s="57"/>
      <c r="AJ129" s="57"/>
      <c r="AK129" s="57"/>
      <c r="AL129" s="57"/>
      <c r="AM129" s="57"/>
      <c r="AN129" s="57"/>
      <c r="AO129" s="57"/>
      <c r="AP129" s="57"/>
      <c r="AQ129" s="57"/>
      <c r="AR129" s="57"/>
      <c r="AS129" s="57"/>
      <c r="AT129" s="57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57"/>
      <c r="BZ129" s="57"/>
    </row>
    <row r="130" spans="2:78" ht="15.75" customHeight="1">
      <c r="B130" s="57"/>
      <c r="C130" s="57"/>
      <c r="D130" s="57"/>
      <c r="E130" s="510" t="s">
        <v>20</v>
      </c>
      <c r="F130" s="518" t="s">
        <v>22</v>
      </c>
      <c r="G130" s="615"/>
      <c r="H130" s="510" t="s">
        <v>21</v>
      </c>
      <c r="I130" s="518"/>
      <c r="J130" s="518"/>
      <c r="K130" s="518"/>
      <c r="L130" s="518"/>
      <c r="M130" s="518"/>
      <c r="N130" s="518"/>
      <c r="O130" s="615"/>
      <c r="P130" s="522" t="s">
        <v>120</v>
      </c>
      <c r="Q130" s="523"/>
      <c r="R130" s="523"/>
      <c r="S130" s="523"/>
      <c r="T130" s="523"/>
      <c r="U130" s="523"/>
      <c r="V130" s="523"/>
      <c r="W130" s="523"/>
      <c r="X130" s="524" t="s">
        <v>127</v>
      </c>
      <c r="Y130" s="524"/>
      <c r="Z130" s="524"/>
      <c r="AA130" s="524"/>
      <c r="AB130" s="524"/>
      <c r="AC130" s="524"/>
      <c r="AD130" s="524"/>
      <c r="AE130" s="525" t="s">
        <v>167</v>
      </c>
      <c r="AF130" s="525"/>
      <c r="AG130" s="525"/>
      <c r="AH130" s="525"/>
      <c r="AI130" s="525"/>
      <c r="AJ130" s="525"/>
      <c r="AK130" s="525"/>
      <c r="AL130" s="619"/>
      <c r="AM130" s="527" t="s">
        <v>140</v>
      </c>
      <c r="AN130" s="528"/>
      <c r="AO130" s="528"/>
      <c r="AP130" s="528"/>
      <c r="AQ130" s="528"/>
      <c r="AR130" s="528"/>
      <c r="AS130" s="528"/>
      <c r="AT130" s="528"/>
      <c r="AU130" s="529" t="s">
        <v>141</v>
      </c>
      <c r="AV130" s="529"/>
      <c r="AW130" s="529"/>
      <c r="AX130" s="529"/>
      <c r="AY130" s="529"/>
      <c r="AZ130" s="529"/>
      <c r="BA130" s="529"/>
      <c r="BB130" s="483" t="s">
        <v>170</v>
      </c>
      <c r="BC130" s="483"/>
      <c r="BD130" s="483"/>
      <c r="BE130" s="483"/>
      <c r="BF130" s="483"/>
      <c r="BG130" s="483"/>
      <c r="BH130" s="483"/>
      <c r="BI130" s="614"/>
      <c r="BJ130" s="487" t="s">
        <v>16</v>
      </c>
      <c r="BK130" s="489" t="s">
        <v>53</v>
      </c>
      <c r="BL130" s="489" t="s">
        <v>54</v>
      </c>
      <c r="BM130" s="489" t="s">
        <v>55</v>
      </c>
      <c r="BN130" s="489" t="s">
        <v>56</v>
      </c>
      <c r="BO130" s="489" t="s">
        <v>29</v>
      </c>
      <c r="BP130" s="489" t="s">
        <v>62</v>
      </c>
      <c r="BQ130" s="611" t="s">
        <v>69</v>
      </c>
      <c r="BR130" s="712" t="s">
        <v>23</v>
      </c>
      <c r="BS130" s="478"/>
      <c r="BT130" s="478"/>
      <c r="BU130" s="478"/>
      <c r="BV130" s="478"/>
      <c r="BW130" s="479"/>
      <c r="BX130" s="57"/>
      <c r="BY130" s="57"/>
      <c r="BZ130" s="57"/>
    </row>
    <row r="131" spans="2:78" ht="15.75" customHeight="1">
      <c r="B131" s="57"/>
      <c r="C131" s="57"/>
      <c r="D131" s="57"/>
      <c r="E131" s="511"/>
      <c r="F131" s="520"/>
      <c r="G131" s="616"/>
      <c r="H131" s="530" t="s">
        <v>448</v>
      </c>
      <c r="I131" s="531"/>
      <c r="J131" s="531" t="s">
        <v>447</v>
      </c>
      <c r="K131" s="531"/>
      <c r="L131" s="531" t="s">
        <v>449</v>
      </c>
      <c r="M131" s="531"/>
      <c r="N131" s="714" t="s">
        <v>500</v>
      </c>
      <c r="O131" s="633"/>
      <c r="P131" s="533" t="s">
        <v>495</v>
      </c>
      <c r="Q131" s="534"/>
      <c r="R131" s="716" t="s">
        <v>499</v>
      </c>
      <c r="S131" s="534"/>
      <c r="T131" s="716" t="s">
        <v>493</v>
      </c>
      <c r="U131" s="534"/>
      <c r="V131" s="716" t="s">
        <v>392</v>
      </c>
      <c r="W131" s="534"/>
      <c r="X131" s="649" t="s">
        <v>440</v>
      </c>
      <c r="Y131" s="649"/>
      <c r="Z131" s="649" t="s">
        <v>498</v>
      </c>
      <c r="AA131" s="649"/>
      <c r="AB131" s="717" t="s">
        <v>492</v>
      </c>
      <c r="AC131" s="535"/>
      <c r="AD131" s="649" t="s">
        <v>497</v>
      </c>
      <c r="AE131" s="648" t="s">
        <v>496</v>
      </c>
      <c r="AF131" s="486"/>
      <c r="AG131" s="648" t="s">
        <v>489</v>
      </c>
      <c r="AH131" s="486"/>
      <c r="AI131" s="648" t="s">
        <v>488</v>
      </c>
      <c r="AJ131" s="486"/>
      <c r="AK131" s="648" t="s">
        <v>487</v>
      </c>
      <c r="AL131" s="610"/>
      <c r="AM131" s="516" t="s">
        <v>495</v>
      </c>
      <c r="AN131" s="517"/>
      <c r="AO131" s="667" t="s">
        <v>494</v>
      </c>
      <c r="AP131" s="517"/>
      <c r="AQ131" s="667" t="s">
        <v>493</v>
      </c>
      <c r="AR131" s="517"/>
      <c r="AS131" s="667" t="s">
        <v>392</v>
      </c>
      <c r="AT131" s="517"/>
      <c r="AU131" s="684" t="s">
        <v>440</v>
      </c>
      <c r="AV131" s="685"/>
      <c r="AW131" s="684" t="s">
        <v>439</v>
      </c>
      <c r="AX131" s="685"/>
      <c r="AY131" s="718" t="s">
        <v>492</v>
      </c>
      <c r="AZ131" s="514"/>
      <c r="BA131" s="719" t="s">
        <v>491</v>
      </c>
      <c r="BB131" s="720" t="s">
        <v>490</v>
      </c>
      <c r="BC131" s="686"/>
      <c r="BD131" s="595" t="s">
        <v>489</v>
      </c>
      <c r="BE131" s="507"/>
      <c r="BF131" s="595" t="s">
        <v>488</v>
      </c>
      <c r="BG131" s="507"/>
      <c r="BH131" s="595" t="s">
        <v>487</v>
      </c>
      <c r="BI131" s="613"/>
      <c r="BJ131" s="488"/>
      <c r="BK131" s="490"/>
      <c r="BL131" s="490"/>
      <c r="BM131" s="490"/>
      <c r="BN131" s="490"/>
      <c r="BO131" s="490"/>
      <c r="BP131" s="490"/>
      <c r="BQ131" s="612"/>
      <c r="BR131" s="713"/>
      <c r="BS131" s="481"/>
      <c r="BT131" s="481"/>
      <c r="BU131" s="481"/>
      <c r="BV131" s="481"/>
      <c r="BW131" s="482"/>
      <c r="BX131" s="57"/>
      <c r="BY131" s="57"/>
      <c r="BZ131" s="57"/>
    </row>
    <row r="132" spans="2:78" ht="15.75" customHeight="1">
      <c r="B132" s="57"/>
      <c r="C132" s="57"/>
      <c r="D132" s="57"/>
      <c r="E132" s="511"/>
      <c r="F132" s="520"/>
      <c r="G132" s="616"/>
      <c r="H132" s="530"/>
      <c r="I132" s="531"/>
      <c r="J132" s="531"/>
      <c r="K132" s="531"/>
      <c r="L132" s="531"/>
      <c r="M132" s="531"/>
      <c r="N132" s="531"/>
      <c r="O132" s="633"/>
      <c r="P132" s="533"/>
      <c r="Q132" s="534"/>
      <c r="R132" s="534"/>
      <c r="S132" s="534"/>
      <c r="T132" s="534"/>
      <c r="U132" s="534"/>
      <c r="V132" s="534"/>
      <c r="W132" s="534"/>
      <c r="X132" s="649"/>
      <c r="Y132" s="649"/>
      <c r="Z132" s="649"/>
      <c r="AA132" s="649"/>
      <c r="AB132" s="535"/>
      <c r="AC132" s="535"/>
      <c r="AD132" s="535"/>
      <c r="AE132" s="486"/>
      <c r="AF132" s="486"/>
      <c r="AG132" s="486"/>
      <c r="AH132" s="486"/>
      <c r="AI132" s="486"/>
      <c r="AJ132" s="486"/>
      <c r="AK132" s="486"/>
      <c r="AL132" s="610"/>
      <c r="AM132" s="516"/>
      <c r="AN132" s="517"/>
      <c r="AO132" s="517"/>
      <c r="AP132" s="517"/>
      <c r="AQ132" s="517"/>
      <c r="AR132" s="517"/>
      <c r="AS132" s="517"/>
      <c r="AT132" s="517"/>
      <c r="AU132" s="685"/>
      <c r="AV132" s="685"/>
      <c r="AW132" s="685"/>
      <c r="AX132" s="685"/>
      <c r="AY132" s="514"/>
      <c r="AZ132" s="514"/>
      <c r="BA132" s="685"/>
      <c r="BB132" s="686"/>
      <c r="BC132" s="686"/>
      <c r="BD132" s="507"/>
      <c r="BE132" s="507"/>
      <c r="BF132" s="507"/>
      <c r="BG132" s="507"/>
      <c r="BH132" s="507"/>
      <c r="BI132" s="613"/>
      <c r="BJ132" s="488"/>
      <c r="BK132" s="490"/>
      <c r="BL132" s="490"/>
      <c r="BM132" s="490"/>
      <c r="BN132" s="490"/>
      <c r="BO132" s="490"/>
      <c r="BP132" s="490"/>
      <c r="BQ132" s="612"/>
      <c r="BR132" s="713"/>
      <c r="BS132" s="481"/>
      <c r="BT132" s="481"/>
      <c r="BU132" s="481"/>
      <c r="BV132" s="481"/>
      <c r="BW132" s="482"/>
      <c r="BX132" s="57"/>
      <c r="BY132" s="57"/>
      <c r="BZ132" s="57"/>
    </row>
    <row r="133" spans="2:78" s="53" customFormat="1" ht="72" customHeight="1">
      <c r="B133" s="198"/>
      <c r="C133" s="198"/>
      <c r="D133" s="198"/>
      <c r="E133" s="500">
        <v>18</v>
      </c>
      <c r="F133" s="541" t="s">
        <v>433</v>
      </c>
      <c r="G133" s="751"/>
      <c r="H133" s="500" t="s">
        <v>463</v>
      </c>
      <c r="I133" s="485"/>
      <c r="J133" s="485" t="s">
        <v>430</v>
      </c>
      <c r="K133" s="485"/>
      <c r="L133" s="485">
        <v>1</v>
      </c>
      <c r="M133" s="485"/>
      <c r="N133" s="485" t="s">
        <v>486</v>
      </c>
      <c r="O133" s="575"/>
      <c r="P133" s="500" t="s">
        <v>294</v>
      </c>
      <c r="Q133" s="485"/>
      <c r="R133" s="485" t="s">
        <v>294</v>
      </c>
      <c r="S133" s="485"/>
      <c r="T133" s="485" t="b">
        <v>0</v>
      </c>
      <c r="U133" s="485"/>
      <c r="V133" s="691" t="s">
        <v>485</v>
      </c>
      <c r="W133" s="691"/>
      <c r="X133" s="485" t="s">
        <v>430</v>
      </c>
      <c r="Y133" s="485"/>
      <c r="Z133" s="485" t="s">
        <v>429</v>
      </c>
      <c r="AA133" s="485"/>
      <c r="AB133" s="485" t="s">
        <v>161</v>
      </c>
      <c r="AC133" s="485"/>
      <c r="AD133" s="287" t="s">
        <v>161</v>
      </c>
      <c r="AE133" s="485" t="s">
        <v>161</v>
      </c>
      <c r="AF133" s="485"/>
      <c r="AG133" s="485" t="s">
        <v>161</v>
      </c>
      <c r="AH133" s="485"/>
      <c r="AI133" s="485" t="s">
        <v>161</v>
      </c>
      <c r="AJ133" s="485"/>
      <c r="AK133" s="691" t="s">
        <v>407</v>
      </c>
      <c r="AL133" s="727"/>
      <c r="AM133" s="500" t="s">
        <v>294</v>
      </c>
      <c r="AN133" s="485"/>
      <c r="AO133" s="485" t="s">
        <v>294</v>
      </c>
      <c r="AP133" s="485"/>
      <c r="AQ133" s="485" t="b">
        <v>0</v>
      </c>
      <c r="AR133" s="485"/>
      <c r="AS133" s="691" t="s">
        <v>485</v>
      </c>
      <c r="AT133" s="691"/>
      <c r="AU133" s="485" t="s">
        <v>430</v>
      </c>
      <c r="AV133" s="485"/>
      <c r="AW133" s="485" t="s">
        <v>429</v>
      </c>
      <c r="AX133" s="485"/>
      <c r="AY133" s="485" t="s">
        <v>161</v>
      </c>
      <c r="AZ133" s="485"/>
      <c r="BA133" s="287" t="s">
        <v>161</v>
      </c>
      <c r="BB133" s="485" t="s">
        <v>161</v>
      </c>
      <c r="BC133" s="485"/>
      <c r="BD133" s="485" t="s">
        <v>161</v>
      </c>
      <c r="BE133" s="485"/>
      <c r="BF133" s="485" t="s">
        <v>161</v>
      </c>
      <c r="BG133" s="485"/>
      <c r="BH133" s="691" t="s">
        <v>407</v>
      </c>
      <c r="BI133" s="727"/>
      <c r="BJ133" s="500" t="s">
        <v>886</v>
      </c>
      <c r="BK133" s="501" t="str">
        <f>BK111</f>
        <v>6/11</v>
      </c>
      <c r="BL133" s="501" t="str">
        <f t="shared" ref="BL133:BM133" si="8">BL111</f>
        <v>6/11</v>
      </c>
      <c r="BM133" s="501" t="str">
        <f t="shared" si="8"/>
        <v>6/11</v>
      </c>
      <c r="BN133" s="596" t="s">
        <v>1141</v>
      </c>
      <c r="BO133" s="501" t="s">
        <v>180</v>
      </c>
      <c r="BP133" s="501" t="s">
        <v>1006</v>
      </c>
      <c r="BQ133" s="636" t="s">
        <v>180</v>
      </c>
      <c r="BR133" s="723" t="s">
        <v>1022</v>
      </c>
      <c r="BS133" s="485"/>
      <c r="BT133" s="485"/>
      <c r="BU133" s="485"/>
      <c r="BV133" s="485"/>
      <c r="BW133" s="575"/>
      <c r="BX133" s="198"/>
      <c r="BY133" s="198"/>
      <c r="BZ133" s="198"/>
    </row>
    <row r="134" spans="2:78" s="53" customFormat="1" ht="72" customHeight="1">
      <c r="B134" s="198"/>
      <c r="C134" s="198"/>
      <c r="D134" s="198"/>
      <c r="E134" s="500"/>
      <c r="F134" s="541"/>
      <c r="G134" s="751"/>
      <c r="H134" s="500"/>
      <c r="I134" s="485"/>
      <c r="J134" s="485"/>
      <c r="K134" s="485"/>
      <c r="L134" s="485"/>
      <c r="M134" s="485"/>
      <c r="N134" s="485"/>
      <c r="O134" s="575"/>
      <c r="P134" s="500"/>
      <c r="Q134" s="485"/>
      <c r="R134" s="485"/>
      <c r="S134" s="485"/>
      <c r="T134" s="485"/>
      <c r="U134" s="485"/>
      <c r="V134" s="691"/>
      <c r="W134" s="691"/>
      <c r="X134" s="485" t="s">
        <v>161</v>
      </c>
      <c r="Y134" s="485"/>
      <c r="Z134" s="485" t="s">
        <v>161</v>
      </c>
      <c r="AA134" s="485"/>
      <c r="AB134" s="485" t="s">
        <v>87</v>
      </c>
      <c r="AC134" s="485"/>
      <c r="AD134" s="287" t="s">
        <v>339</v>
      </c>
      <c r="AE134" s="485" t="s">
        <v>87</v>
      </c>
      <c r="AF134" s="485"/>
      <c r="AG134" s="485" t="s">
        <v>87</v>
      </c>
      <c r="AH134" s="485"/>
      <c r="AI134" s="485" t="s">
        <v>87</v>
      </c>
      <c r="AJ134" s="485"/>
      <c r="AK134" s="691"/>
      <c r="AL134" s="727"/>
      <c r="AM134" s="500"/>
      <c r="AN134" s="485"/>
      <c r="AO134" s="485"/>
      <c r="AP134" s="485"/>
      <c r="AQ134" s="485"/>
      <c r="AR134" s="485"/>
      <c r="AS134" s="691"/>
      <c r="AT134" s="691"/>
      <c r="AU134" s="485" t="s">
        <v>161</v>
      </c>
      <c r="AV134" s="485"/>
      <c r="AW134" s="485" t="s">
        <v>161</v>
      </c>
      <c r="AX134" s="485"/>
      <c r="AY134" s="485" t="s">
        <v>87</v>
      </c>
      <c r="AZ134" s="485"/>
      <c r="BA134" s="287" t="s">
        <v>339</v>
      </c>
      <c r="BB134" s="485" t="s">
        <v>87</v>
      </c>
      <c r="BC134" s="485"/>
      <c r="BD134" s="485" t="s">
        <v>87</v>
      </c>
      <c r="BE134" s="485"/>
      <c r="BF134" s="485" t="s">
        <v>87</v>
      </c>
      <c r="BG134" s="485"/>
      <c r="BH134" s="691"/>
      <c r="BI134" s="727"/>
      <c r="BJ134" s="500"/>
      <c r="BK134" s="501"/>
      <c r="BL134" s="501"/>
      <c r="BM134" s="501"/>
      <c r="BN134" s="501"/>
      <c r="BO134" s="501"/>
      <c r="BP134" s="501"/>
      <c r="BQ134" s="636"/>
      <c r="BR134" s="607"/>
      <c r="BS134" s="485"/>
      <c r="BT134" s="485"/>
      <c r="BU134" s="485"/>
      <c r="BV134" s="485"/>
      <c r="BW134" s="575"/>
      <c r="BX134" s="198"/>
      <c r="BY134" s="198"/>
      <c r="BZ134" s="198"/>
    </row>
    <row r="135" spans="2:78" s="53" customFormat="1" ht="72" customHeight="1">
      <c r="B135" s="198"/>
      <c r="C135" s="198"/>
      <c r="D135" s="198"/>
      <c r="E135" s="500"/>
      <c r="F135" s="541"/>
      <c r="G135" s="751"/>
      <c r="H135" s="500"/>
      <c r="I135" s="485"/>
      <c r="J135" s="485"/>
      <c r="K135" s="485"/>
      <c r="L135" s="485"/>
      <c r="M135" s="485"/>
      <c r="N135" s="485"/>
      <c r="O135" s="575"/>
      <c r="P135" s="500"/>
      <c r="Q135" s="485"/>
      <c r="R135" s="485"/>
      <c r="S135" s="485"/>
      <c r="T135" s="485"/>
      <c r="U135" s="485"/>
      <c r="V135" s="691"/>
      <c r="W135" s="691"/>
      <c r="X135" s="485" t="s">
        <v>87</v>
      </c>
      <c r="Y135" s="485"/>
      <c r="Z135" s="485" t="s">
        <v>87</v>
      </c>
      <c r="AA135" s="485"/>
      <c r="AB135" s="485" t="s">
        <v>87</v>
      </c>
      <c r="AC135" s="485"/>
      <c r="AD135" s="287" t="s">
        <v>339</v>
      </c>
      <c r="AE135" s="485" t="s">
        <v>87</v>
      </c>
      <c r="AF135" s="485"/>
      <c r="AG135" s="485" t="s">
        <v>87</v>
      </c>
      <c r="AH135" s="485"/>
      <c r="AI135" s="485" t="s">
        <v>87</v>
      </c>
      <c r="AJ135" s="485"/>
      <c r="AK135" s="691"/>
      <c r="AL135" s="727"/>
      <c r="AM135" s="500"/>
      <c r="AN135" s="485"/>
      <c r="AO135" s="485"/>
      <c r="AP135" s="485"/>
      <c r="AQ135" s="485"/>
      <c r="AR135" s="485"/>
      <c r="AS135" s="691"/>
      <c r="AT135" s="691"/>
      <c r="AU135" s="485" t="s">
        <v>87</v>
      </c>
      <c r="AV135" s="485"/>
      <c r="AW135" s="485" t="s">
        <v>87</v>
      </c>
      <c r="AX135" s="485"/>
      <c r="AY135" s="485" t="s">
        <v>87</v>
      </c>
      <c r="AZ135" s="485"/>
      <c r="BA135" s="287" t="s">
        <v>339</v>
      </c>
      <c r="BB135" s="485" t="s">
        <v>87</v>
      </c>
      <c r="BC135" s="485"/>
      <c r="BD135" s="485" t="s">
        <v>87</v>
      </c>
      <c r="BE135" s="485"/>
      <c r="BF135" s="485" t="s">
        <v>87</v>
      </c>
      <c r="BG135" s="485"/>
      <c r="BH135" s="691"/>
      <c r="BI135" s="727"/>
      <c r="BJ135" s="500"/>
      <c r="BK135" s="501"/>
      <c r="BL135" s="501"/>
      <c r="BM135" s="501"/>
      <c r="BN135" s="501"/>
      <c r="BO135" s="501"/>
      <c r="BP135" s="501"/>
      <c r="BQ135" s="636"/>
      <c r="BR135" s="607"/>
      <c r="BS135" s="485"/>
      <c r="BT135" s="485"/>
      <c r="BU135" s="485"/>
      <c r="BV135" s="485"/>
      <c r="BW135" s="575"/>
      <c r="BX135" s="198"/>
      <c r="BY135" s="198"/>
      <c r="BZ135" s="198"/>
    </row>
    <row r="136" spans="2:78" s="53" customFormat="1" ht="72" customHeight="1">
      <c r="B136" s="198"/>
      <c r="C136" s="198"/>
      <c r="D136" s="198"/>
      <c r="E136" s="500"/>
      <c r="F136" s="541"/>
      <c r="G136" s="751"/>
      <c r="H136" s="500"/>
      <c r="I136" s="485"/>
      <c r="J136" s="485"/>
      <c r="K136" s="485"/>
      <c r="L136" s="485"/>
      <c r="M136" s="485"/>
      <c r="N136" s="485"/>
      <c r="O136" s="575"/>
      <c r="P136" s="500"/>
      <c r="Q136" s="485"/>
      <c r="R136" s="485"/>
      <c r="S136" s="485"/>
      <c r="T136" s="485"/>
      <c r="U136" s="485"/>
      <c r="V136" s="691"/>
      <c r="W136" s="691"/>
      <c r="X136" s="485" t="s">
        <v>87</v>
      </c>
      <c r="Y136" s="485"/>
      <c r="Z136" s="485" t="s">
        <v>87</v>
      </c>
      <c r="AA136" s="485"/>
      <c r="AB136" s="485" t="s">
        <v>87</v>
      </c>
      <c r="AC136" s="485"/>
      <c r="AD136" s="287" t="s">
        <v>339</v>
      </c>
      <c r="AE136" s="485" t="s">
        <v>87</v>
      </c>
      <c r="AF136" s="485"/>
      <c r="AG136" s="485" t="s">
        <v>87</v>
      </c>
      <c r="AH136" s="485"/>
      <c r="AI136" s="485" t="s">
        <v>87</v>
      </c>
      <c r="AJ136" s="485"/>
      <c r="AK136" s="691"/>
      <c r="AL136" s="727"/>
      <c r="AM136" s="500"/>
      <c r="AN136" s="485"/>
      <c r="AO136" s="485"/>
      <c r="AP136" s="485"/>
      <c r="AQ136" s="485"/>
      <c r="AR136" s="485"/>
      <c r="AS136" s="691"/>
      <c r="AT136" s="691"/>
      <c r="AU136" s="485" t="s">
        <v>87</v>
      </c>
      <c r="AV136" s="485"/>
      <c r="AW136" s="485" t="s">
        <v>87</v>
      </c>
      <c r="AX136" s="485"/>
      <c r="AY136" s="485" t="s">
        <v>87</v>
      </c>
      <c r="AZ136" s="485"/>
      <c r="BA136" s="287" t="s">
        <v>339</v>
      </c>
      <c r="BB136" s="485" t="s">
        <v>87</v>
      </c>
      <c r="BC136" s="485"/>
      <c r="BD136" s="485" t="s">
        <v>87</v>
      </c>
      <c r="BE136" s="485"/>
      <c r="BF136" s="485" t="s">
        <v>87</v>
      </c>
      <c r="BG136" s="485"/>
      <c r="BH136" s="691"/>
      <c r="BI136" s="727"/>
      <c r="BJ136" s="500"/>
      <c r="BK136" s="501"/>
      <c r="BL136" s="501"/>
      <c r="BM136" s="501"/>
      <c r="BN136" s="501"/>
      <c r="BO136" s="501"/>
      <c r="BP136" s="501"/>
      <c r="BQ136" s="636"/>
      <c r="BR136" s="607"/>
      <c r="BS136" s="485"/>
      <c r="BT136" s="485"/>
      <c r="BU136" s="485"/>
      <c r="BV136" s="485"/>
      <c r="BW136" s="575"/>
      <c r="BX136" s="198"/>
      <c r="BY136" s="198"/>
      <c r="BZ136" s="198"/>
    </row>
    <row r="137" spans="2:78" s="53" customFormat="1" ht="16.5" customHeight="1">
      <c r="B137" s="198"/>
      <c r="C137" s="198"/>
      <c r="D137" s="198"/>
      <c r="E137" s="500">
        <v>19</v>
      </c>
      <c r="F137" s="541" t="s">
        <v>237</v>
      </c>
      <c r="G137" s="751"/>
      <c r="H137" s="732" t="s">
        <v>330</v>
      </c>
      <c r="I137" s="691"/>
      <c r="J137" s="691" t="s">
        <v>330</v>
      </c>
      <c r="K137" s="691"/>
      <c r="L137" s="691" t="s">
        <v>330</v>
      </c>
      <c r="M137" s="691"/>
      <c r="N137" s="691" t="s">
        <v>330</v>
      </c>
      <c r="O137" s="727"/>
      <c r="P137" s="500" t="s">
        <v>294</v>
      </c>
      <c r="Q137" s="485"/>
      <c r="R137" s="485" t="s">
        <v>294</v>
      </c>
      <c r="S137" s="485"/>
      <c r="T137" s="485" t="b">
        <v>0</v>
      </c>
      <c r="U137" s="485"/>
      <c r="V137" s="691" t="s">
        <v>484</v>
      </c>
      <c r="W137" s="691"/>
      <c r="X137" s="624" t="s">
        <v>430</v>
      </c>
      <c r="Y137" s="624"/>
      <c r="Z137" s="624" t="s">
        <v>429</v>
      </c>
      <c r="AA137" s="624"/>
      <c r="AB137" s="624" t="s">
        <v>87</v>
      </c>
      <c r="AC137" s="624"/>
      <c r="AD137" s="296" t="s">
        <v>339</v>
      </c>
      <c r="AE137" s="624" t="s">
        <v>87</v>
      </c>
      <c r="AF137" s="624"/>
      <c r="AG137" s="624" t="s">
        <v>87</v>
      </c>
      <c r="AH137" s="624"/>
      <c r="AI137" s="624" t="s">
        <v>87</v>
      </c>
      <c r="AJ137" s="624"/>
      <c r="AK137" s="722" t="s">
        <v>339</v>
      </c>
      <c r="AL137" s="728"/>
      <c r="AM137" s="500" t="s">
        <v>294</v>
      </c>
      <c r="AN137" s="485"/>
      <c r="AO137" s="485" t="s">
        <v>294</v>
      </c>
      <c r="AP137" s="485"/>
      <c r="AQ137" s="485" t="b">
        <v>0</v>
      </c>
      <c r="AR137" s="485"/>
      <c r="AS137" s="691" t="s">
        <v>484</v>
      </c>
      <c r="AT137" s="691"/>
      <c r="AU137" s="624" t="s">
        <v>430</v>
      </c>
      <c r="AV137" s="624"/>
      <c r="AW137" s="624" t="s">
        <v>429</v>
      </c>
      <c r="AX137" s="624"/>
      <c r="AY137" s="624" t="s">
        <v>87</v>
      </c>
      <c r="AZ137" s="624"/>
      <c r="BA137" s="296" t="s">
        <v>339</v>
      </c>
      <c r="BB137" s="624" t="s">
        <v>87</v>
      </c>
      <c r="BC137" s="624"/>
      <c r="BD137" s="624" t="s">
        <v>87</v>
      </c>
      <c r="BE137" s="624"/>
      <c r="BF137" s="624" t="s">
        <v>87</v>
      </c>
      <c r="BG137" s="624"/>
      <c r="BH137" s="722" t="s">
        <v>339</v>
      </c>
      <c r="BI137" s="728"/>
      <c r="BJ137" s="500" t="s">
        <v>886</v>
      </c>
      <c r="BK137" s="501" t="str">
        <f>BK111</f>
        <v>6/11</v>
      </c>
      <c r="BL137" s="501" t="str">
        <f t="shared" ref="BL137:BM137" si="9">BL111</f>
        <v>6/11</v>
      </c>
      <c r="BM137" s="501" t="str">
        <f t="shared" si="9"/>
        <v>6/11</v>
      </c>
      <c r="BN137" s="596" t="s">
        <v>1141</v>
      </c>
      <c r="BO137" s="501" t="s">
        <v>180</v>
      </c>
      <c r="BP137" s="501" t="s">
        <v>1006</v>
      </c>
      <c r="BQ137" s="636" t="s">
        <v>180</v>
      </c>
      <c r="BR137" s="723" t="s">
        <v>1022</v>
      </c>
      <c r="BS137" s="485"/>
      <c r="BT137" s="485"/>
      <c r="BU137" s="485"/>
      <c r="BV137" s="485"/>
      <c r="BW137" s="575"/>
      <c r="BX137" s="198"/>
      <c r="BY137" s="198"/>
      <c r="BZ137" s="198"/>
    </row>
    <row r="138" spans="2:78" s="53" customFormat="1" ht="16.5" customHeight="1">
      <c r="B138" s="198"/>
      <c r="C138" s="198"/>
      <c r="D138" s="198"/>
      <c r="E138" s="500"/>
      <c r="F138" s="541"/>
      <c r="G138" s="751"/>
      <c r="H138" s="732"/>
      <c r="I138" s="691"/>
      <c r="J138" s="691"/>
      <c r="K138" s="691"/>
      <c r="L138" s="691"/>
      <c r="M138" s="691"/>
      <c r="N138" s="691"/>
      <c r="O138" s="727"/>
      <c r="P138" s="500"/>
      <c r="Q138" s="485"/>
      <c r="R138" s="485"/>
      <c r="S138" s="485"/>
      <c r="T138" s="485"/>
      <c r="U138" s="485"/>
      <c r="V138" s="691"/>
      <c r="W138" s="691"/>
      <c r="X138" s="624" t="s">
        <v>161</v>
      </c>
      <c r="Y138" s="624"/>
      <c r="Z138" s="624" t="s">
        <v>161</v>
      </c>
      <c r="AA138" s="624"/>
      <c r="AB138" s="624" t="s">
        <v>87</v>
      </c>
      <c r="AC138" s="624"/>
      <c r="AD138" s="296" t="s">
        <v>339</v>
      </c>
      <c r="AE138" s="624" t="s">
        <v>87</v>
      </c>
      <c r="AF138" s="624"/>
      <c r="AG138" s="624" t="s">
        <v>87</v>
      </c>
      <c r="AH138" s="624"/>
      <c r="AI138" s="624" t="s">
        <v>87</v>
      </c>
      <c r="AJ138" s="624"/>
      <c r="AK138" s="722"/>
      <c r="AL138" s="728"/>
      <c r="AM138" s="500"/>
      <c r="AN138" s="485"/>
      <c r="AO138" s="485"/>
      <c r="AP138" s="485"/>
      <c r="AQ138" s="485"/>
      <c r="AR138" s="485"/>
      <c r="AS138" s="691"/>
      <c r="AT138" s="691"/>
      <c r="AU138" s="624" t="s">
        <v>161</v>
      </c>
      <c r="AV138" s="624"/>
      <c r="AW138" s="624" t="s">
        <v>161</v>
      </c>
      <c r="AX138" s="624"/>
      <c r="AY138" s="624" t="s">
        <v>87</v>
      </c>
      <c r="AZ138" s="624"/>
      <c r="BA138" s="296" t="s">
        <v>339</v>
      </c>
      <c r="BB138" s="624" t="s">
        <v>87</v>
      </c>
      <c r="BC138" s="624"/>
      <c r="BD138" s="624" t="s">
        <v>87</v>
      </c>
      <c r="BE138" s="624"/>
      <c r="BF138" s="624" t="s">
        <v>87</v>
      </c>
      <c r="BG138" s="624"/>
      <c r="BH138" s="722"/>
      <c r="BI138" s="728"/>
      <c r="BJ138" s="500"/>
      <c r="BK138" s="501"/>
      <c r="BL138" s="501"/>
      <c r="BM138" s="501"/>
      <c r="BN138" s="501"/>
      <c r="BO138" s="501"/>
      <c r="BP138" s="501"/>
      <c r="BQ138" s="636"/>
      <c r="BR138" s="607"/>
      <c r="BS138" s="485"/>
      <c r="BT138" s="485"/>
      <c r="BU138" s="485"/>
      <c r="BV138" s="485"/>
      <c r="BW138" s="575"/>
      <c r="BX138" s="198"/>
      <c r="BY138" s="198"/>
      <c r="BZ138" s="198"/>
    </row>
    <row r="139" spans="2:78" s="53" customFormat="1" ht="16.5" customHeight="1">
      <c r="B139" s="198"/>
      <c r="C139" s="198"/>
      <c r="D139" s="198"/>
      <c r="E139" s="500"/>
      <c r="F139" s="541"/>
      <c r="G139" s="751"/>
      <c r="H139" s="732"/>
      <c r="I139" s="691"/>
      <c r="J139" s="691"/>
      <c r="K139" s="691"/>
      <c r="L139" s="691"/>
      <c r="M139" s="691"/>
      <c r="N139" s="691"/>
      <c r="O139" s="727"/>
      <c r="P139" s="500"/>
      <c r="Q139" s="485"/>
      <c r="R139" s="485"/>
      <c r="S139" s="485"/>
      <c r="T139" s="485"/>
      <c r="U139" s="485"/>
      <c r="V139" s="691"/>
      <c r="W139" s="691"/>
      <c r="X139" s="624" t="s">
        <v>87</v>
      </c>
      <c r="Y139" s="624"/>
      <c r="Z139" s="624" t="s">
        <v>87</v>
      </c>
      <c r="AA139" s="624"/>
      <c r="AB139" s="624" t="s">
        <v>87</v>
      </c>
      <c r="AC139" s="624"/>
      <c r="AD139" s="296" t="s">
        <v>339</v>
      </c>
      <c r="AE139" s="624" t="s">
        <v>87</v>
      </c>
      <c r="AF139" s="624"/>
      <c r="AG139" s="624" t="s">
        <v>87</v>
      </c>
      <c r="AH139" s="624"/>
      <c r="AI139" s="624" t="s">
        <v>87</v>
      </c>
      <c r="AJ139" s="624"/>
      <c r="AK139" s="722"/>
      <c r="AL139" s="728"/>
      <c r="AM139" s="500"/>
      <c r="AN139" s="485"/>
      <c r="AO139" s="485"/>
      <c r="AP139" s="485"/>
      <c r="AQ139" s="485"/>
      <c r="AR139" s="485"/>
      <c r="AS139" s="691"/>
      <c r="AT139" s="691"/>
      <c r="AU139" s="624" t="s">
        <v>87</v>
      </c>
      <c r="AV139" s="624"/>
      <c r="AW139" s="624" t="s">
        <v>87</v>
      </c>
      <c r="AX139" s="624"/>
      <c r="AY139" s="624" t="s">
        <v>87</v>
      </c>
      <c r="AZ139" s="624"/>
      <c r="BA139" s="296" t="s">
        <v>339</v>
      </c>
      <c r="BB139" s="624" t="s">
        <v>87</v>
      </c>
      <c r="BC139" s="624"/>
      <c r="BD139" s="624" t="s">
        <v>87</v>
      </c>
      <c r="BE139" s="624"/>
      <c r="BF139" s="624" t="s">
        <v>87</v>
      </c>
      <c r="BG139" s="624"/>
      <c r="BH139" s="722"/>
      <c r="BI139" s="728"/>
      <c r="BJ139" s="500"/>
      <c r="BK139" s="501"/>
      <c r="BL139" s="501"/>
      <c r="BM139" s="501"/>
      <c r="BN139" s="501"/>
      <c r="BO139" s="501"/>
      <c r="BP139" s="501"/>
      <c r="BQ139" s="636"/>
      <c r="BR139" s="607"/>
      <c r="BS139" s="485"/>
      <c r="BT139" s="485"/>
      <c r="BU139" s="485"/>
      <c r="BV139" s="485"/>
      <c r="BW139" s="575"/>
      <c r="BX139" s="198"/>
      <c r="BY139" s="198"/>
      <c r="BZ139" s="198"/>
    </row>
    <row r="140" spans="2:78" s="53" customFormat="1" ht="16.5" customHeight="1" thickBot="1">
      <c r="B140" s="198"/>
      <c r="C140" s="198"/>
      <c r="D140" s="198"/>
      <c r="E140" s="499"/>
      <c r="F140" s="577"/>
      <c r="G140" s="752"/>
      <c r="H140" s="733"/>
      <c r="I140" s="692"/>
      <c r="J140" s="692"/>
      <c r="K140" s="692"/>
      <c r="L140" s="692"/>
      <c r="M140" s="692"/>
      <c r="N140" s="692"/>
      <c r="O140" s="750"/>
      <c r="P140" s="499"/>
      <c r="Q140" s="497"/>
      <c r="R140" s="497"/>
      <c r="S140" s="497"/>
      <c r="T140" s="497"/>
      <c r="U140" s="497"/>
      <c r="V140" s="692"/>
      <c r="W140" s="692"/>
      <c r="X140" s="626" t="s">
        <v>87</v>
      </c>
      <c r="Y140" s="626"/>
      <c r="Z140" s="626" t="s">
        <v>87</v>
      </c>
      <c r="AA140" s="626"/>
      <c r="AB140" s="626" t="s">
        <v>87</v>
      </c>
      <c r="AC140" s="626"/>
      <c r="AD140" s="304" t="s">
        <v>339</v>
      </c>
      <c r="AE140" s="626" t="s">
        <v>87</v>
      </c>
      <c r="AF140" s="626"/>
      <c r="AG140" s="626" t="s">
        <v>87</v>
      </c>
      <c r="AH140" s="626"/>
      <c r="AI140" s="626" t="s">
        <v>87</v>
      </c>
      <c r="AJ140" s="626"/>
      <c r="AK140" s="729"/>
      <c r="AL140" s="730"/>
      <c r="AM140" s="499"/>
      <c r="AN140" s="497"/>
      <c r="AO140" s="497"/>
      <c r="AP140" s="497"/>
      <c r="AQ140" s="497"/>
      <c r="AR140" s="497"/>
      <c r="AS140" s="692"/>
      <c r="AT140" s="692"/>
      <c r="AU140" s="626" t="s">
        <v>87</v>
      </c>
      <c r="AV140" s="626"/>
      <c r="AW140" s="626" t="s">
        <v>87</v>
      </c>
      <c r="AX140" s="626"/>
      <c r="AY140" s="626" t="s">
        <v>87</v>
      </c>
      <c r="AZ140" s="626"/>
      <c r="BA140" s="304" t="s">
        <v>339</v>
      </c>
      <c r="BB140" s="626" t="s">
        <v>87</v>
      </c>
      <c r="BC140" s="626"/>
      <c r="BD140" s="626" t="s">
        <v>87</v>
      </c>
      <c r="BE140" s="626"/>
      <c r="BF140" s="626" t="s">
        <v>87</v>
      </c>
      <c r="BG140" s="626"/>
      <c r="BH140" s="729"/>
      <c r="BI140" s="730"/>
      <c r="BJ140" s="499"/>
      <c r="BK140" s="502"/>
      <c r="BL140" s="502"/>
      <c r="BM140" s="502"/>
      <c r="BN140" s="502"/>
      <c r="BO140" s="502"/>
      <c r="BP140" s="502"/>
      <c r="BQ140" s="637"/>
      <c r="BR140" s="601"/>
      <c r="BS140" s="497"/>
      <c r="BT140" s="497"/>
      <c r="BU140" s="497"/>
      <c r="BV140" s="497"/>
      <c r="BW140" s="576"/>
      <c r="BX140" s="198"/>
      <c r="BY140" s="198"/>
      <c r="BZ140" s="198"/>
    </row>
    <row r="141" spans="2:78" ht="15.75">
      <c r="B141" s="57"/>
      <c r="C141" s="57"/>
      <c r="D141" s="57"/>
      <c r="E141" s="57" t="s">
        <v>233</v>
      </c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7"/>
      <c r="AT141" s="57"/>
      <c r="AU141" s="57"/>
      <c r="AV141" s="57"/>
      <c r="AW141" s="57"/>
      <c r="AX141" s="57"/>
      <c r="AY141" s="57"/>
      <c r="AZ141" s="57"/>
      <c r="BA141" s="57"/>
      <c r="BB141" s="57"/>
      <c r="BC141" s="57"/>
      <c r="BD141" s="102"/>
      <c r="BE141" s="102"/>
      <c r="BF141" s="102"/>
      <c r="BG141" s="102"/>
      <c r="BH141" s="57"/>
      <c r="BI141" s="57"/>
      <c r="BJ141" s="57"/>
      <c r="BK141" s="57"/>
      <c r="BL141" s="57"/>
      <c r="BM141" s="57"/>
      <c r="BN141" s="57"/>
      <c r="BO141" s="57"/>
      <c r="BP141" s="57"/>
      <c r="BQ141" s="57"/>
      <c r="BR141" s="57"/>
      <c r="BS141" s="57"/>
      <c r="BT141" s="57"/>
      <c r="BU141" s="57"/>
      <c r="BV141" s="57"/>
      <c r="BW141" s="57"/>
      <c r="BX141" s="57"/>
      <c r="BY141" s="57"/>
      <c r="BZ141" s="57"/>
    </row>
    <row r="142" spans="2:78" ht="15.75">
      <c r="B142" s="57"/>
      <c r="C142" s="57"/>
      <c r="D142" s="57"/>
      <c r="E142" s="57" t="s">
        <v>234</v>
      </c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7"/>
      <c r="AT142" s="57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57"/>
      <c r="BN142" s="57"/>
      <c r="BO142" s="57"/>
      <c r="BP142" s="57"/>
      <c r="BQ142" s="57"/>
      <c r="BR142" s="57"/>
      <c r="BS142" s="57"/>
      <c r="BT142" s="57"/>
      <c r="BU142" s="57"/>
      <c r="BV142" s="57"/>
      <c r="BW142" s="57"/>
      <c r="BX142" s="57"/>
      <c r="BY142" s="57"/>
      <c r="BZ142" s="57"/>
    </row>
    <row r="143" spans="2:78" ht="15.75">
      <c r="B143" s="57"/>
      <c r="C143" s="57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7"/>
      <c r="AT143" s="57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57"/>
      <c r="BN143" s="57"/>
      <c r="BO143" s="57"/>
      <c r="BP143" s="57"/>
      <c r="BQ143" s="57"/>
      <c r="BR143" s="57"/>
      <c r="BS143" s="57"/>
      <c r="BT143" s="57"/>
      <c r="BU143" s="57"/>
      <c r="BV143" s="57"/>
      <c r="BW143" s="57"/>
      <c r="BX143" s="57"/>
      <c r="BY143" s="57"/>
      <c r="BZ143" s="57"/>
    </row>
    <row r="144" spans="2:78" ht="15.75">
      <c r="B144" s="57"/>
      <c r="C144" s="57"/>
      <c r="D144" s="57"/>
    </row>
    <row r="145" spans="5:75" ht="16.5" thickBot="1">
      <c r="E145" s="300" t="s">
        <v>1147</v>
      </c>
    </row>
    <row r="146" spans="5:75" ht="15.75">
      <c r="E146" s="510" t="s">
        <v>20</v>
      </c>
      <c r="F146" s="518" t="s">
        <v>22</v>
      </c>
      <c r="G146" s="615"/>
      <c r="H146" s="510" t="s">
        <v>21</v>
      </c>
      <c r="I146" s="518"/>
      <c r="J146" s="518"/>
      <c r="K146" s="518"/>
      <c r="L146" s="518"/>
      <c r="M146" s="518"/>
      <c r="N146" s="518"/>
      <c r="O146" s="615"/>
      <c r="P146" s="522" t="s">
        <v>120</v>
      </c>
      <c r="Q146" s="523"/>
      <c r="R146" s="523"/>
      <c r="S146" s="523"/>
      <c r="T146" s="523"/>
      <c r="U146" s="523"/>
      <c r="V146" s="523"/>
      <c r="W146" s="523"/>
      <c r="X146" s="524" t="s">
        <v>127</v>
      </c>
      <c r="Y146" s="524"/>
      <c r="Z146" s="524"/>
      <c r="AA146" s="524"/>
      <c r="AB146" s="524"/>
      <c r="AC146" s="524"/>
      <c r="AD146" s="524"/>
      <c r="AE146" s="525" t="s">
        <v>167</v>
      </c>
      <c r="AF146" s="525"/>
      <c r="AG146" s="525"/>
      <c r="AH146" s="525"/>
      <c r="AI146" s="525"/>
      <c r="AJ146" s="525"/>
      <c r="AK146" s="525"/>
      <c r="AL146" s="619"/>
      <c r="AM146" s="527" t="s">
        <v>140</v>
      </c>
      <c r="AN146" s="528"/>
      <c r="AO146" s="528"/>
      <c r="AP146" s="528"/>
      <c r="AQ146" s="528"/>
      <c r="AR146" s="528"/>
      <c r="AS146" s="528"/>
      <c r="AT146" s="528"/>
      <c r="AU146" s="529" t="s">
        <v>141</v>
      </c>
      <c r="AV146" s="529"/>
      <c r="AW146" s="529"/>
      <c r="AX146" s="529"/>
      <c r="AY146" s="529"/>
      <c r="AZ146" s="529"/>
      <c r="BA146" s="529"/>
      <c r="BB146" s="483" t="s">
        <v>170</v>
      </c>
      <c r="BC146" s="483"/>
      <c r="BD146" s="483"/>
      <c r="BE146" s="483"/>
      <c r="BF146" s="483"/>
      <c r="BG146" s="483"/>
      <c r="BH146" s="483"/>
      <c r="BI146" s="614"/>
      <c r="BJ146" s="487" t="s">
        <v>16</v>
      </c>
      <c r="BK146" s="489" t="s">
        <v>53</v>
      </c>
      <c r="BL146" s="489" t="s">
        <v>54</v>
      </c>
      <c r="BM146" s="489" t="s">
        <v>55</v>
      </c>
      <c r="BN146" s="489" t="s">
        <v>56</v>
      </c>
      <c r="BO146" s="489" t="s">
        <v>29</v>
      </c>
      <c r="BP146" s="489" t="s">
        <v>62</v>
      </c>
      <c r="BQ146" s="611" t="s">
        <v>69</v>
      </c>
      <c r="BR146" s="712" t="s">
        <v>23</v>
      </c>
      <c r="BS146" s="478"/>
      <c r="BT146" s="478"/>
      <c r="BU146" s="478"/>
      <c r="BV146" s="478"/>
      <c r="BW146" s="479"/>
    </row>
    <row r="147" spans="5:75">
      <c r="E147" s="511"/>
      <c r="F147" s="520"/>
      <c r="G147" s="616"/>
      <c r="H147" s="530" t="s">
        <v>448</v>
      </c>
      <c r="I147" s="531"/>
      <c r="J147" s="531" t="s">
        <v>447</v>
      </c>
      <c r="K147" s="531"/>
      <c r="L147" s="531" t="s">
        <v>449</v>
      </c>
      <c r="M147" s="531"/>
      <c r="N147" s="714" t="s">
        <v>500</v>
      </c>
      <c r="O147" s="715"/>
      <c r="P147" s="533" t="s">
        <v>495</v>
      </c>
      <c r="Q147" s="534"/>
      <c r="R147" s="716" t="s">
        <v>499</v>
      </c>
      <c r="S147" s="534"/>
      <c r="T147" s="716" t="s">
        <v>493</v>
      </c>
      <c r="U147" s="534"/>
      <c r="V147" s="716" t="s">
        <v>392</v>
      </c>
      <c r="W147" s="534"/>
      <c r="X147" s="649" t="s">
        <v>440</v>
      </c>
      <c r="Y147" s="649"/>
      <c r="Z147" s="649" t="s">
        <v>498</v>
      </c>
      <c r="AA147" s="649"/>
      <c r="AB147" s="717" t="s">
        <v>492</v>
      </c>
      <c r="AC147" s="535"/>
      <c r="AD147" s="649" t="s">
        <v>497</v>
      </c>
      <c r="AE147" s="648" t="s">
        <v>496</v>
      </c>
      <c r="AF147" s="486"/>
      <c r="AG147" s="648" t="s">
        <v>489</v>
      </c>
      <c r="AH147" s="486"/>
      <c r="AI147" s="648" t="s">
        <v>488</v>
      </c>
      <c r="AJ147" s="486"/>
      <c r="AK147" s="648" t="s">
        <v>487</v>
      </c>
      <c r="AL147" s="610"/>
      <c r="AM147" s="516" t="s">
        <v>495</v>
      </c>
      <c r="AN147" s="517"/>
      <c r="AO147" s="667" t="s">
        <v>494</v>
      </c>
      <c r="AP147" s="517"/>
      <c r="AQ147" s="667" t="s">
        <v>493</v>
      </c>
      <c r="AR147" s="517"/>
      <c r="AS147" s="667" t="s">
        <v>392</v>
      </c>
      <c r="AT147" s="517"/>
      <c r="AU147" s="684" t="s">
        <v>440</v>
      </c>
      <c r="AV147" s="685"/>
      <c r="AW147" s="684" t="s">
        <v>439</v>
      </c>
      <c r="AX147" s="685"/>
      <c r="AY147" s="718" t="s">
        <v>492</v>
      </c>
      <c r="AZ147" s="514"/>
      <c r="BA147" s="719" t="s">
        <v>491</v>
      </c>
      <c r="BB147" s="720" t="s">
        <v>490</v>
      </c>
      <c r="BC147" s="686"/>
      <c r="BD147" s="595" t="s">
        <v>489</v>
      </c>
      <c r="BE147" s="507"/>
      <c r="BF147" s="595" t="s">
        <v>488</v>
      </c>
      <c r="BG147" s="507"/>
      <c r="BH147" s="595" t="s">
        <v>487</v>
      </c>
      <c r="BI147" s="613"/>
      <c r="BJ147" s="488"/>
      <c r="BK147" s="490"/>
      <c r="BL147" s="490"/>
      <c r="BM147" s="490"/>
      <c r="BN147" s="490"/>
      <c r="BO147" s="490"/>
      <c r="BP147" s="490"/>
      <c r="BQ147" s="612"/>
      <c r="BR147" s="713"/>
      <c r="BS147" s="481"/>
      <c r="BT147" s="481"/>
      <c r="BU147" s="481"/>
      <c r="BV147" s="481"/>
      <c r="BW147" s="482"/>
    </row>
    <row r="148" spans="5:75">
      <c r="E148" s="511"/>
      <c r="F148" s="520"/>
      <c r="G148" s="616"/>
      <c r="H148" s="530"/>
      <c r="I148" s="531"/>
      <c r="J148" s="531"/>
      <c r="K148" s="531"/>
      <c r="L148" s="531"/>
      <c r="M148" s="531"/>
      <c r="N148" s="714"/>
      <c r="O148" s="715"/>
      <c r="P148" s="533"/>
      <c r="Q148" s="534"/>
      <c r="R148" s="534"/>
      <c r="S148" s="534"/>
      <c r="T148" s="534"/>
      <c r="U148" s="534"/>
      <c r="V148" s="534"/>
      <c r="W148" s="534"/>
      <c r="X148" s="649"/>
      <c r="Y148" s="649"/>
      <c r="Z148" s="649"/>
      <c r="AA148" s="649"/>
      <c r="AB148" s="535"/>
      <c r="AC148" s="535"/>
      <c r="AD148" s="535"/>
      <c r="AE148" s="486"/>
      <c r="AF148" s="486"/>
      <c r="AG148" s="486"/>
      <c r="AH148" s="486"/>
      <c r="AI148" s="486"/>
      <c r="AJ148" s="486"/>
      <c r="AK148" s="486"/>
      <c r="AL148" s="610"/>
      <c r="AM148" s="516"/>
      <c r="AN148" s="517"/>
      <c r="AO148" s="517"/>
      <c r="AP148" s="517"/>
      <c r="AQ148" s="517"/>
      <c r="AR148" s="517"/>
      <c r="AS148" s="517"/>
      <c r="AT148" s="517"/>
      <c r="AU148" s="685"/>
      <c r="AV148" s="685"/>
      <c r="AW148" s="685"/>
      <c r="AX148" s="685"/>
      <c r="AY148" s="514"/>
      <c r="AZ148" s="514"/>
      <c r="BA148" s="685"/>
      <c r="BB148" s="686"/>
      <c r="BC148" s="686"/>
      <c r="BD148" s="507"/>
      <c r="BE148" s="507"/>
      <c r="BF148" s="507"/>
      <c r="BG148" s="507"/>
      <c r="BH148" s="507"/>
      <c r="BI148" s="613"/>
      <c r="BJ148" s="488"/>
      <c r="BK148" s="490"/>
      <c r="BL148" s="490"/>
      <c r="BM148" s="490"/>
      <c r="BN148" s="490"/>
      <c r="BO148" s="490"/>
      <c r="BP148" s="490"/>
      <c r="BQ148" s="612"/>
      <c r="BR148" s="713"/>
      <c r="BS148" s="481"/>
      <c r="BT148" s="481"/>
      <c r="BU148" s="481"/>
      <c r="BV148" s="481"/>
      <c r="BW148" s="482"/>
    </row>
    <row r="149" spans="5:75" ht="16.5">
      <c r="E149" s="590">
        <f>E137+1</f>
        <v>20</v>
      </c>
      <c r="F149" s="537" t="s">
        <v>66</v>
      </c>
      <c r="G149" s="608"/>
      <c r="H149" s="706" t="s">
        <v>1019</v>
      </c>
      <c r="I149" s="679"/>
      <c r="J149" s="679" t="s">
        <v>430</v>
      </c>
      <c r="K149" s="679"/>
      <c r="L149" s="679">
        <v>1</v>
      </c>
      <c r="M149" s="679"/>
      <c r="N149" s="679" t="s">
        <v>486</v>
      </c>
      <c r="O149" s="707"/>
      <c r="P149" s="590" t="s">
        <v>180</v>
      </c>
      <c r="Q149" s="537"/>
      <c r="R149" s="537" t="s">
        <v>180</v>
      </c>
      <c r="S149" s="537"/>
      <c r="T149" s="537" t="s">
        <v>180</v>
      </c>
      <c r="U149" s="537"/>
      <c r="V149" s="677" t="s">
        <v>180</v>
      </c>
      <c r="W149" s="677"/>
      <c r="X149" s="537" t="s">
        <v>180</v>
      </c>
      <c r="Y149" s="537"/>
      <c r="Z149" s="537" t="s">
        <v>180</v>
      </c>
      <c r="AA149" s="537"/>
      <c r="AB149" s="537" t="s">
        <v>180</v>
      </c>
      <c r="AC149" s="537"/>
      <c r="AD149" s="286" t="s">
        <v>180</v>
      </c>
      <c r="AE149" s="537" t="s">
        <v>180</v>
      </c>
      <c r="AF149" s="537"/>
      <c r="AG149" s="537" t="s">
        <v>180</v>
      </c>
      <c r="AH149" s="537"/>
      <c r="AI149" s="537" t="s">
        <v>180</v>
      </c>
      <c r="AJ149" s="537"/>
      <c r="AK149" s="537" t="s">
        <v>180</v>
      </c>
      <c r="AL149" s="608"/>
      <c r="AM149" s="590"/>
      <c r="AN149" s="537"/>
      <c r="AO149" s="537"/>
      <c r="AP149" s="537"/>
      <c r="AQ149" s="537"/>
      <c r="AR149" s="537"/>
      <c r="AS149" s="677"/>
      <c r="AT149" s="677"/>
      <c r="AU149" s="537"/>
      <c r="AV149" s="537"/>
      <c r="AW149" s="678"/>
      <c r="AX149" s="678"/>
      <c r="AY149" s="537"/>
      <c r="AZ149" s="537"/>
      <c r="BA149" s="286"/>
      <c r="BB149" s="537"/>
      <c r="BC149" s="537"/>
      <c r="BD149" s="537"/>
      <c r="BE149" s="537"/>
      <c r="BF149" s="537"/>
      <c r="BG149" s="537"/>
      <c r="BH149" s="537"/>
      <c r="BI149" s="608"/>
      <c r="BJ149" s="590"/>
      <c r="BK149" s="602"/>
      <c r="BL149" s="602"/>
      <c r="BM149" s="602"/>
      <c r="BN149" s="664"/>
      <c r="BO149" s="602"/>
      <c r="BP149" s="602"/>
      <c r="BQ149" s="604"/>
      <c r="BR149" s="703"/>
      <c r="BS149" s="537"/>
      <c r="BT149" s="537"/>
      <c r="BU149" s="537"/>
      <c r="BV149" s="537"/>
      <c r="BW149" s="608"/>
    </row>
    <row r="150" spans="5:75" ht="15.75">
      <c r="E150" s="590"/>
      <c r="F150" s="537"/>
      <c r="G150" s="608"/>
      <c r="H150" s="706"/>
      <c r="I150" s="679"/>
      <c r="J150" s="679"/>
      <c r="K150" s="679"/>
      <c r="L150" s="679"/>
      <c r="M150" s="679"/>
      <c r="N150" s="679"/>
      <c r="O150" s="707"/>
      <c r="P150" s="590"/>
      <c r="Q150" s="537"/>
      <c r="R150" s="537"/>
      <c r="S150" s="537"/>
      <c r="T150" s="537"/>
      <c r="U150" s="537"/>
      <c r="V150" s="677"/>
      <c r="W150" s="677"/>
      <c r="X150" s="537" t="s">
        <v>180</v>
      </c>
      <c r="Y150" s="537"/>
      <c r="Z150" s="537" t="s">
        <v>180</v>
      </c>
      <c r="AA150" s="537"/>
      <c r="AB150" s="537" t="s">
        <v>180</v>
      </c>
      <c r="AC150" s="537"/>
      <c r="AD150" s="286" t="s">
        <v>180</v>
      </c>
      <c r="AE150" s="537" t="s">
        <v>180</v>
      </c>
      <c r="AF150" s="537"/>
      <c r="AG150" s="537" t="s">
        <v>180</v>
      </c>
      <c r="AH150" s="537"/>
      <c r="AI150" s="537" t="s">
        <v>180</v>
      </c>
      <c r="AJ150" s="537"/>
      <c r="AK150" s="537"/>
      <c r="AL150" s="608"/>
      <c r="AM150" s="590"/>
      <c r="AN150" s="537"/>
      <c r="AO150" s="537"/>
      <c r="AP150" s="537"/>
      <c r="AQ150" s="537"/>
      <c r="AR150" s="537"/>
      <c r="AS150" s="677"/>
      <c r="AT150" s="677"/>
      <c r="AU150" s="537"/>
      <c r="AV150" s="537"/>
      <c r="AW150" s="537"/>
      <c r="AX150" s="537"/>
      <c r="AY150" s="537"/>
      <c r="AZ150" s="537"/>
      <c r="BA150" s="286"/>
      <c r="BB150" s="537"/>
      <c r="BC150" s="537"/>
      <c r="BD150" s="702"/>
      <c r="BE150" s="702"/>
      <c r="BF150" s="537"/>
      <c r="BG150" s="537"/>
      <c r="BH150" s="537"/>
      <c r="BI150" s="608"/>
      <c r="BJ150" s="590"/>
      <c r="BK150" s="602"/>
      <c r="BL150" s="602"/>
      <c r="BM150" s="602"/>
      <c r="BN150" s="602"/>
      <c r="BO150" s="602"/>
      <c r="BP150" s="602"/>
      <c r="BQ150" s="604"/>
      <c r="BR150" s="674"/>
      <c r="BS150" s="537"/>
      <c r="BT150" s="537"/>
      <c r="BU150" s="537"/>
      <c r="BV150" s="537"/>
      <c r="BW150" s="608"/>
    </row>
    <row r="151" spans="5:75" ht="15.75">
      <c r="E151" s="590"/>
      <c r="F151" s="537"/>
      <c r="G151" s="608"/>
      <c r="H151" s="706"/>
      <c r="I151" s="679"/>
      <c r="J151" s="679"/>
      <c r="K151" s="679"/>
      <c r="L151" s="679"/>
      <c r="M151" s="679"/>
      <c r="N151" s="679"/>
      <c r="O151" s="707"/>
      <c r="P151" s="590"/>
      <c r="Q151" s="537"/>
      <c r="R151" s="537"/>
      <c r="S151" s="537"/>
      <c r="T151" s="537"/>
      <c r="U151" s="537"/>
      <c r="V151" s="677"/>
      <c r="W151" s="677"/>
      <c r="X151" s="537" t="s">
        <v>180</v>
      </c>
      <c r="Y151" s="537"/>
      <c r="Z151" s="537" t="s">
        <v>180</v>
      </c>
      <c r="AA151" s="537"/>
      <c r="AB151" s="537" t="s">
        <v>180</v>
      </c>
      <c r="AC151" s="537"/>
      <c r="AD151" s="286" t="s">
        <v>180</v>
      </c>
      <c r="AE151" s="537" t="s">
        <v>180</v>
      </c>
      <c r="AF151" s="537"/>
      <c r="AG151" s="537" t="s">
        <v>180</v>
      </c>
      <c r="AH151" s="537"/>
      <c r="AI151" s="537" t="s">
        <v>180</v>
      </c>
      <c r="AJ151" s="537"/>
      <c r="AK151" s="537"/>
      <c r="AL151" s="608"/>
      <c r="AM151" s="590"/>
      <c r="AN151" s="537"/>
      <c r="AO151" s="537"/>
      <c r="AP151" s="537"/>
      <c r="AQ151" s="537"/>
      <c r="AR151" s="537"/>
      <c r="AS151" s="677"/>
      <c r="AT151" s="677"/>
      <c r="AU151" s="537"/>
      <c r="AV151" s="537"/>
      <c r="AW151" s="537"/>
      <c r="AX151" s="537"/>
      <c r="AY151" s="537"/>
      <c r="AZ151" s="537"/>
      <c r="BA151" s="286"/>
      <c r="BB151" s="537"/>
      <c r="BC151" s="537"/>
      <c r="BD151" s="537"/>
      <c r="BE151" s="537"/>
      <c r="BF151" s="537"/>
      <c r="BG151" s="537"/>
      <c r="BH151" s="537"/>
      <c r="BI151" s="608"/>
      <c r="BJ151" s="590"/>
      <c r="BK151" s="602"/>
      <c r="BL151" s="602"/>
      <c r="BM151" s="602"/>
      <c r="BN151" s="602"/>
      <c r="BO151" s="602"/>
      <c r="BP151" s="602"/>
      <c r="BQ151" s="604"/>
      <c r="BR151" s="674"/>
      <c r="BS151" s="537"/>
      <c r="BT151" s="537"/>
      <c r="BU151" s="537"/>
      <c r="BV151" s="537"/>
      <c r="BW151" s="608"/>
    </row>
    <row r="152" spans="5:75" ht="16.5">
      <c r="E152" s="590"/>
      <c r="F152" s="537"/>
      <c r="G152" s="608"/>
      <c r="H152" s="706"/>
      <c r="I152" s="679"/>
      <c r="J152" s="679"/>
      <c r="K152" s="679"/>
      <c r="L152" s="679"/>
      <c r="M152" s="679"/>
      <c r="N152" s="679"/>
      <c r="O152" s="707"/>
      <c r="P152" s="590"/>
      <c r="Q152" s="537"/>
      <c r="R152" s="537"/>
      <c r="S152" s="537"/>
      <c r="T152" s="537"/>
      <c r="U152" s="537"/>
      <c r="V152" s="677"/>
      <c r="W152" s="677"/>
      <c r="X152" s="537" t="s">
        <v>180</v>
      </c>
      <c r="Y152" s="537"/>
      <c r="Z152" s="537" t="s">
        <v>180</v>
      </c>
      <c r="AA152" s="537"/>
      <c r="AB152" s="537" t="s">
        <v>180</v>
      </c>
      <c r="AC152" s="537"/>
      <c r="AD152" s="286" t="s">
        <v>180</v>
      </c>
      <c r="AE152" s="537" t="s">
        <v>180</v>
      </c>
      <c r="AF152" s="537"/>
      <c r="AG152" s="537" t="s">
        <v>180</v>
      </c>
      <c r="AH152" s="537"/>
      <c r="AI152" s="537" t="s">
        <v>180</v>
      </c>
      <c r="AJ152" s="537"/>
      <c r="AK152" s="537"/>
      <c r="AL152" s="608"/>
      <c r="AM152" s="590"/>
      <c r="AN152" s="537"/>
      <c r="AO152" s="537"/>
      <c r="AP152" s="537"/>
      <c r="AQ152" s="537"/>
      <c r="AR152" s="537"/>
      <c r="AS152" s="677"/>
      <c r="AT152" s="677"/>
      <c r="AU152" s="537"/>
      <c r="AV152" s="537"/>
      <c r="AW152" s="537"/>
      <c r="AX152" s="537"/>
      <c r="AY152" s="537"/>
      <c r="AZ152" s="537"/>
      <c r="BA152" s="363"/>
      <c r="BB152" s="705"/>
      <c r="BC152" s="703"/>
      <c r="BD152" s="537"/>
      <c r="BE152" s="537"/>
      <c r="BF152" s="701"/>
      <c r="BG152" s="701"/>
      <c r="BH152" s="537"/>
      <c r="BI152" s="608"/>
      <c r="BJ152" s="590"/>
      <c r="BK152" s="602"/>
      <c r="BL152" s="602"/>
      <c r="BM152" s="602"/>
      <c r="BN152" s="602"/>
      <c r="BO152" s="602"/>
      <c r="BP152" s="602"/>
      <c r="BQ152" s="604"/>
      <c r="BR152" s="674"/>
      <c r="BS152" s="537"/>
      <c r="BT152" s="537"/>
      <c r="BU152" s="537"/>
      <c r="BV152" s="537"/>
      <c r="BW152" s="608"/>
    </row>
    <row r="153" spans="5:75" ht="15.75">
      <c r="E153" s="590"/>
      <c r="F153" s="537"/>
      <c r="G153" s="608"/>
      <c r="H153" s="708" t="s">
        <v>330</v>
      </c>
      <c r="I153" s="677"/>
      <c r="J153" s="677" t="s">
        <v>330</v>
      </c>
      <c r="K153" s="677"/>
      <c r="L153" s="677" t="s">
        <v>330</v>
      </c>
      <c r="M153" s="677"/>
      <c r="N153" s="677" t="s">
        <v>330</v>
      </c>
      <c r="O153" s="710"/>
      <c r="P153" s="590" t="s">
        <v>507</v>
      </c>
      <c r="Q153" s="537"/>
      <c r="R153" s="701" t="s">
        <v>577</v>
      </c>
      <c r="S153" s="537"/>
      <c r="T153" s="537" t="b">
        <v>1</v>
      </c>
      <c r="U153" s="537"/>
      <c r="V153" s="677" t="s">
        <v>294</v>
      </c>
      <c r="W153" s="677"/>
      <c r="X153" s="537" t="s">
        <v>87</v>
      </c>
      <c r="Y153" s="537"/>
      <c r="Z153" s="537" t="s">
        <v>87</v>
      </c>
      <c r="AA153" s="537"/>
      <c r="AB153" s="537" t="s">
        <v>87</v>
      </c>
      <c r="AC153" s="537"/>
      <c r="AD153" s="286" t="s">
        <v>161</v>
      </c>
      <c r="AE153" s="701" t="s">
        <v>506</v>
      </c>
      <c r="AF153" s="537"/>
      <c r="AG153" s="537" t="s">
        <v>87</v>
      </c>
      <c r="AH153" s="537"/>
      <c r="AI153" s="537" t="s">
        <v>161</v>
      </c>
      <c r="AJ153" s="537"/>
      <c r="AK153" s="537" t="s">
        <v>294</v>
      </c>
      <c r="AL153" s="608"/>
      <c r="AM153" s="590"/>
      <c r="AN153" s="537"/>
      <c r="AO153" s="701"/>
      <c r="AP153" s="537"/>
      <c r="AQ153" s="537"/>
      <c r="AR153" s="537"/>
      <c r="AS153" s="677"/>
      <c r="AT153" s="677"/>
      <c r="AU153" s="537"/>
      <c r="AV153" s="537"/>
      <c r="AW153" s="537"/>
      <c r="AX153" s="537"/>
      <c r="AY153" s="537"/>
      <c r="AZ153" s="537"/>
      <c r="BA153" s="286"/>
      <c r="BB153" s="701"/>
      <c r="BC153" s="537"/>
      <c r="BD153" s="537"/>
      <c r="BE153" s="537"/>
      <c r="BF153" s="537"/>
      <c r="BG153" s="537"/>
      <c r="BH153" s="537"/>
      <c r="BI153" s="608"/>
      <c r="BJ153" s="590"/>
      <c r="BK153" s="602"/>
      <c r="BL153" s="602"/>
      <c r="BM153" s="602"/>
      <c r="BN153" s="602"/>
      <c r="BO153" s="602"/>
      <c r="BP153" s="602"/>
      <c r="BQ153" s="604"/>
      <c r="BR153" s="674"/>
      <c r="BS153" s="537"/>
      <c r="BT153" s="537"/>
      <c r="BU153" s="537"/>
      <c r="BV153" s="537"/>
      <c r="BW153" s="608"/>
    </row>
    <row r="154" spans="5:75" ht="16.5">
      <c r="E154" s="590"/>
      <c r="F154" s="537"/>
      <c r="G154" s="608"/>
      <c r="H154" s="708"/>
      <c r="I154" s="677"/>
      <c r="J154" s="677"/>
      <c r="K154" s="677"/>
      <c r="L154" s="677"/>
      <c r="M154" s="677"/>
      <c r="N154" s="677"/>
      <c r="O154" s="710"/>
      <c r="P154" s="590"/>
      <c r="Q154" s="537"/>
      <c r="R154" s="537"/>
      <c r="S154" s="537"/>
      <c r="T154" s="537"/>
      <c r="U154" s="537"/>
      <c r="V154" s="677"/>
      <c r="W154" s="677"/>
      <c r="X154" s="537" t="s">
        <v>87</v>
      </c>
      <c r="Y154" s="537"/>
      <c r="Z154" s="537" t="s">
        <v>87</v>
      </c>
      <c r="AA154" s="537"/>
      <c r="AB154" s="678" t="s">
        <v>505</v>
      </c>
      <c r="AC154" s="678"/>
      <c r="AD154" s="286" t="s">
        <v>339</v>
      </c>
      <c r="AE154" s="537" t="s">
        <v>161</v>
      </c>
      <c r="AF154" s="537"/>
      <c r="AG154" s="702" t="s">
        <v>504</v>
      </c>
      <c r="AH154" s="702"/>
      <c r="AI154" s="537" t="s">
        <v>87</v>
      </c>
      <c r="AJ154" s="537"/>
      <c r="AK154" s="537"/>
      <c r="AL154" s="608"/>
      <c r="AM154" s="590"/>
      <c r="AN154" s="537"/>
      <c r="AO154" s="537"/>
      <c r="AP154" s="537"/>
      <c r="AQ154" s="537"/>
      <c r="AR154" s="537"/>
      <c r="AS154" s="677"/>
      <c r="AT154" s="677"/>
      <c r="AU154" s="537"/>
      <c r="AV154" s="537"/>
      <c r="AW154" s="537"/>
      <c r="AX154" s="537"/>
      <c r="AY154" s="678"/>
      <c r="AZ154" s="678"/>
      <c r="BA154" s="286"/>
      <c r="BB154" s="537"/>
      <c r="BC154" s="537"/>
      <c r="BD154" s="702"/>
      <c r="BE154" s="702"/>
      <c r="BF154" s="537"/>
      <c r="BG154" s="537"/>
      <c r="BH154" s="537"/>
      <c r="BI154" s="608"/>
      <c r="BJ154" s="590"/>
      <c r="BK154" s="602"/>
      <c r="BL154" s="602"/>
      <c r="BM154" s="602"/>
      <c r="BN154" s="602"/>
      <c r="BO154" s="602"/>
      <c r="BP154" s="602"/>
      <c r="BQ154" s="604"/>
      <c r="BR154" s="674"/>
      <c r="BS154" s="537"/>
      <c r="BT154" s="537"/>
      <c r="BU154" s="537"/>
      <c r="BV154" s="537"/>
      <c r="BW154" s="608"/>
    </row>
    <row r="155" spans="5:75" ht="15.75">
      <c r="E155" s="590"/>
      <c r="F155" s="537"/>
      <c r="G155" s="608"/>
      <c r="H155" s="708"/>
      <c r="I155" s="677"/>
      <c r="J155" s="677"/>
      <c r="K155" s="677"/>
      <c r="L155" s="677"/>
      <c r="M155" s="677"/>
      <c r="N155" s="677"/>
      <c r="O155" s="710"/>
      <c r="P155" s="590"/>
      <c r="Q155" s="537"/>
      <c r="R155" s="537"/>
      <c r="S155" s="537"/>
      <c r="T155" s="537"/>
      <c r="U155" s="537"/>
      <c r="V155" s="677"/>
      <c r="W155" s="677"/>
      <c r="X155" s="537" t="s">
        <v>87</v>
      </c>
      <c r="Y155" s="537"/>
      <c r="Z155" s="537" t="s">
        <v>87</v>
      </c>
      <c r="AA155" s="537"/>
      <c r="AB155" s="537" t="s">
        <v>161</v>
      </c>
      <c r="AC155" s="537"/>
      <c r="AD155" s="286" t="s">
        <v>339</v>
      </c>
      <c r="AE155" s="701" t="s">
        <v>503</v>
      </c>
      <c r="AF155" s="537"/>
      <c r="AG155" s="537" t="s">
        <v>161</v>
      </c>
      <c r="AH155" s="537"/>
      <c r="AI155" s="537" t="s">
        <v>87</v>
      </c>
      <c r="AJ155" s="537"/>
      <c r="AK155" s="537"/>
      <c r="AL155" s="608"/>
      <c r="AM155" s="590"/>
      <c r="AN155" s="537"/>
      <c r="AO155" s="537"/>
      <c r="AP155" s="537"/>
      <c r="AQ155" s="537"/>
      <c r="AR155" s="537"/>
      <c r="AS155" s="677"/>
      <c r="AT155" s="677"/>
      <c r="AU155" s="537"/>
      <c r="AV155" s="537"/>
      <c r="AW155" s="537"/>
      <c r="AX155" s="537"/>
      <c r="AY155" s="537"/>
      <c r="AZ155" s="537"/>
      <c r="BA155" s="286"/>
      <c r="BB155" s="701"/>
      <c r="BC155" s="537"/>
      <c r="BD155" s="537"/>
      <c r="BE155" s="537"/>
      <c r="BF155" s="537"/>
      <c r="BG155" s="537"/>
      <c r="BH155" s="537"/>
      <c r="BI155" s="608"/>
      <c r="BJ155" s="590"/>
      <c r="BK155" s="602"/>
      <c r="BL155" s="602"/>
      <c r="BM155" s="602"/>
      <c r="BN155" s="602"/>
      <c r="BO155" s="602"/>
      <c r="BP155" s="602"/>
      <c r="BQ155" s="604"/>
      <c r="BR155" s="674"/>
      <c r="BS155" s="537"/>
      <c r="BT155" s="537"/>
      <c r="BU155" s="537"/>
      <c r="BV155" s="537"/>
      <c r="BW155" s="608"/>
    </row>
    <row r="156" spans="5:75" ht="17.25" thickBot="1">
      <c r="E156" s="585"/>
      <c r="F156" s="586"/>
      <c r="G156" s="609"/>
      <c r="H156" s="709"/>
      <c r="I156" s="683"/>
      <c r="J156" s="683"/>
      <c r="K156" s="683"/>
      <c r="L156" s="683"/>
      <c r="M156" s="683"/>
      <c r="N156" s="683"/>
      <c r="O156" s="711"/>
      <c r="P156" s="585"/>
      <c r="Q156" s="586"/>
      <c r="R156" s="586"/>
      <c r="S156" s="586"/>
      <c r="T156" s="586"/>
      <c r="U156" s="586"/>
      <c r="V156" s="683"/>
      <c r="W156" s="683"/>
      <c r="X156" s="586" t="s">
        <v>161</v>
      </c>
      <c r="Y156" s="586"/>
      <c r="Z156" s="586" t="s">
        <v>161</v>
      </c>
      <c r="AA156" s="586"/>
      <c r="AB156" s="586" t="s">
        <v>161</v>
      </c>
      <c r="AC156" s="586"/>
      <c r="AD156" s="364" t="s">
        <v>502</v>
      </c>
      <c r="AE156" s="586" t="s">
        <v>161</v>
      </c>
      <c r="AF156" s="586"/>
      <c r="AG156" s="586" t="s">
        <v>87</v>
      </c>
      <c r="AH156" s="586"/>
      <c r="AI156" s="700" t="s">
        <v>577</v>
      </c>
      <c r="AJ156" s="700"/>
      <c r="AK156" s="586"/>
      <c r="AL156" s="609"/>
      <c r="AM156" s="585"/>
      <c r="AN156" s="586"/>
      <c r="AO156" s="586"/>
      <c r="AP156" s="586"/>
      <c r="AQ156" s="586"/>
      <c r="AR156" s="586"/>
      <c r="AS156" s="683"/>
      <c r="AT156" s="683"/>
      <c r="AU156" s="586"/>
      <c r="AV156" s="586"/>
      <c r="AW156" s="586"/>
      <c r="AX156" s="586"/>
      <c r="AY156" s="586"/>
      <c r="AZ156" s="586"/>
      <c r="BA156" s="364"/>
      <c r="BB156" s="586"/>
      <c r="BC156" s="586"/>
      <c r="BD156" s="586"/>
      <c r="BE156" s="586"/>
      <c r="BF156" s="700"/>
      <c r="BG156" s="700"/>
      <c r="BH156" s="586"/>
      <c r="BI156" s="609"/>
      <c r="BJ156" s="585"/>
      <c r="BK156" s="603"/>
      <c r="BL156" s="603"/>
      <c r="BM156" s="603"/>
      <c r="BN156" s="603"/>
      <c r="BO156" s="603"/>
      <c r="BP156" s="603"/>
      <c r="BQ156" s="605"/>
      <c r="BR156" s="704"/>
      <c r="BS156" s="586"/>
      <c r="BT156" s="586"/>
      <c r="BU156" s="586"/>
      <c r="BV156" s="586"/>
      <c r="BW156" s="609"/>
    </row>
  </sheetData>
  <mergeCells count="1663">
    <mergeCell ref="BR83:BW85"/>
    <mergeCell ref="BR86:BW88"/>
    <mergeCell ref="BR89:BW91"/>
    <mergeCell ref="BR96:BW98"/>
    <mergeCell ref="BR99:BW101"/>
    <mergeCell ref="BR102:BW104"/>
    <mergeCell ref="BR105:BW107"/>
    <mergeCell ref="BR108:BW110"/>
    <mergeCell ref="BR111:BW113"/>
    <mergeCell ref="BR120:BW127"/>
    <mergeCell ref="BR133:BW136"/>
    <mergeCell ref="BR137:BW140"/>
    <mergeCell ref="BR79:BW82"/>
    <mergeCell ref="BK105:BK107"/>
    <mergeCell ref="BL105:BL107"/>
    <mergeCell ref="BM105:BM107"/>
    <mergeCell ref="BN105:BN107"/>
    <mergeCell ref="BO105:BO107"/>
    <mergeCell ref="BP105:BP107"/>
    <mergeCell ref="BQ105:BQ107"/>
    <mergeCell ref="BK108:BK110"/>
    <mergeCell ref="BL108:BL110"/>
    <mergeCell ref="BM108:BM110"/>
    <mergeCell ref="BN108:BN110"/>
    <mergeCell ref="BO108:BO110"/>
    <mergeCell ref="BP108:BP110"/>
    <mergeCell ref="BQ108:BQ110"/>
    <mergeCell ref="BK111:BK113"/>
    <mergeCell ref="BL111:BL113"/>
    <mergeCell ref="BM111:BM113"/>
    <mergeCell ref="BN111:BN113"/>
    <mergeCell ref="BO111:BO113"/>
    <mergeCell ref="BP111:BP113"/>
    <mergeCell ref="BQ111:BQ113"/>
    <mergeCell ref="BK96:BK98"/>
    <mergeCell ref="BL96:BL98"/>
    <mergeCell ref="BM96:BM98"/>
    <mergeCell ref="BN96:BN98"/>
    <mergeCell ref="BO96:BO98"/>
    <mergeCell ref="BP96:BP98"/>
    <mergeCell ref="BQ96:BQ98"/>
    <mergeCell ref="BK99:BK101"/>
    <mergeCell ref="BL99:BL101"/>
    <mergeCell ref="BM99:BM101"/>
    <mergeCell ref="BN99:BN101"/>
    <mergeCell ref="BO99:BO101"/>
    <mergeCell ref="BP99:BP101"/>
    <mergeCell ref="BQ99:BQ101"/>
    <mergeCell ref="BK102:BK104"/>
    <mergeCell ref="BL102:BL104"/>
    <mergeCell ref="BM102:BM104"/>
    <mergeCell ref="BN102:BN104"/>
    <mergeCell ref="BO102:BO104"/>
    <mergeCell ref="BP102:BP104"/>
    <mergeCell ref="BQ102:BQ104"/>
    <mergeCell ref="BK86:BK88"/>
    <mergeCell ref="BL86:BL88"/>
    <mergeCell ref="BM86:BM88"/>
    <mergeCell ref="BN86:BN88"/>
    <mergeCell ref="BO86:BO88"/>
    <mergeCell ref="BP86:BP88"/>
    <mergeCell ref="BQ86:BQ88"/>
    <mergeCell ref="BK89:BK91"/>
    <mergeCell ref="BL89:BL91"/>
    <mergeCell ref="BM89:BM91"/>
    <mergeCell ref="BN89:BN91"/>
    <mergeCell ref="BO89:BO91"/>
    <mergeCell ref="BP89:BP91"/>
    <mergeCell ref="BQ89:BQ91"/>
    <mergeCell ref="BK92:BK95"/>
    <mergeCell ref="BL92:BL95"/>
    <mergeCell ref="BM92:BM95"/>
    <mergeCell ref="BN92:BN95"/>
    <mergeCell ref="BO92:BO95"/>
    <mergeCell ref="BP92:BP95"/>
    <mergeCell ref="BQ92:BQ95"/>
    <mergeCell ref="BJ66:BJ69"/>
    <mergeCell ref="BK66:BK69"/>
    <mergeCell ref="BL66:BL69"/>
    <mergeCell ref="BM66:BM69"/>
    <mergeCell ref="BN66:BN69"/>
    <mergeCell ref="BO66:BO69"/>
    <mergeCell ref="BP66:BP69"/>
    <mergeCell ref="BQ66:BQ69"/>
    <mergeCell ref="BK79:BK82"/>
    <mergeCell ref="BL79:BL82"/>
    <mergeCell ref="BM79:BM82"/>
    <mergeCell ref="BN79:BN82"/>
    <mergeCell ref="BO79:BO82"/>
    <mergeCell ref="BP79:BP82"/>
    <mergeCell ref="BQ79:BQ82"/>
    <mergeCell ref="BK83:BK85"/>
    <mergeCell ref="BL83:BL85"/>
    <mergeCell ref="BM83:BM85"/>
    <mergeCell ref="BN83:BN85"/>
    <mergeCell ref="BO83:BO85"/>
    <mergeCell ref="BP83:BP85"/>
    <mergeCell ref="BQ83:BQ85"/>
    <mergeCell ref="BK70:BK72"/>
    <mergeCell ref="BL70:BL72"/>
    <mergeCell ref="BM70:BM72"/>
    <mergeCell ref="BN70:BN72"/>
    <mergeCell ref="BO70:BO72"/>
    <mergeCell ref="BP70:BP72"/>
    <mergeCell ref="BQ70:BQ72"/>
    <mergeCell ref="BK73:BK75"/>
    <mergeCell ref="BL73:BL75"/>
    <mergeCell ref="BM73:BM75"/>
    <mergeCell ref="BN73:BN75"/>
    <mergeCell ref="BO73:BO75"/>
    <mergeCell ref="BP73:BP75"/>
    <mergeCell ref="BQ73:BQ75"/>
    <mergeCell ref="BK76:BK78"/>
    <mergeCell ref="BL76:BL78"/>
    <mergeCell ref="BM76:BM78"/>
    <mergeCell ref="BN76:BN78"/>
    <mergeCell ref="BO76:BO78"/>
    <mergeCell ref="BP76:BP78"/>
    <mergeCell ref="BQ76:BQ78"/>
    <mergeCell ref="BR70:BW72"/>
    <mergeCell ref="BR73:BW75"/>
    <mergeCell ref="BR76:BW78"/>
    <mergeCell ref="Z138:AA138"/>
    <mergeCell ref="X139:Y139"/>
    <mergeCell ref="Z139:AA139"/>
    <mergeCell ref="AI102:AJ102"/>
    <mergeCell ref="BF118:BG119"/>
    <mergeCell ref="BP117:BP119"/>
    <mergeCell ref="AY118:AZ119"/>
    <mergeCell ref="AK124:AL127"/>
    <mergeCell ref="AE126:AF126"/>
    <mergeCell ref="AE127:AF127"/>
    <mergeCell ref="AM124:AN127"/>
    <mergeCell ref="AS124:AT127"/>
    <mergeCell ref="AS120:AT123"/>
    <mergeCell ref="AI124:AJ124"/>
    <mergeCell ref="AI125:AJ125"/>
    <mergeCell ref="AB125:AC125"/>
    <mergeCell ref="AG127:AH127"/>
    <mergeCell ref="BJ120:BJ127"/>
    <mergeCell ref="R60:S61"/>
    <mergeCell ref="BA131:BA132"/>
    <mergeCell ref="AQ70:AR72"/>
    <mergeCell ref="AS70:AT72"/>
    <mergeCell ref="BF131:BG132"/>
    <mergeCell ref="AO96:AP98"/>
    <mergeCell ref="AO99:AP101"/>
    <mergeCell ref="AO102:AP104"/>
    <mergeCell ref="AO105:AP107"/>
    <mergeCell ref="AO108:AP110"/>
    <mergeCell ref="AO111:AP113"/>
    <mergeCell ref="AO120:AP123"/>
    <mergeCell ref="AQ124:AR127"/>
    <mergeCell ref="AQ83:AR85"/>
    <mergeCell ref="AS83:AT85"/>
    <mergeCell ref="AS76:AT78"/>
    <mergeCell ref="T66:U69"/>
    <mergeCell ref="T92:U95"/>
    <mergeCell ref="V86:W88"/>
    <mergeCell ref="Z102:AA102"/>
    <mergeCell ref="R120:S123"/>
    <mergeCell ref="R83:S85"/>
    <mergeCell ref="R62:S65"/>
    <mergeCell ref="R66:S69"/>
    <mergeCell ref="R70:S72"/>
    <mergeCell ref="R73:S75"/>
    <mergeCell ref="R76:S78"/>
    <mergeCell ref="R79:S82"/>
    <mergeCell ref="AG123:AH123"/>
    <mergeCell ref="AE82:AF82"/>
    <mergeCell ref="AG65:AH65"/>
    <mergeCell ref="AG69:AH69"/>
    <mergeCell ref="R118:S119"/>
    <mergeCell ref="R131:S132"/>
    <mergeCell ref="AI106:AJ106"/>
    <mergeCell ref="AI107:AJ107"/>
    <mergeCell ref="AE130:AL130"/>
    <mergeCell ref="T137:U140"/>
    <mergeCell ref="Z112:AA112"/>
    <mergeCell ref="Z113:AA113"/>
    <mergeCell ref="AO133:AP136"/>
    <mergeCell ref="AO137:AP140"/>
    <mergeCell ref="AO118:AP119"/>
    <mergeCell ref="AO131:AP132"/>
    <mergeCell ref="R96:S98"/>
    <mergeCell ref="R99:S101"/>
    <mergeCell ref="R102:S104"/>
    <mergeCell ref="R105:S107"/>
    <mergeCell ref="R108:S110"/>
    <mergeCell ref="R111:S113"/>
    <mergeCell ref="AM102:AN104"/>
    <mergeCell ref="AE102:AF102"/>
    <mergeCell ref="AE103:AF103"/>
    <mergeCell ref="AE104:AF104"/>
    <mergeCell ref="AE105:AF105"/>
    <mergeCell ref="AE106:AF106"/>
    <mergeCell ref="AE107:AF107"/>
    <mergeCell ref="AE108:AF108"/>
    <mergeCell ref="AM137:AN140"/>
    <mergeCell ref="AG66:AH66"/>
    <mergeCell ref="AG68:AH68"/>
    <mergeCell ref="AG63:AH63"/>
    <mergeCell ref="AG67:AH67"/>
    <mergeCell ref="AE70:AF70"/>
    <mergeCell ref="AB118:AC119"/>
    <mergeCell ref="AE75:AF75"/>
    <mergeCell ref="AG105:AH105"/>
    <mergeCell ref="AG111:AH111"/>
    <mergeCell ref="AB70:AC70"/>
    <mergeCell ref="Z71:AA71"/>
    <mergeCell ref="AB71:AC71"/>
    <mergeCell ref="AB89:AC89"/>
    <mergeCell ref="AB90:AC90"/>
    <mergeCell ref="Z83:AA83"/>
    <mergeCell ref="AB83:AC83"/>
    <mergeCell ref="Z84:AA84"/>
    <mergeCell ref="Z85:AA85"/>
    <mergeCell ref="Z86:AA86"/>
    <mergeCell ref="Z87:AA87"/>
    <mergeCell ref="AG64:AH64"/>
    <mergeCell ref="AG100:AH100"/>
    <mergeCell ref="AG101:AH101"/>
    <mergeCell ref="AG102:AH102"/>
    <mergeCell ref="AB63:AC63"/>
    <mergeCell ref="Z73:AA73"/>
    <mergeCell ref="AB66:AC66"/>
    <mergeCell ref="AE69:AF69"/>
    <mergeCell ref="Z72:AA72"/>
    <mergeCell ref="AG78:AH78"/>
    <mergeCell ref="Z82:AA82"/>
    <mergeCell ref="AB68:AC68"/>
    <mergeCell ref="H137:I140"/>
    <mergeCell ref="J137:K140"/>
    <mergeCell ref="L137:M140"/>
    <mergeCell ref="N137:O140"/>
    <mergeCell ref="E133:E136"/>
    <mergeCell ref="E137:E140"/>
    <mergeCell ref="F133:G136"/>
    <mergeCell ref="F137:G140"/>
    <mergeCell ref="H133:I136"/>
    <mergeCell ref="J133:K136"/>
    <mergeCell ref="L120:M123"/>
    <mergeCell ref="N120:O123"/>
    <mergeCell ref="P124:Q127"/>
    <mergeCell ref="F120:G127"/>
    <mergeCell ref="E120:E127"/>
    <mergeCell ref="J124:K127"/>
    <mergeCell ref="L124:M127"/>
    <mergeCell ref="N124:O127"/>
    <mergeCell ref="H120:I123"/>
    <mergeCell ref="H124:I127"/>
    <mergeCell ref="AB72:AC72"/>
    <mergeCell ref="AB126:AC126"/>
    <mergeCell ref="AB73:AC73"/>
    <mergeCell ref="AB74:AC74"/>
    <mergeCell ref="AB75:AC75"/>
    <mergeCell ref="P120:Q123"/>
    <mergeCell ref="J120:K123"/>
    <mergeCell ref="F86:G88"/>
    <mergeCell ref="H86:I88"/>
    <mergeCell ref="L79:M82"/>
    <mergeCell ref="H70:I72"/>
    <mergeCell ref="AB122:AC122"/>
    <mergeCell ref="AE122:AF122"/>
    <mergeCell ref="AG122:AH122"/>
    <mergeCell ref="AB120:AC120"/>
    <mergeCell ref="AB121:AC121"/>
    <mergeCell ref="AI118:AJ119"/>
    <mergeCell ref="AD118:AD119"/>
    <mergeCell ref="AI120:AJ120"/>
    <mergeCell ref="AI121:AJ121"/>
    <mergeCell ref="AI122:AJ122"/>
    <mergeCell ref="AB84:AC84"/>
    <mergeCell ref="AB85:AC85"/>
    <mergeCell ref="AB86:AC86"/>
    <mergeCell ref="AB87:AC87"/>
    <mergeCell ref="AB88:AC88"/>
    <mergeCell ref="AB76:AC76"/>
    <mergeCell ref="AB77:AC77"/>
    <mergeCell ref="AB78:AC78"/>
    <mergeCell ref="AI112:AJ112"/>
    <mergeCell ref="AE101:AF101"/>
    <mergeCell ref="AB79:AC79"/>
    <mergeCell ref="AB81:AC81"/>
    <mergeCell ref="AB80:AC80"/>
    <mergeCell ref="AE79:AF79"/>
    <mergeCell ref="AE80:AF80"/>
    <mergeCell ref="AE81:AF81"/>
    <mergeCell ref="AI78:AJ78"/>
    <mergeCell ref="V124:W127"/>
    <mergeCell ref="T118:U119"/>
    <mergeCell ref="R124:S127"/>
    <mergeCell ref="AB109:AC109"/>
    <mergeCell ref="AB110:AC110"/>
    <mergeCell ref="AB100:AC100"/>
    <mergeCell ref="AB101:AC101"/>
    <mergeCell ref="Z100:AA100"/>
    <mergeCell ref="AI111:AJ111"/>
    <mergeCell ref="AI127:AJ127"/>
    <mergeCell ref="AE117:AL117"/>
    <mergeCell ref="AE100:AF100"/>
    <mergeCell ref="AI77:AJ77"/>
    <mergeCell ref="AE76:AF76"/>
    <mergeCell ref="AE77:AF77"/>
    <mergeCell ref="AE78:AF78"/>
    <mergeCell ref="AG76:AH76"/>
    <mergeCell ref="AG77:AH77"/>
    <mergeCell ref="AI86:AJ86"/>
    <mergeCell ref="AE95:AF95"/>
    <mergeCell ref="AG95:AH95"/>
    <mergeCell ref="AI95:AJ95"/>
    <mergeCell ref="AG90:AH90"/>
    <mergeCell ref="AG91:AH91"/>
    <mergeCell ref="AG79:AH79"/>
    <mergeCell ref="AG80:AH80"/>
    <mergeCell ref="AG81:AH81"/>
    <mergeCell ref="AE85:AF85"/>
    <mergeCell ref="AG83:AH83"/>
    <mergeCell ref="AG84:AH84"/>
    <mergeCell ref="AG85:AH85"/>
    <mergeCell ref="AK83:AL85"/>
    <mergeCell ref="V83:W85"/>
    <mergeCell ref="X83:Y83"/>
    <mergeCell ref="X84:Y84"/>
    <mergeCell ref="X85:Y85"/>
    <mergeCell ref="N83:O85"/>
    <mergeCell ref="P83:Q85"/>
    <mergeCell ref="T83:U85"/>
    <mergeCell ref="X91:Y91"/>
    <mergeCell ref="Z91:AA91"/>
    <mergeCell ref="AB91:AC91"/>
    <mergeCell ref="P86:Q88"/>
    <mergeCell ref="T86:U88"/>
    <mergeCell ref="N92:O95"/>
    <mergeCell ref="AE89:AF89"/>
    <mergeCell ref="AE90:AF90"/>
    <mergeCell ref="AI82:AJ82"/>
    <mergeCell ref="AE88:AF88"/>
    <mergeCell ref="P79:Q82"/>
    <mergeCell ref="T79:U82"/>
    <mergeCell ref="AI93:AJ93"/>
    <mergeCell ref="AI94:AJ94"/>
    <mergeCell ref="AI90:AJ90"/>
    <mergeCell ref="AI91:AJ91"/>
    <mergeCell ref="AI92:AJ92"/>
    <mergeCell ref="AI84:AJ84"/>
    <mergeCell ref="AI79:AJ79"/>
    <mergeCell ref="AI80:AJ80"/>
    <mergeCell ref="AE83:AF83"/>
    <mergeCell ref="AE84:AF84"/>
    <mergeCell ref="AI81:AJ81"/>
    <mergeCell ref="AG82:AH82"/>
    <mergeCell ref="E73:E75"/>
    <mergeCell ref="F73:G75"/>
    <mergeCell ref="H73:I75"/>
    <mergeCell ref="E59:E61"/>
    <mergeCell ref="F59:G61"/>
    <mergeCell ref="E76:E78"/>
    <mergeCell ref="F76:G78"/>
    <mergeCell ref="H76:I78"/>
    <mergeCell ref="E79:E82"/>
    <mergeCell ref="F79:G82"/>
    <mergeCell ref="H79:I82"/>
    <mergeCell ref="J79:K82"/>
    <mergeCell ref="E66:E69"/>
    <mergeCell ref="F66:G69"/>
    <mergeCell ref="H66:I69"/>
    <mergeCell ref="J66:K69"/>
    <mergeCell ref="L66:M69"/>
    <mergeCell ref="E62:E65"/>
    <mergeCell ref="F62:G65"/>
    <mergeCell ref="H62:I65"/>
    <mergeCell ref="H59:O59"/>
    <mergeCell ref="N66:O69"/>
    <mergeCell ref="E70:E72"/>
    <mergeCell ref="N70:O72"/>
    <mergeCell ref="F70:G72"/>
    <mergeCell ref="J70:K72"/>
    <mergeCell ref="L70:M72"/>
    <mergeCell ref="N79:O82"/>
    <mergeCell ref="BR130:BW132"/>
    <mergeCell ref="H131:I132"/>
    <mergeCell ref="J131:K132"/>
    <mergeCell ref="N131:O132"/>
    <mergeCell ref="P131:Q132"/>
    <mergeCell ref="V131:W132"/>
    <mergeCell ref="Z131:AA132"/>
    <mergeCell ref="BH131:BI132"/>
    <mergeCell ref="AG131:AH132"/>
    <mergeCell ref="BD131:BE132"/>
    <mergeCell ref="AK131:AL132"/>
    <mergeCell ref="AI131:AJ132"/>
    <mergeCell ref="P133:Q136"/>
    <mergeCell ref="T133:U136"/>
    <mergeCell ref="L131:M132"/>
    <mergeCell ref="AB133:AC133"/>
    <mergeCell ref="AE133:AF133"/>
    <mergeCell ref="AG133:AH133"/>
    <mergeCell ref="AB134:AC134"/>
    <mergeCell ref="AE134:AF134"/>
    <mergeCell ref="AG134:AH134"/>
    <mergeCell ref="L133:M136"/>
    <mergeCell ref="N133:O136"/>
    <mergeCell ref="V133:W136"/>
    <mergeCell ref="Z134:AA134"/>
    <mergeCell ref="X135:Y135"/>
    <mergeCell ref="Z135:AA135"/>
    <mergeCell ref="X133:Y133"/>
    <mergeCell ref="Z133:AA133"/>
    <mergeCell ref="P137:Q140"/>
    <mergeCell ref="R133:S136"/>
    <mergeCell ref="R137:S140"/>
    <mergeCell ref="BQ117:BQ119"/>
    <mergeCell ref="BH118:BI119"/>
    <mergeCell ref="BL130:BL132"/>
    <mergeCell ref="BM130:BM132"/>
    <mergeCell ref="BN130:BN132"/>
    <mergeCell ref="BO130:BO132"/>
    <mergeCell ref="BQ130:BQ132"/>
    <mergeCell ref="BH120:BI123"/>
    <mergeCell ref="BH124:BI127"/>
    <mergeCell ref="BK130:BK132"/>
    <mergeCell ref="BB131:BC132"/>
    <mergeCell ref="AE131:AF132"/>
    <mergeCell ref="BP130:BP132"/>
    <mergeCell ref="AS133:AT136"/>
    <mergeCell ref="BH133:BI136"/>
    <mergeCell ref="AI133:AJ133"/>
    <mergeCell ref="AI134:AJ134"/>
    <mergeCell ref="AU131:AV132"/>
    <mergeCell ref="BN117:BN119"/>
    <mergeCell ref="BO117:BO119"/>
    <mergeCell ref="AK137:AL140"/>
    <mergeCell ref="AB131:AC132"/>
    <mergeCell ref="AD131:AD132"/>
    <mergeCell ref="AI126:AJ126"/>
    <mergeCell ref="AO124:AP127"/>
    <mergeCell ref="AI123:AJ123"/>
    <mergeCell ref="T120:U123"/>
    <mergeCell ref="T124:U127"/>
    <mergeCell ref="V120:W123"/>
    <mergeCell ref="T131:U132"/>
    <mergeCell ref="E130:E132"/>
    <mergeCell ref="F130:G132"/>
    <mergeCell ref="BB130:BI130"/>
    <mergeCell ref="BJ130:BJ132"/>
    <mergeCell ref="AW131:AX132"/>
    <mergeCell ref="AY131:AZ132"/>
    <mergeCell ref="AS131:AT132"/>
    <mergeCell ref="AM131:AN132"/>
    <mergeCell ref="N76:O78"/>
    <mergeCell ref="P76:Q78"/>
    <mergeCell ref="T76:U78"/>
    <mergeCell ref="V76:W78"/>
    <mergeCell ref="E117:E119"/>
    <mergeCell ref="F117:G119"/>
    <mergeCell ref="BB117:BI117"/>
    <mergeCell ref="BJ117:BJ119"/>
    <mergeCell ref="BB118:BC119"/>
    <mergeCell ref="P118:Q119"/>
    <mergeCell ref="V118:W119"/>
    <mergeCell ref="Z118:AA119"/>
    <mergeCell ref="H118:I119"/>
    <mergeCell ref="J118:K119"/>
    <mergeCell ref="V79:W82"/>
    <mergeCell ref="AK79:AL82"/>
    <mergeCell ref="N118:O119"/>
    <mergeCell ref="L118:M119"/>
    <mergeCell ref="AK92:AL95"/>
    <mergeCell ref="AM92:AN95"/>
    <mergeCell ref="AM76:AN78"/>
    <mergeCell ref="AQ76:AR78"/>
    <mergeCell ref="L83:M85"/>
    <mergeCell ref="J76:K78"/>
    <mergeCell ref="BR117:BW119"/>
    <mergeCell ref="BL117:BL119"/>
    <mergeCell ref="BM117:BM119"/>
    <mergeCell ref="X118:Y119"/>
    <mergeCell ref="AE118:AF119"/>
    <mergeCell ref="BK117:BK119"/>
    <mergeCell ref="AG118:AH119"/>
    <mergeCell ref="AM118:AN119"/>
    <mergeCell ref="AQ118:AR119"/>
    <mergeCell ref="AS118:AT119"/>
    <mergeCell ref="AU118:AV119"/>
    <mergeCell ref="AW118:AX119"/>
    <mergeCell ref="AB67:AC67"/>
    <mergeCell ref="AE66:AF66"/>
    <mergeCell ref="AS89:AT91"/>
    <mergeCell ref="AS86:AT88"/>
    <mergeCell ref="AG87:AH87"/>
    <mergeCell ref="AG88:AH88"/>
    <mergeCell ref="AG89:AH89"/>
    <mergeCell ref="AO66:AP69"/>
    <mergeCell ref="AO70:AP72"/>
    <mergeCell ref="AM70:AN72"/>
    <mergeCell ref="AM66:AN69"/>
    <mergeCell ref="AI71:AJ71"/>
    <mergeCell ref="AI72:AJ72"/>
    <mergeCell ref="X72:Y72"/>
    <mergeCell ref="Z70:AA70"/>
    <mergeCell ref="AK73:AL75"/>
    <mergeCell ref="AE72:AF72"/>
    <mergeCell ref="AE73:AF73"/>
    <mergeCell ref="AE74:AF74"/>
    <mergeCell ref="AI69:AJ69"/>
    <mergeCell ref="BR59:BW61"/>
    <mergeCell ref="BL59:BL61"/>
    <mergeCell ref="BM59:BM61"/>
    <mergeCell ref="BN59:BN61"/>
    <mergeCell ref="BO59:BO61"/>
    <mergeCell ref="AQ62:AR65"/>
    <mergeCell ref="AS62:AT65"/>
    <mergeCell ref="BF60:BG61"/>
    <mergeCell ref="AQ60:AR61"/>
    <mergeCell ref="AS60:AT61"/>
    <mergeCell ref="AU60:AV61"/>
    <mergeCell ref="AW60:AX61"/>
    <mergeCell ref="BD60:BE61"/>
    <mergeCell ref="BA60:BA61"/>
    <mergeCell ref="BP59:BP61"/>
    <mergeCell ref="AY60:AZ61"/>
    <mergeCell ref="BB60:BC61"/>
    <mergeCell ref="BH60:BI61"/>
    <mergeCell ref="BB59:BI59"/>
    <mergeCell ref="BJ59:BJ61"/>
    <mergeCell ref="BK59:BK61"/>
    <mergeCell ref="BR62:BW65"/>
    <mergeCell ref="AM59:AT59"/>
    <mergeCell ref="AM60:AN61"/>
    <mergeCell ref="BH62:BI65"/>
    <mergeCell ref="AO62:AP65"/>
    <mergeCell ref="AM62:AN65"/>
    <mergeCell ref="AK60:AL61"/>
    <mergeCell ref="BR66:BW69"/>
    <mergeCell ref="AY67:AZ67"/>
    <mergeCell ref="AY68:AZ68"/>
    <mergeCell ref="J52:N52"/>
    <mergeCell ref="AB60:AC61"/>
    <mergeCell ref="AD60:AD61"/>
    <mergeCell ref="AE59:AL59"/>
    <mergeCell ref="AO60:AP61"/>
    <mergeCell ref="L60:M61"/>
    <mergeCell ref="BQ59:BQ61"/>
    <mergeCell ref="AK70:AL72"/>
    <mergeCell ref="BH66:BI69"/>
    <mergeCell ref="AQ66:AR69"/>
    <mergeCell ref="AS66:AT69"/>
    <mergeCell ref="BB70:BC70"/>
    <mergeCell ref="BD70:BE70"/>
    <mergeCell ref="BF70:BG70"/>
    <mergeCell ref="AU71:AV71"/>
    <mergeCell ref="AW71:AX71"/>
    <mergeCell ref="AY71:AZ71"/>
    <mergeCell ref="BB71:BC71"/>
    <mergeCell ref="BD71:BE71"/>
    <mergeCell ref="BF71:BG71"/>
    <mergeCell ref="AW70:AX70"/>
    <mergeCell ref="AY70:AZ70"/>
    <mergeCell ref="AU72:AV72"/>
    <mergeCell ref="AI62:AJ62"/>
    <mergeCell ref="AI63:AJ63"/>
    <mergeCell ref="AI64:AJ64"/>
    <mergeCell ref="AI66:AJ66"/>
    <mergeCell ref="AG70:AH70"/>
    <mergeCell ref="AE71:AF71"/>
    <mergeCell ref="AI65:AJ65"/>
    <mergeCell ref="BH70:BI72"/>
    <mergeCell ref="X69:Y69"/>
    <mergeCell ref="G51:I51"/>
    <mergeCell ref="AE63:AF63"/>
    <mergeCell ref="AE67:AF67"/>
    <mergeCell ref="J51:N51"/>
    <mergeCell ref="P70:Q72"/>
    <mergeCell ref="V70:W72"/>
    <mergeCell ref="T70:U72"/>
    <mergeCell ref="L73:M75"/>
    <mergeCell ref="J62:K65"/>
    <mergeCell ref="L62:M65"/>
    <mergeCell ref="J73:K75"/>
    <mergeCell ref="P66:Q69"/>
    <mergeCell ref="AK62:AL65"/>
    <mergeCell ref="AK66:AL69"/>
    <mergeCell ref="AI70:AJ70"/>
    <mergeCell ref="AG72:AH72"/>
    <mergeCell ref="AG60:AH61"/>
    <mergeCell ref="T60:U61"/>
    <mergeCell ref="G52:I52"/>
    <mergeCell ref="H60:I61"/>
    <mergeCell ref="J60:K61"/>
    <mergeCell ref="N60:O61"/>
    <mergeCell ref="P60:Q61"/>
    <mergeCell ref="AI67:AJ67"/>
    <mergeCell ref="AI68:AJ68"/>
    <mergeCell ref="AG62:AH62"/>
    <mergeCell ref="V62:W65"/>
    <mergeCell ref="V66:W69"/>
    <mergeCell ref="AB64:AC64"/>
    <mergeCell ref="AI60:AJ61"/>
    <mergeCell ref="AE65:AF65"/>
    <mergeCell ref="J53:N53"/>
    <mergeCell ref="G48:I48"/>
    <mergeCell ref="J48:N48"/>
    <mergeCell ref="G49:I49"/>
    <mergeCell ref="L76:M78"/>
    <mergeCell ref="V60:W61"/>
    <mergeCell ref="X60:Y61"/>
    <mergeCell ref="Z60:AA61"/>
    <mergeCell ref="AE60:AF61"/>
    <mergeCell ref="AM73:AN75"/>
    <mergeCell ref="AQ73:AR75"/>
    <mergeCell ref="AS73:AT75"/>
    <mergeCell ref="AO73:AP75"/>
    <mergeCell ref="AO76:AP78"/>
    <mergeCell ref="N73:O75"/>
    <mergeCell ref="P73:Q75"/>
    <mergeCell ref="T73:U75"/>
    <mergeCell ref="AG73:AH73"/>
    <mergeCell ref="AG74:AH74"/>
    <mergeCell ref="X73:Y73"/>
    <mergeCell ref="X74:Y74"/>
    <mergeCell ref="X75:Y75"/>
    <mergeCell ref="J49:N49"/>
    <mergeCell ref="V73:W75"/>
    <mergeCell ref="G50:I50"/>
    <mergeCell ref="J50:N50"/>
    <mergeCell ref="AE62:AF62"/>
    <mergeCell ref="AB62:AC62"/>
    <mergeCell ref="AE64:AF64"/>
    <mergeCell ref="AE68:AF68"/>
    <mergeCell ref="N62:O65"/>
    <mergeCell ref="P62:Q65"/>
    <mergeCell ref="T62:U65"/>
    <mergeCell ref="G45:I45"/>
    <mergeCell ref="J45:N45"/>
    <mergeCell ref="G46:I46"/>
    <mergeCell ref="J46:N46"/>
    <mergeCell ref="G47:I47"/>
    <mergeCell ref="J47:N47"/>
    <mergeCell ref="B3:E3"/>
    <mergeCell ref="H3:I3"/>
    <mergeCell ref="L3:M9"/>
    <mergeCell ref="N3:N9"/>
    <mergeCell ref="B4:E4"/>
    <mergeCell ref="H4:I4"/>
    <mergeCell ref="B5:E5"/>
    <mergeCell ref="H5:I6"/>
    <mergeCell ref="J5:J6"/>
    <mergeCell ref="D12:L15"/>
    <mergeCell ref="E18:F19"/>
    <mergeCell ref="I18:J19"/>
    <mergeCell ref="K18:L19"/>
    <mergeCell ref="G18:H19"/>
    <mergeCell ref="K21:L21"/>
    <mergeCell ref="K22:L22"/>
    <mergeCell ref="K23:L23"/>
    <mergeCell ref="K24:L24"/>
    <mergeCell ref="K25:L25"/>
    <mergeCell ref="K26:L26"/>
    <mergeCell ref="K20:L20"/>
    <mergeCell ref="G53:I53"/>
    <mergeCell ref="AG71:AH71"/>
    <mergeCell ref="X71:Y71"/>
    <mergeCell ref="E83:E85"/>
    <mergeCell ref="F83:G85"/>
    <mergeCell ref="H83:I85"/>
    <mergeCell ref="J83:K85"/>
    <mergeCell ref="X86:Y86"/>
    <mergeCell ref="X87:Y87"/>
    <mergeCell ref="X88:Y88"/>
    <mergeCell ref="X89:Y89"/>
    <mergeCell ref="X90:Y90"/>
    <mergeCell ref="E89:E91"/>
    <mergeCell ref="F89:G91"/>
    <mergeCell ref="H89:I91"/>
    <mergeCell ref="J89:K91"/>
    <mergeCell ref="J96:K98"/>
    <mergeCell ref="L89:M91"/>
    <mergeCell ref="J86:K88"/>
    <mergeCell ref="L86:M88"/>
    <mergeCell ref="R86:S88"/>
    <mergeCell ref="R89:S91"/>
    <mergeCell ref="R92:S95"/>
    <mergeCell ref="L96:M98"/>
    <mergeCell ref="V96:W98"/>
    <mergeCell ref="E86:E88"/>
    <mergeCell ref="X76:Y76"/>
    <mergeCell ref="X77:Y77"/>
    <mergeCell ref="X78:Y78"/>
    <mergeCell ref="Z76:AA76"/>
    <mergeCell ref="Z77:AA77"/>
    <mergeCell ref="Z78:AA78"/>
    <mergeCell ref="E96:E98"/>
    <mergeCell ref="F96:G98"/>
    <mergeCell ref="H96:I98"/>
    <mergeCell ref="AG97:AH97"/>
    <mergeCell ref="AB92:AC92"/>
    <mergeCell ref="AE92:AF92"/>
    <mergeCell ref="AB93:AC93"/>
    <mergeCell ref="AE93:AF93"/>
    <mergeCell ref="AB94:AC94"/>
    <mergeCell ref="AE94:AF94"/>
    <mergeCell ref="E92:E95"/>
    <mergeCell ref="F92:G95"/>
    <mergeCell ref="H92:I95"/>
    <mergeCell ref="J92:K95"/>
    <mergeCell ref="L92:M95"/>
    <mergeCell ref="AE91:AF91"/>
    <mergeCell ref="P96:Q98"/>
    <mergeCell ref="T96:U98"/>
    <mergeCell ref="N96:O98"/>
    <mergeCell ref="X97:Y97"/>
    <mergeCell ref="AB98:AC98"/>
    <mergeCell ref="P92:Q95"/>
    <mergeCell ref="V92:W95"/>
    <mergeCell ref="N86:O88"/>
    <mergeCell ref="Z88:AA88"/>
    <mergeCell ref="Z89:AA89"/>
    <mergeCell ref="Z90:AA90"/>
    <mergeCell ref="AE86:AF86"/>
    <mergeCell ref="AE87:AF87"/>
    <mergeCell ref="AG86:AH86"/>
    <mergeCell ref="AK86:AL88"/>
    <mergeCell ref="AK89:AL91"/>
    <mergeCell ref="P89:Q91"/>
    <mergeCell ref="T89:U91"/>
    <mergeCell ref="V89:W91"/>
    <mergeCell ref="X98:Y98"/>
    <mergeCell ref="AI87:AJ87"/>
    <mergeCell ref="AI88:AJ88"/>
    <mergeCell ref="AI89:AJ89"/>
    <mergeCell ref="AB96:AC96"/>
    <mergeCell ref="AB97:AC97"/>
    <mergeCell ref="X96:Y96"/>
    <mergeCell ref="Z98:AA98"/>
    <mergeCell ref="AE98:AF98"/>
    <mergeCell ref="AG98:AH98"/>
    <mergeCell ref="Z96:AA96"/>
    <mergeCell ref="Z97:AA97"/>
    <mergeCell ref="N89:O91"/>
    <mergeCell ref="AI96:AJ96"/>
    <mergeCell ref="AI97:AJ97"/>
    <mergeCell ref="AI98:AJ98"/>
    <mergeCell ref="AK96:AL98"/>
    <mergeCell ref="T99:U101"/>
    <mergeCell ref="X108:Y108"/>
    <mergeCell ref="F99:G101"/>
    <mergeCell ref="H99:I101"/>
    <mergeCell ref="J99:K101"/>
    <mergeCell ref="L99:M101"/>
    <mergeCell ref="AS99:AT101"/>
    <mergeCell ref="X99:Y99"/>
    <mergeCell ref="Z99:AA99"/>
    <mergeCell ref="AE99:AF99"/>
    <mergeCell ref="AG99:AH99"/>
    <mergeCell ref="AK99:AL101"/>
    <mergeCell ref="Z101:AA101"/>
    <mergeCell ref="AI100:AJ100"/>
    <mergeCell ref="V99:W101"/>
    <mergeCell ref="AM99:AN101"/>
    <mergeCell ref="AQ99:AR101"/>
    <mergeCell ref="AI101:AJ101"/>
    <mergeCell ref="AI99:AJ99"/>
    <mergeCell ref="V102:W104"/>
    <mergeCell ref="N99:O101"/>
    <mergeCell ref="P99:Q101"/>
    <mergeCell ref="AB99:AC99"/>
    <mergeCell ref="AS102:AT104"/>
    <mergeCell ref="AM105:AN107"/>
    <mergeCell ref="E102:E104"/>
    <mergeCell ref="F102:G104"/>
    <mergeCell ref="H102:I104"/>
    <mergeCell ref="J102:K104"/>
    <mergeCell ref="L102:M104"/>
    <mergeCell ref="N102:O104"/>
    <mergeCell ref="P102:Q104"/>
    <mergeCell ref="AK105:AL107"/>
    <mergeCell ref="X105:Y105"/>
    <mergeCell ref="X106:Y106"/>
    <mergeCell ref="X107:Y107"/>
    <mergeCell ref="E105:E107"/>
    <mergeCell ref="F105:G107"/>
    <mergeCell ref="H105:I107"/>
    <mergeCell ref="Z103:AA103"/>
    <mergeCell ref="Z104:AA104"/>
    <mergeCell ref="Z105:AA105"/>
    <mergeCell ref="Z106:AA106"/>
    <mergeCell ref="Z107:AA107"/>
    <mergeCell ref="AB105:AC105"/>
    <mergeCell ref="AB106:AC106"/>
    <mergeCell ref="AB107:AC107"/>
    <mergeCell ref="AB102:AC102"/>
    <mergeCell ref="X102:Y102"/>
    <mergeCell ref="AB103:AC103"/>
    <mergeCell ref="AB104:AC104"/>
    <mergeCell ref="AG106:AH106"/>
    <mergeCell ref="AG107:AH107"/>
    <mergeCell ref="AK102:AL104"/>
    <mergeCell ref="AG103:AH103"/>
    <mergeCell ref="AG104:AH104"/>
    <mergeCell ref="T102:U104"/>
    <mergeCell ref="E108:E110"/>
    <mergeCell ref="F108:G110"/>
    <mergeCell ref="H108:I110"/>
    <mergeCell ref="J108:K110"/>
    <mergeCell ref="L108:M110"/>
    <mergeCell ref="N108:O110"/>
    <mergeCell ref="P108:Q110"/>
    <mergeCell ref="V108:W110"/>
    <mergeCell ref="T108:U110"/>
    <mergeCell ref="AK108:AL110"/>
    <mergeCell ref="AM108:AN110"/>
    <mergeCell ref="AQ108:AR110"/>
    <mergeCell ref="AS108:AT110"/>
    <mergeCell ref="AE109:AF109"/>
    <mergeCell ref="AE110:AF110"/>
    <mergeCell ref="AI110:AJ110"/>
    <mergeCell ref="AI113:AJ113"/>
    <mergeCell ref="AK111:AL113"/>
    <mergeCell ref="X110:Y110"/>
    <mergeCell ref="X111:Y111"/>
    <mergeCell ref="X112:Y112"/>
    <mergeCell ref="AI108:AJ108"/>
    <mergeCell ref="AI109:AJ109"/>
    <mergeCell ref="AG108:AH108"/>
    <mergeCell ref="N111:O113"/>
    <mergeCell ref="P111:Q113"/>
    <mergeCell ref="T111:U113"/>
    <mergeCell ref="AM111:AN113"/>
    <mergeCell ref="BJ111:BJ113"/>
    <mergeCell ref="AY113:AZ113"/>
    <mergeCell ref="BB113:BC113"/>
    <mergeCell ref="BD113:BE113"/>
    <mergeCell ref="X100:Y100"/>
    <mergeCell ref="X101:Y101"/>
    <mergeCell ref="X103:Y103"/>
    <mergeCell ref="X104:Y104"/>
    <mergeCell ref="E111:E113"/>
    <mergeCell ref="V105:W107"/>
    <mergeCell ref="J105:K107"/>
    <mergeCell ref="L105:M107"/>
    <mergeCell ref="N105:O107"/>
    <mergeCell ref="V111:W113"/>
    <mergeCell ref="E99:E101"/>
    <mergeCell ref="F111:G113"/>
    <mergeCell ref="H111:I113"/>
    <mergeCell ref="J111:K113"/>
    <mergeCell ref="L111:M113"/>
    <mergeCell ref="P105:Q107"/>
    <mergeCell ref="T105:U107"/>
    <mergeCell ref="AU113:AV113"/>
    <mergeCell ref="AU102:AV102"/>
    <mergeCell ref="AW102:AX102"/>
    <mergeCell ref="AY102:AZ102"/>
    <mergeCell ref="BB102:BC102"/>
    <mergeCell ref="BD102:BE102"/>
    <mergeCell ref="BF102:BG102"/>
    <mergeCell ref="X109:Y109"/>
    <mergeCell ref="AU103:AV103"/>
    <mergeCell ref="AW103:AX103"/>
    <mergeCell ref="AQ102:AR104"/>
    <mergeCell ref="BH79:BI82"/>
    <mergeCell ref="AG109:AH109"/>
    <mergeCell ref="AG110:AH110"/>
    <mergeCell ref="BH73:BI75"/>
    <mergeCell ref="BH76:BI78"/>
    <mergeCell ref="BH83:BI85"/>
    <mergeCell ref="BH86:BI88"/>
    <mergeCell ref="BH89:BI91"/>
    <mergeCell ref="AG92:AH92"/>
    <mergeCell ref="AG93:AH93"/>
    <mergeCell ref="BH96:BI98"/>
    <mergeCell ref="BH99:BI101"/>
    <mergeCell ref="BH102:BI104"/>
    <mergeCell ref="AG94:AH94"/>
    <mergeCell ref="BH105:BI107"/>
    <mergeCell ref="BH108:BI110"/>
    <mergeCell ref="AU74:AV74"/>
    <mergeCell ref="AW74:AX74"/>
    <mergeCell ref="AY74:AZ74"/>
    <mergeCell ref="AU75:AV75"/>
    <mergeCell ref="AW75:AX75"/>
    <mergeCell ref="AY75:AZ75"/>
    <mergeCell ref="AU76:AV76"/>
    <mergeCell ref="AW76:AX76"/>
    <mergeCell ref="AY76:AZ76"/>
    <mergeCell ref="AU77:AV77"/>
    <mergeCell ref="AW77:AX77"/>
    <mergeCell ref="AY77:AZ77"/>
    <mergeCell ref="BF76:BG76"/>
    <mergeCell ref="BB77:BC77"/>
    <mergeCell ref="AQ105:AR107"/>
    <mergeCell ref="AS105:AT107"/>
    <mergeCell ref="AE120:AF120"/>
    <mergeCell ref="AG120:AH120"/>
    <mergeCell ref="AE121:AF121"/>
    <mergeCell ref="AG121:AH121"/>
    <mergeCell ref="AG112:AH112"/>
    <mergeCell ref="AG113:AH113"/>
    <mergeCell ref="AE111:AF111"/>
    <mergeCell ref="AE112:AF112"/>
    <mergeCell ref="AE113:AF113"/>
    <mergeCell ref="AK120:AL123"/>
    <mergeCell ref="AM120:AN123"/>
    <mergeCell ref="AQ120:AR123"/>
    <mergeCell ref="AK118:AL119"/>
    <mergeCell ref="BD118:BE119"/>
    <mergeCell ref="BA118:BA119"/>
    <mergeCell ref="Z74:AA74"/>
    <mergeCell ref="Z75:AA75"/>
    <mergeCell ref="AI103:AJ103"/>
    <mergeCell ref="AI104:AJ104"/>
    <mergeCell ref="AI105:AJ105"/>
    <mergeCell ref="AQ96:AR98"/>
    <mergeCell ref="AE96:AF96"/>
    <mergeCell ref="AE97:AF97"/>
    <mergeCell ref="AG96:AH96"/>
    <mergeCell ref="AO92:AP95"/>
    <mergeCell ref="AS96:AT98"/>
    <mergeCell ref="AM89:AN91"/>
    <mergeCell ref="AQ89:AR91"/>
    <mergeCell ref="AO86:AP88"/>
    <mergeCell ref="AO89:AP91"/>
    <mergeCell ref="AQ86:AR88"/>
    <mergeCell ref="AM96:AN98"/>
    <mergeCell ref="Z109:AA109"/>
    <mergeCell ref="Z110:AA110"/>
    <mergeCell ref="AB108:AC108"/>
    <mergeCell ref="AK76:AL78"/>
    <mergeCell ref="AW72:AX72"/>
    <mergeCell ref="AY72:AZ72"/>
    <mergeCell ref="AU73:AV73"/>
    <mergeCell ref="AW73:AX73"/>
    <mergeCell ref="AY73:AZ73"/>
    <mergeCell ref="AU84:AV84"/>
    <mergeCell ref="AW84:AX84"/>
    <mergeCell ref="AY84:AZ84"/>
    <mergeCell ref="AU85:AV85"/>
    <mergeCell ref="AW85:AX85"/>
    <mergeCell ref="AY85:AZ85"/>
    <mergeCell ref="BD85:BE85"/>
    <mergeCell ref="BF85:BG85"/>
    <mergeCell ref="AI85:AJ85"/>
    <mergeCell ref="AM79:AN82"/>
    <mergeCell ref="AQ79:AR82"/>
    <mergeCell ref="AS79:AT82"/>
    <mergeCell ref="AQ92:AR95"/>
    <mergeCell ref="AS92:AT95"/>
    <mergeCell ref="AO79:AP82"/>
    <mergeCell ref="AO83:AP85"/>
    <mergeCell ref="AM86:AN88"/>
    <mergeCell ref="AM83:AN85"/>
    <mergeCell ref="AI74:AJ74"/>
    <mergeCell ref="AI75:AJ75"/>
    <mergeCell ref="AI76:AJ76"/>
    <mergeCell ref="AG75:AH75"/>
    <mergeCell ref="AI73:AJ73"/>
    <mergeCell ref="V137:W140"/>
    <mergeCell ref="X136:Y136"/>
    <mergeCell ref="Z136:AA136"/>
    <mergeCell ref="AB136:AC136"/>
    <mergeCell ref="AB140:AC140"/>
    <mergeCell ref="Z140:AA140"/>
    <mergeCell ref="X140:Y140"/>
    <mergeCell ref="X137:Y137"/>
    <mergeCell ref="Z137:AA137"/>
    <mergeCell ref="X138:Y138"/>
    <mergeCell ref="AQ137:AR140"/>
    <mergeCell ref="AS137:AT140"/>
    <mergeCell ref="BH137:BI140"/>
    <mergeCell ref="AB135:AC135"/>
    <mergeCell ref="AE135:AF135"/>
    <mergeCell ref="AG135:AH135"/>
    <mergeCell ref="AB137:AC137"/>
    <mergeCell ref="AB139:AC139"/>
    <mergeCell ref="AB138:AC138"/>
    <mergeCell ref="AI140:AJ140"/>
    <mergeCell ref="AG136:AH136"/>
    <mergeCell ref="AE136:AF136"/>
    <mergeCell ref="AG139:AH139"/>
    <mergeCell ref="AI137:AJ137"/>
    <mergeCell ref="AE138:AF138"/>
    <mergeCell ref="AG138:AH138"/>
    <mergeCell ref="AK133:AL136"/>
    <mergeCell ref="AM133:AN136"/>
    <mergeCell ref="AQ133:AR136"/>
    <mergeCell ref="AI135:AJ135"/>
    <mergeCell ref="AE140:AF140"/>
    <mergeCell ref="AG140:AH140"/>
    <mergeCell ref="AE137:AF137"/>
    <mergeCell ref="AG137:AH137"/>
    <mergeCell ref="AE139:AF139"/>
    <mergeCell ref="AI138:AJ138"/>
    <mergeCell ref="AI139:AJ139"/>
    <mergeCell ref="X124:Y124"/>
    <mergeCell ref="X125:Y125"/>
    <mergeCell ref="AG125:AH125"/>
    <mergeCell ref="AG126:AH126"/>
    <mergeCell ref="AE125:AF125"/>
    <mergeCell ref="AE124:AF124"/>
    <mergeCell ref="AG124:AH124"/>
    <mergeCell ref="X126:Y126"/>
    <mergeCell ref="Z124:AA124"/>
    <mergeCell ref="Z125:AA125"/>
    <mergeCell ref="Z126:AA126"/>
    <mergeCell ref="AB124:AC124"/>
    <mergeCell ref="AI136:AJ136"/>
    <mergeCell ref="X134:Y134"/>
    <mergeCell ref="AQ131:AR132"/>
    <mergeCell ref="X131:Y132"/>
    <mergeCell ref="BJ73:BJ75"/>
    <mergeCell ref="BJ76:BJ78"/>
    <mergeCell ref="BJ79:BJ82"/>
    <mergeCell ref="BJ83:BJ85"/>
    <mergeCell ref="BJ86:BJ88"/>
    <mergeCell ref="BJ89:BJ91"/>
    <mergeCell ref="BJ92:BJ95"/>
    <mergeCell ref="BJ96:BJ98"/>
    <mergeCell ref="BJ99:BJ101"/>
    <mergeCell ref="BJ102:BJ104"/>
    <mergeCell ref="BJ105:BJ107"/>
    <mergeCell ref="BJ108:BJ110"/>
    <mergeCell ref="BB72:BC72"/>
    <mergeCell ref="BD72:BE72"/>
    <mergeCell ref="BF72:BG72"/>
    <mergeCell ref="BJ70:BJ72"/>
    <mergeCell ref="BB73:BC73"/>
    <mergeCell ref="BD73:BE73"/>
    <mergeCell ref="BF73:BG73"/>
    <mergeCell ref="BB74:BC74"/>
    <mergeCell ref="BD74:BE74"/>
    <mergeCell ref="BF74:BG74"/>
    <mergeCell ref="BB75:BC75"/>
    <mergeCell ref="BD75:BE75"/>
    <mergeCell ref="BF75:BG75"/>
    <mergeCell ref="BB76:BC76"/>
    <mergeCell ref="BD76:BE76"/>
    <mergeCell ref="BF77:BG77"/>
    <mergeCell ref="BB84:BC84"/>
    <mergeCell ref="BD84:BE84"/>
    <mergeCell ref="BF84:BG84"/>
    <mergeCell ref="BB85:BC85"/>
    <mergeCell ref="AY78:AZ78"/>
    <mergeCell ref="BB78:BC78"/>
    <mergeCell ref="BD78:BE78"/>
    <mergeCell ref="BF78:BG78"/>
    <mergeCell ref="AU83:AV83"/>
    <mergeCell ref="AW83:AX83"/>
    <mergeCell ref="AY83:AZ83"/>
    <mergeCell ref="BB83:BC83"/>
    <mergeCell ref="BD83:BE83"/>
    <mergeCell ref="BD77:BE77"/>
    <mergeCell ref="AY80:AZ80"/>
    <mergeCell ref="BB80:BC80"/>
    <mergeCell ref="BD80:BE80"/>
    <mergeCell ref="BF80:BG80"/>
    <mergeCell ref="AY81:AZ81"/>
    <mergeCell ref="BB81:BC81"/>
    <mergeCell ref="BD81:BE81"/>
    <mergeCell ref="BD79:BE79"/>
    <mergeCell ref="BF79:BG79"/>
    <mergeCell ref="AW81:AX81"/>
    <mergeCell ref="AU82:AV82"/>
    <mergeCell ref="AW82:AX82"/>
    <mergeCell ref="AY82:AZ82"/>
    <mergeCell ref="AY79:AZ79"/>
    <mergeCell ref="AY89:AZ89"/>
    <mergeCell ref="BB89:BC89"/>
    <mergeCell ref="BD89:BE89"/>
    <mergeCell ref="BF89:BG89"/>
    <mergeCell ref="AU86:AV86"/>
    <mergeCell ref="AW86:AX86"/>
    <mergeCell ref="AY86:AZ86"/>
    <mergeCell ref="BB86:BC86"/>
    <mergeCell ref="BD86:BE86"/>
    <mergeCell ref="BF86:BG86"/>
    <mergeCell ref="AU87:AV87"/>
    <mergeCell ref="AW87:AX87"/>
    <mergeCell ref="AY87:AZ87"/>
    <mergeCell ref="BB87:BC87"/>
    <mergeCell ref="BD87:BE87"/>
    <mergeCell ref="BF87:BG87"/>
    <mergeCell ref="AU88:AV88"/>
    <mergeCell ref="AW88:AX88"/>
    <mergeCell ref="AY88:AZ88"/>
    <mergeCell ref="AY94:AZ94"/>
    <mergeCell ref="BB94:BC94"/>
    <mergeCell ref="BD94:BE94"/>
    <mergeCell ref="BF94:BG94"/>
    <mergeCell ref="AU90:AV90"/>
    <mergeCell ref="AW90:AX90"/>
    <mergeCell ref="AY90:AZ90"/>
    <mergeCell ref="BB90:BC90"/>
    <mergeCell ref="BD90:BE90"/>
    <mergeCell ref="BF90:BG90"/>
    <mergeCell ref="AU91:AV91"/>
    <mergeCell ref="AW91:AX91"/>
    <mergeCell ref="AY91:AZ91"/>
    <mergeCell ref="BB91:BC91"/>
    <mergeCell ref="BD91:BE91"/>
    <mergeCell ref="BF91:BG91"/>
    <mergeCell ref="AU92:AV92"/>
    <mergeCell ref="AW92:AX92"/>
    <mergeCell ref="AU93:AV93"/>
    <mergeCell ref="AW93:AX93"/>
    <mergeCell ref="AU94:AV94"/>
    <mergeCell ref="AW94:AX94"/>
    <mergeCell ref="AY98:AZ98"/>
    <mergeCell ref="BB98:BC98"/>
    <mergeCell ref="BD98:BE98"/>
    <mergeCell ref="BF98:BG98"/>
    <mergeCell ref="AU99:AV99"/>
    <mergeCell ref="AW99:AX99"/>
    <mergeCell ref="AY99:AZ99"/>
    <mergeCell ref="BB99:BC99"/>
    <mergeCell ref="BD99:BE99"/>
    <mergeCell ref="BF99:BG99"/>
    <mergeCell ref="AU96:AV96"/>
    <mergeCell ref="AW96:AX96"/>
    <mergeCell ref="AY96:AZ96"/>
    <mergeCell ref="BB96:BC96"/>
    <mergeCell ref="BD96:BE96"/>
    <mergeCell ref="BF96:BG96"/>
    <mergeCell ref="AU97:AV97"/>
    <mergeCell ref="AW97:AX97"/>
    <mergeCell ref="AY97:AZ97"/>
    <mergeCell ref="BB97:BC97"/>
    <mergeCell ref="BD97:BE97"/>
    <mergeCell ref="BF97:BG97"/>
    <mergeCell ref="AY112:AZ112"/>
    <mergeCell ref="BB112:BC112"/>
    <mergeCell ref="BD112:BE112"/>
    <mergeCell ref="BF112:BG112"/>
    <mergeCell ref="AU124:AV124"/>
    <mergeCell ref="AW124:AX124"/>
    <mergeCell ref="AY124:AZ124"/>
    <mergeCell ref="BB124:BC124"/>
    <mergeCell ref="BB105:BC105"/>
    <mergeCell ref="BD105:BE105"/>
    <mergeCell ref="BF105:BG105"/>
    <mergeCell ref="AY103:AZ103"/>
    <mergeCell ref="BB103:BC103"/>
    <mergeCell ref="BD103:BE103"/>
    <mergeCell ref="BF103:BG103"/>
    <mergeCell ref="AU100:AV100"/>
    <mergeCell ref="AW100:AX100"/>
    <mergeCell ref="AY100:AZ100"/>
    <mergeCell ref="BB100:BC100"/>
    <mergeCell ref="BD100:BE100"/>
    <mergeCell ref="BF100:BG100"/>
    <mergeCell ref="AU101:AV101"/>
    <mergeCell ref="AW101:AX101"/>
    <mergeCell ref="AY101:AZ101"/>
    <mergeCell ref="BB101:BC101"/>
    <mergeCell ref="BD101:BE101"/>
    <mergeCell ref="BF101:BG101"/>
    <mergeCell ref="BB106:BC106"/>
    <mergeCell ref="BD106:BE106"/>
    <mergeCell ref="BF106:BG106"/>
    <mergeCell ref="BB104:BC104"/>
    <mergeCell ref="BD104:BE104"/>
    <mergeCell ref="AU133:AV133"/>
    <mergeCell ref="AW133:AX133"/>
    <mergeCell ref="AY133:AZ133"/>
    <mergeCell ref="BB133:BC133"/>
    <mergeCell ref="BD133:BE133"/>
    <mergeCell ref="BF133:BG133"/>
    <mergeCell ref="AU134:AV134"/>
    <mergeCell ref="AW134:AX134"/>
    <mergeCell ref="AY134:AZ134"/>
    <mergeCell ref="BB134:BC134"/>
    <mergeCell ref="BD134:BE134"/>
    <mergeCell ref="BF134:BG134"/>
    <mergeCell ref="BJ133:BJ136"/>
    <mergeCell ref="BJ137:BJ140"/>
    <mergeCell ref="AY120:AZ120"/>
    <mergeCell ref="BB120:BC120"/>
    <mergeCell ref="BD120:BE120"/>
    <mergeCell ref="BF120:BG120"/>
    <mergeCell ref="AU121:AV121"/>
    <mergeCell ref="AW121:AX121"/>
    <mergeCell ref="AY121:AZ121"/>
    <mergeCell ref="BB121:BC121"/>
    <mergeCell ref="BD121:BE121"/>
    <mergeCell ref="BF121:BG121"/>
    <mergeCell ref="AU122:AV122"/>
    <mergeCell ref="AW122:AX122"/>
    <mergeCell ref="AY122:AZ122"/>
    <mergeCell ref="BB122:BC122"/>
    <mergeCell ref="BD122:BE122"/>
    <mergeCell ref="BF122:BG122"/>
    <mergeCell ref="BD123:BE123"/>
    <mergeCell ref="BF123:BG123"/>
    <mergeCell ref="AU139:AV139"/>
    <mergeCell ref="AW139:AX139"/>
    <mergeCell ref="AY139:AZ139"/>
    <mergeCell ref="BB139:BC139"/>
    <mergeCell ref="BD139:BE139"/>
    <mergeCell ref="BF139:BG139"/>
    <mergeCell ref="AU140:AV140"/>
    <mergeCell ref="AW140:AX140"/>
    <mergeCell ref="AY140:AZ140"/>
    <mergeCell ref="BB140:BC140"/>
    <mergeCell ref="BD140:BE140"/>
    <mergeCell ref="BF140:BG140"/>
    <mergeCell ref="AU135:AV135"/>
    <mergeCell ref="AW135:AX135"/>
    <mergeCell ref="AY135:AZ135"/>
    <mergeCell ref="BB135:BC135"/>
    <mergeCell ref="BD135:BE135"/>
    <mergeCell ref="BF135:BG135"/>
    <mergeCell ref="AU136:AV136"/>
    <mergeCell ref="AW136:AX136"/>
    <mergeCell ref="AY136:AZ136"/>
    <mergeCell ref="BB136:BC136"/>
    <mergeCell ref="BD136:BE136"/>
    <mergeCell ref="BF136:BG136"/>
    <mergeCell ref="AU137:AV137"/>
    <mergeCell ref="AW137:AX137"/>
    <mergeCell ref="AY137:AZ137"/>
    <mergeCell ref="BB137:BC137"/>
    <mergeCell ref="BD137:BE137"/>
    <mergeCell ref="BF137:BG137"/>
    <mergeCell ref="BL62:BL65"/>
    <mergeCell ref="BM62:BM65"/>
    <mergeCell ref="BN62:BN65"/>
    <mergeCell ref="BO62:BO65"/>
    <mergeCell ref="BP62:BP65"/>
    <mergeCell ref="BQ62:BQ65"/>
    <mergeCell ref="AY66:AZ66"/>
    <mergeCell ref="BB66:BC66"/>
    <mergeCell ref="AY126:AZ126"/>
    <mergeCell ref="BB126:BC126"/>
    <mergeCell ref="BD126:BE126"/>
    <mergeCell ref="BF126:BG126"/>
    <mergeCell ref="BB127:BC127"/>
    <mergeCell ref="AW138:AX138"/>
    <mergeCell ref="AY138:AZ138"/>
    <mergeCell ref="BB138:BC138"/>
    <mergeCell ref="BD138:BE138"/>
    <mergeCell ref="BF138:BG138"/>
    <mergeCell ref="BB125:BC125"/>
    <mergeCell ref="BD125:BE125"/>
    <mergeCell ref="BF125:BG125"/>
    <mergeCell ref="BF113:BG113"/>
    <mergeCell ref="AW110:AX110"/>
    <mergeCell ref="AY110:AZ110"/>
    <mergeCell ref="BB110:BC110"/>
    <mergeCell ref="BD110:BE110"/>
    <mergeCell ref="BF110:BG110"/>
    <mergeCell ref="AW111:AX111"/>
    <mergeCell ref="AY111:AZ111"/>
    <mergeCell ref="BB111:BC111"/>
    <mergeCell ref="BD111:BE111"/>
    <mergeCell ref="BF111:BG111"/>
    <mergeCell ref="AY62:AZ62"/>
    <mergeCell ref="BB62:BC62"/>
    <mergeCell ref="BD62:BE62"/>
    <mergeCell ref="BF62:BG62"/>
    <mergeCell ref="AY63:AZ63"/>
    <mergeCell ref="BB63:BC63"/>
    <mergeCell ref="BD63:BE63"/>
    <mergeCell ref="BF63:BG63"/>
    <mergeCell ref="AY64:AZ64"/>
    <mergeCell ref="BB64:BC64"/>
    <mergeCell ref="BD64:BE64"/>
    <mergeCell ref="BF64:BG64"/>
    <mergeCell ref="BB65:BC65"/>
    <mergeCell ref="BD65:BE65"/>
    <mergeCell ref="BF65:BG65"/>
    <mergeCell ref="BJ62:BJ65"/>
    <mergeCell ref="BK62:BK65"/>
    <mergeCell ref="AY92:AZ92"/>
    <mergeCell ref="BB92:BC92"/>
    <mergeCell ref="BD92:BE92"/>
    <mergeCell ref="BF92:BG92"/>
    <mergeCell ref="AY93:AZ93"/>
    <mergeCell ref="BB93:BC93"/>
    <mergeCell ref="BD93:BE93"/>
    <mergeCell ref="BK120:BK127"/>
    <mergeCell ref="BL120:BL127"/>
    <mergeCell ref="BM120:BM127"/>
    <mergeCell ref="BN120:BN127"/>
    <mergeCell ref="BO120:BO127"/>
    <mergeCell ref="BD127:BE127"/>
    <mergeCell ref="BF127:BG127"/>
    <mergeCell ref="AY108:AZ108"/>
    <mergeCell ref="BB108:BC108"/>
    <mergeCell ref="BD108:BE108"/>
    <mergeCell ref="BF108:BG108"/>
    <mergeCell ref="AY109:AZ109"/>
    <mergeCell ref="BB109:BC109"/>
    <mergeCell ref="BD109:BE109"/>
    <mergeCell ref="BF109:BG109"/>
    <mergeCell ref="AY107:AZ107"/>
    <mergeCell ref="BB107:BC107"/>
    <mergeCell ref="BD107:BE107"/>
    <mergeCell ref="BF107:BG107"/>
    <mergeCell ref="AY104:AZ104"/>
    <mergeCell ref="AY123:AZ123"/>
    <mergeCell ref="AY105:AZ105"/>
    <mergeCell ref="AU117:BA117"/>
    <mergeCell ref="AU120:AV120"/>
    <mergeCell ref="AW120:AX120"/>
    <mergeCell ref="BK133:BK136"/>
    <mergeCell ref="BL133:BL136"/>
    <mergeCell ref="BM133:BM136"/>
    <mergeCell ref="BN133:BN136"/>
    <mergeCell ref="BO133:BO136"/>
    <mergeCell ref="BP133:BP136"/>
    <mergeCell ref="BQ133:BQ136"/>
    <mergeCell ref="BK137:BK140"/>
    <mergeCell ref="BL137:BL140"/>
    <mergeCell ref="BM137:BM140"/>
    <mergeCell ref="BN137:BN140"/>
    <mergeCell ref="BO137:BO140"/>
    <mergeCell ref="BP137:BP140"/>
    <mergeCell ref="BQ137:BQ140"/>
    <mergeCell ref="BF81:BG81"/>
    <mergeCell ref="BB82:BC82"/>
    <mergeCell ref="BD82:BE82"/>
    <mergeCell ref="BF82:BG82"/>
    <mergeCell ref="BB95:BC95"/>
    <mergeCell ref="BD95:BE95"/>
    <mergeCell ref="BF95:BG95"/>
    <mergeCell ref="BP120:BP127"/>
    <mergeCell ref="BQ120:BQ127"/>
    <mergeCell ref="BF104:BG104"/>
    <mergeCell ref="BF93:BG93"/>
    <mergeCell ref="BB88:BC88"/>
    <mergeCell ref="BD88:BE88"/>
    <mergeCell ref="BF88:BG88"/>
    <mergeCell ref="BD124:BE124"/>
    <mergeCell ref="BF124:BG124"/>
    <mergeCell ref="BH92:BI95"/>
    <mergeCell ref="BH111:BI113"/>
    <mergeCell ref="BR92:BW95"/>
    <mergeCell ref="BD66:BE66"/>
    <mergeCell ref="BF66:BG66"/>
    <mergeCell ref="BB67:BC67"/>
    <mergeCell ref="BD67:BE67"/>
    <mergeCell ref="BF67:BG67"/>
    <mergeCell ref="BB68:BC68"/>
    <mergeCell ref="BD68:BE68"/>
    <mergeCell ref="BF68:BG68"/>
    <mergeCell ref="BB69:BC69"/>
    <mergeCell ref="BD69:BE69"/>
    <mergeCell ref="BF69:BG69"/>
    <mergeCell ref="BB79:BC79"/>
    <mergeCell ref="P59:W59"/>
    <mergeCell ref="P117:W117"/>
    <mergeCell ref="P130:W130"/>
    <mergeCell ref="X59:AD59"/>
    <mergeCell ref="X62:Y62"/>
    <mergeCell ref="Z62:AA62"/>
    <mergeCell ref="X63:Y63"/>
    <mergeCell ref="Z63:AA63"/>
    <mergeCell ref="X64:Y64"/>
    <mergeCell ref="Z64:AA64"/>
    <mergeCell ref="X65:Y65"/>
    <mergeCell ref="Z65:AA65"/>
    <mergeCell ref="AB65:AC65"/>
    <mergeCell ref="X66:Y66"/>
    <mergeCell ref="Z66:AA66"/>
    <mergeCell ref="X67:Y67"/>
    <mergeCell ref="Z67:AA67"/>
    <mergeCell ref="X68:Y68"/>
    <mergeCell ref="Z68:AA68"/>
    <mergeCell ref="Z69:AA69"/>
    <mergeCell ref="AB69:AC69"/>
    <mergeCell ref="X70:Y70"/>
    <mergeCell ref="X79:Y79"/>
    <mergeCell ref="Z79:AA79"/>
    <mergeCell ref="X80:Y80"/>
    <mergeCell ref="Z80:AA80"/>
    <mergeCell ref="X81:Y81"/>
    <mergeCell ref="Z81:AA81"/>
    <mergeCell ref="X82:Y82"/>
    <mergeCell ref="X121:Y121"/>
    <mergeCell ref="X122:Y122"/>
    <mergeCell ref="AU70:AV70"/>
    <mergeCell ref="AU79:AV79"/>
    <mergeCell ref="AW79:AX79"/>
    <mergeCell ref="AU80:AV80"/>
    <mergeCell ref="AW80:AX80"/>
    <mergeCell ref="AW69:AX69"/>
    <mergeCell ref="AU110:AV110"/>
    <mergeCell ref="AU111:AV111"/>
    <mergeCell ref="AW113:AX113"/>
    <mergeCell ref="AU112:AV112"/>
    <mergeCell ref="AW112:AX112"/>
    <mergeCell ref="AU98:AV98"/>
    <mergeCell ref="AW98:AX98"/>
    <mergeCell ref="AU105:AV105"/>
    <mergeCell ref="AW105:AX105"/>
    <mergeCell ref="AU89:AV89"/>
    <mergeCell ref="AW89:AX89"/>
    <mergeCell ref="AW78:AX78"/>
    <mergeCell ref="AQ111:AR113"/>
    <mergeCell ref="AS111:AT113"/>
    <mergeCell ref="AU126:AV126"/>
    <mergeCell ref="AW126:AX126"/>
    <mergeCell ref="AU81:AV81"/>
    <mergeCell ref="AB82:AC82"/>
    <mergeCell ref="X92:Y92"/>
    <mergeCell ref="Z92:AA92"/>
    <mergeCell ref="X93:Y93"/>
    <mergeCell ref="Z93:AA93"/>
    <mergeCell ref="X94:Y94"/>
    <mergeCell ref="Z94:AA94"/>
    <mergeCell ref="X95:Y95"/>
    <mergeCell ref="Z95:AA95"/>
    <mergeCell ref="AB95:AC95"/>
    <mergeCell ref="X117:AD117"/>
    <mergeCell ref="X120:Y120"/>
    <mergeCell ref="Z120:AA120"/>
    <mergeCell ref="X123:Y123"/>
    <mergeCell ref="Z123:AA123"/>
    <mergeCell ref="AB123:AC123"/>
    <mergeCell ref="Z121:AA121"/>
    <mergeCell ref="Z122:AA122"/>
    <mergeCell ref="AW125:AX125"/>
    <mergeCell ref="AU109:AV109"/>
    <mergeCell ref="AU123:AV123"/>
    <mergeCell ref="AW123:AX123"/>
    <mergeCell ref="AU125:AV125"/>
    <mergeCell ref="X113:Y113"/>
    <mergeCell ref="AB113:AC113"/>
    <mergeCell ref="Z111:AA111"/>
    <mergeCell ref="AB111:AC111"/>
    <mergeCell ref="AB112:AC112"/>
    <mergeCell ref="Z108:AA108"/>
    <mergeCell ref="AY125:AZ125"/>
    <mergeCell ref="AU78:AV78"/>
    <mergeCell ref="AW109:AX109"/>
    <mergeCell ref="AU107:AV107"/>
    <mergeCell ref="AW107:AX107"/>
    <mergeCell ref="AU104:AV104"/>
    <mergeCell ref="AW104:AX104"/>
    <mergeCell ref="AU106:AV106"/>
    <mergeCell ref="AW106:AX106"/>
    <mergeCell ref="AY106:AZ106"/>
    <mergeCell ref="AM117:AT117"/>
    <mergeCell ref="AM130:AT130"/>
    <mergeCell ref="AU59:BA59"/>
    <mergeCell ref="AU62:AV62"/>
    <mergeCell ref="AW62:AX62"/>
    <mergeCell ref="AU63:AV63"/>
    <mergeCell ref="AW63:AX63"/>
    <mergeCell ref="AU64:AV64"/>
    <mergeCell ref="AW64:AX64"/>
    <mergeCell ref="AU65:AV65"/>
    <mergeCell ref="AW65:AX65"/>
    <mergeCell ref="AY65:AZ65"/>
    <mergeCell ref="AU66:AV66"/>
    <mergeCell ref="AW66:AX66"/>
    <mergeCell ref="AU67:AV67"/>
    <mergeCell ref="AW67:AX67"/>
    <mergeCell ref="AU68:AV68"/>
    <mergeCell ref="AW68:AX68"/>
    <mergeCell ref="AU127:AV127"/>
    <mergeCell ref="AW127:AX127"/>
    <mergeCell ref="AY127:AZ127"/>
    <mergeCell ref="AU69:AV69"/>
    <mergeCell ref="AY69:AZ69"/>
    <mergeCell ref="AU130:BA130"/>
    <mergeCell ref="BF83:BG83"/>
    <mergeCell ref="AE123:AF123"/>
    <mergeCell ref="BB123:BC123"/>
    <mergeCell ref="E146:E148"/>
    <mergeCell ref="F146:G148"/>
    <mergeCell ref="H146:O146"/>
    <mergeCell ref="P146:W146"/>
    <mergeCell ref="X146:AD146"/>
    <mergeCell ref="AE146:AL146"/>
    <mergeCell ref="AM146:AT146"/>
    <mergeCell ref="AU146:BA146"/>
    <mergeCell ref="BB146:BI146"/>
    <mergeCell ref="BA147:BA148"/>
    <mergeCell ref="BB147:BC148"/>
    <mergeCell ref="BD147:BE148"/>
    <mergeCell ref="BF147:BG148"/>
    <mergeCell ref="BH147:BI148"/>
    <mergeCell ref="X127:Y127"/>
    <mergeCell ref="Z127:AA127"/>
    <mergeCell ref="AB127:AC127"/>
    <mergeCell ref="X130:AD130"/>
    <mergeCell ref="AI83:AJ83"/>
    <mergeCell ref="H117:O117"/>
    <mergeCell ref="H130:O130"/>
    <mergeCell ref="AU138:AV138"/>
    <mergeCell ref="AU95:AV95"/>
    <mergeCell ref="AW95:AX95"/>
    <mergeCell ref="AY95:AZ95"/>
    <mergeCell ref="AU108:AV108"/>
    <mergeCell ref="AW108:AX108"/>
    <mergeCell ref="BJ146:BJ148"/>
    <mergeCell ref="BK146:BK148"/>
    <mergeCell ref="BL146:BL148"/>
    <mergeCell ref="BM146:BM148"/>
    <mergeCell ref="BN146:BN148"/>
    <mergeCell ref="BO146:BO148"/>
    <mergeCell ref="BP146:BP148"/>
    <mergeCell ref="BQ146:BQ148"/>
    <mergeCell ref="BR146:BW148"/>
    <mergeCell ref="H147:I148"/>
    <mergeCell ref="J147:K148"/>
    <mergeCell ref="L147:M148"/>
    <mergeCell ref="N147:O148"/>
    <mergeCell ref="P147:Q148"/>
    <mergeCell ref="R147:S148"/>
    <mergeCell ref="T147:U148"/>
    <mergeCell ref="V147:W148"/>
    <mergeCell ref="X147:Y148"/>
    <mergeCell ref="Z147:AA148"/>
    <mergeCell ref="AB147:AC148"/>
    <mergeCell ref="AD147:AD148"/>
    <mergeCell ref="AE147:AF148"/>
    <mergeCell ref="AG147:AH148"/>
    <mergeCell ref="AI147:AJ148"/>
    <mergeCell ref="AK147:AL148"/>
    <mergeCell ref="AM147:AN148"/>
    <mergeCell ref="AO147:AP148"/>
    <mergeCell ref="AQ147:AR148"/>
    <mergeCell ref="AS147:AT148"/>
    <mergeCell ref="AU147:AV148"/>
    <mergeCell ref="AW147:AX148"/>
    <mergeCell ref="AY147:AZ148"/>
    <mergeCell ref="E149:E156"/>
    <mergeCell ref="F149:G156"/>
    <mergeCell ref="H149:I152"/>
    <mergeCell ref="J149:K152"/>
    <mergeCell ref="L149:M152"/>
    <mergeCell ref="N149:O152"/>
    <mergeCell ref="P149:Q152"/>
    <mergeCell ref="R149:S152"/>
    <mergeCell ref="T149:U152"/>
    <mergeCell ref="V149:W152"/>
    <mergeCell ref="X149:Y149"/>
    <mergeCell ref="Z149:AA149"/>
    <mergeCell ref="AB149:AC149"/>
    <mergeCell ref="AE149:AF149"/>
    <mergeCell ref="AG149:AH149"/>
    <mergeCell ref="AI149:AJ149"/>
    <mergeCell ref="AK149:AL152"/>
    <mergeCell ref="AI152:AJ152"/>
    <mergeCell ref="H153:I156"/>
    <mergeCell ref="J153:K156"/>
    <mergeCell ref="L153:M156"/>
    <mergeCell ref="N153:O156"/>
    <mergeCell ref="P153:Q156"/>
    <mergeCell ref="R153:S156"/>
    <mergeCell ref="T153:U156"/>
    <mergeCell ref="V153:W156"/>
    <mergeCell ref="X153:Y153"/>
    <mergeCell ref="Z153:AA153"/>
    <mergeCell ref="AB153:AC153"/>
    <mergeCell ref="AE153:AF153"/>
    <mergeCell ref="AG153:AH153"/>
    <mergeCell ref="AI153:AJ153"/>
    <mergeCell ref="BH149:BI152"/>
    <mergeCell ref="BJ149:BJ156"/>
    <mergeCell ref="BK149:BK156"/>
    <mergeCell ref="BL149:BL156"/>
    <mergeCell ref="BM149:BM156"/>
    <mergeCell ref="BN149:BN156"/>
    <mergeCell ref="BO149:BO156"/>
    <mergeCell ref="AU152:AV152"/>
    <mergeCell ref="AW152:AX152"/>
    <mergeCell ref="AY152:AZ152"/>
    <mergeCell ref="BB152:BC152"/>
    <mergeCell ref="BD152:BE152"/>
    <mergeCell ref="BF152:BG152"/>
    <mergeCell ref="AY155:AZ155"/>
    <mergeCell ref="BB155:BC155"/>
    <mergeCell ref="BD155:BE155"/>
    <mergeCell ref="BF155:BG155"/>
    <mergeCell ref="BH153:BI156"/>
    <mergeCell ref="AU151:AV151"/>
    <mergeCell ref="AW151:AX151"/>
    <mergeCell ref="AY151:AZ151"/>
    <mergeCell ref="BB151:BC151"/>
    <mergeCell ref="BD151:BE151"/>
    <mergeCell ref="BF151:BG151"/>
    <mergeCell ref="X152:Y152"/>
    <mergeCell ref="Z152:AA152"/>
    <mergeCell ref="AB152:AC152"/>
    <mergeCell ref="AE152:AF152"/>
    <mergeCell ref="AG152:AH152"/>
    <mergeCell ref="AM149:AN152"/>
    <mergeCell ref="AO149:AP152"/>
    <mergeCell ref="AQ149:AR152"/>
    <mergeCell ref="AS149:AT152"/>
    <mergeCell ref="AU149:AV149"/>
    <mergeCell ref="AW149:AX149"/>
    <mergeCell ref="AY149:AZ149"/>
    <mergeCell ref="BB149:BC149"/>
    <mergeCell ref="BD149:BE149"/>
    <mergeCell ref="BF149:BG149"/>
    <mergeCell ref="BB154:BC154"/>
    <mergeCell ref="BD154:BE154"/>
    <mergeCell ref="BF154:BG154"/>
    <mergeCell ref="X154:Y154"/>
    <mergeCell ref="Z154:AA154"/>
    <mergeCell ref="AB154:AC154"/>
    <mergeCell ref="X155:Y155"/>
    <mergeCell ref="Z155:AA155"/>
    <mergeCell ref="AB155:AC155"/>
    <mergeCell ref="AE155:AF155"/>
    <mergeCell ref="AG155:AH155"/>
    <mergeCell ref="AI155:AJ155"/>
    <mergeCell ref="AU155:AV155"/>
    <mergeCell ref="AW155:AX155"/>
    <mergeCell ref="BP149:BP156"/>
    <mergeCell ref="BQ149:BQ156"/>
    <mergeCell ref="BR149:BW156"/>
    <mergeCell ref="X150:Y150"/>
    <mergeCell ref="Z150:AA150"/>
    <mergeCell ref="AB150:AC150"/>
    <mergeCell ref="AE150:AF150"/>
    <mergeCell ref="AG150:AH150"/>
    <mergeCell ref="AI150:AJ150"/>
    <mergeCell ref="AU150:AV150"/>
    <mergeCell ref="AW150:AX150"/>
    <mergeCell ref="AY150:AZ150"/>
    <mergeCell ref="BB150:BC150"/>
    <mergeCell ref="BD150:BE150"/>
    <mergeCell ref="BF150:BG150"/>
    <mergeCell ref="X151:Y151"/>
    <mergeCell ref="Z151:AA151"/>
    <mergeCell ref="AB151:AC151"/>
    <mergeCell ref="AE151:AF151"/>
    <mergeCell ref="AG151:AH151"/>
    <mergeCell ref="AI151:AJ151"/>
    <mergeCell ref="X156:Y156"/>
    <mergeCell ref="Z156:AA156"/>
    <mergeCell ref="AB156:AC156"/>
    <mergeCell ref="AE156:AF156"/>
    <mergeCell ref="AG156:AH156"/>
    <mergeCell ref="AI156:AJ156"/>
    <mergeCell ref="AU156:AV156"/>
    <mergeCell ref="AW156:AX156"/>
    <mergeCell ref="AY156:AZ156"/>
    <mergeCell ref="BB156:BC156"/>
    <mergeCell ref="BD156:BE156"/>
    <mergeCell ref="BF156:BG156"/>
    <mergeCell ref="AK153:AL156"/>
    <mergeCell ref="AM153:AN156"/>
    <mergeCell ref="AO153:AP156"/>
    <mergeCell ref="AQ153:AR156"/>
    <mergeCell ref="AS153:AT156"/>
    <mergeCell ref="AU153:AV153"/>
    <mergeCell ref="AW153:AX153"/>
    <mergeCell ref="AY153:AZ153"/>
    <mergeCell ref="BB153:BC153"/>
    <mergeCell ref="BD153:BE153"/>
    <mergeCell ref="BF153:BG153"/>
    <mergeCell ref="AE154:AF154"/>
    <mergeCell ref="AG154:AH154"/>
    <mergeCell ref="AI154:AJ154"/>
    <mergeCell ref="AU154:AV154"/>
    <mergeCell ref="AW154:AX154"/>
    <mergeCell ref="AY154:AZ154"/>
  </mergeCells>
  <phoneticPr fontId="19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A6EF9-9C8A-4DBE-8604-DDAEECABA26B}">
  <sheetPr codeName="Sheet17">
    <tabColor theme="4"/>
  </sheetPr>
  <dimension ref="A1:BY156"/>
  <sheetViews>
    <sheetView workbookViewId="0"/>
  </sheetViews>
  <sheetFormatPr defaultRowHeight="13.5"/>
  <cols>
    <col min="15" max="15" width="12.375" customWidth="1"/>
    <col min="19" max="19" width="9" customWidth="1"/>
    <col min="21" max="22" width="9" customWidth="1"/>
    <col min="27" max="27" width="21.875" customWidth="1"/>
    <col min="29" max="29" width="31.75" customWidth="1"/>
  </cols>
  <sheetData>
    <row r="1" spans="1:16" ht="19.5">
      <c r="A1" s="118" t="str">
        <f ca="1">RIGHT(CELL("filename",A1),LEN(CELL("filename",A1))-FIND("]",CELL("filename",A1)))</f>
        <v>13) タイマー更新</v>
      </c>
      <c r="B1" s="118"/>
      <c r="C1" s="118"/>
      <c r="D1" s="118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</row>
    <row r="2" spans="1:16" ht="19.5">
      <c r="A2" s="118"/>
      <c r="B2" s="118"/>
      <c r="C2" s="118"/>
      <c r="D2" s="118"/>
      <c r="E2" s="57"/>
      <c r="F2" s="85">
        <v>54</v>
      </c>
      <c r="G2" s="57"/>
      <c r="H2" s="57"/>
      <c r="I2" s="57"/>
      <c r="J2" s="57"/>
      <c r="K2" s="57"/>
      <c r="L2" s="57"/>
      <c r="M2" s="57"/>
      <c r="N2" s="57"/>
      <c r="O2" s="57"/>
      <c r="P2" s="57"/>
    </row>
    <row r="3" spans="1:16" ht="15.75">
      <c r="A3" s="57"/>
      <c r="B3" s="559" t="s">
        <v>6</v>
      </c>
      <c r="C3" s="559"/>
      <c r="D3" s="559"/>
      <c r="E3" s="560"/>
      <c r="F3" s="108">
        <f ca="1">MAX(INDIRECT("E"&amp;$F$2):INDIRECT("E"&amp;($F$2+1000)))</f>
        <v>21</v>
      </c>
      <c r="G3" s="57"/>
      <c r="H3" s="548" t="s">
        <v>59</v>
      </c>
      <c r="I3" s="548"/>
      <c r="J3" s="107"/>
      <c r="K3" s="61"/>
      <c r="L3" s="543" t="s">
        <v>58</v>
      </c>
      <c r="M3" s="550"/>
      <c r="N3" s="554"/>
      <c r="O3" s="57"/>
      <c r="P3" s="57"/>
    </row>
    <row r="4" spans="1:16" ht="15.75">
      <c r="A4" s="57"/>
      <c r="B4" s="561" t="s">
        <v>7</v>
      </c>
      <c r="C4" s="561"/>
      <c r="D4" s="561"/>
      <c r="E4" s="562"/>
      <c r="F4" s="108">
        <f ca="1">COUNTA(INDIRECT(G4&amp;$F$2):INDIRECT(G4&amp;($F$2+1000)))</f>
        <v>27</v>
      </c>
      <c r="G4" s="85" t="s">
        <v>82</v>
      </c>
      <c r="H4" s="548" t="s">
        <v>57</v>
      </c>
      <c r="I4" s="548"/>
      <c r="J4" s="66"/>
      <c r="K4" s="67"/>
      <c r="L4" s="551"/>
      <c r="M4" s="552"/>
      <c r="N4" s="555"/>
      <c r="O4" s="57"/>
      <c r="P4" s="57"/>
    </row>
    <row r="5" spans="1:16" ht="15.75">
      <c r="A5" s="57"/>
      <c r="B5" s="548" t="s">
        <v>8</v>
      </c>
      <c r="C5" s="548"/>
      <c r="D5" s="548"/>
      <c r="E5" s="549"/>
      <c r="F5" s="108">
        <f ca="1">SUM(INDIRECT(G5&amp;$F$2):INDIRECT(G5&amp;($F$2+1000)))</f>
        <v>0</v>
      </c>
      <c r="G5" s="85" t="s">
        <v>83</v>
      </c>
      <c r="H5" s="548" t="s">
        <v>60</v>
      </c>
      <c r="I5" s="548"/>
      <c r="J5" s="547"/>
      <c r="K5" s="61"/>
      <c r="L5" s="551"/>
      <c r="M5" s="552"/>
      <c r="N5" s="555"/>
      <c r="O5" s="57"/>
      <c r="P5" s="57"/>
    </row>
    <row r="6" spans="1:16" ht="15.75">
      <c r="A6" s="57"/>
      <c r="B6" s="57"/>
      <c r="C6" s="57"/>
      <c r="D6" s="57"/>
      <c r="E6" s="57"/>
      <c r="F6" s="57"/>
      <c r="G6" s="57"/>
      <c r="H6" s="548"/>
      <c r="I6" s="548"/>
      <c r="J6" s="547"/>
      <c r="K6" s="61"/>
      <c r="L6" s="551"/>
      <c r="M6" s="552"/>
      <c r="N6" s="555"/>
      <c r="O6" s="57"/>
      <c r="P6" s="57"/>
    </row>
    <row r="7" spans="1:16" ht="15.75">
      <c r="A7" s="57"/>
      <c r="B7" s="57"/>
      <c r="C7" s="57"/>
      <c r="D7" s="57"/>
      <c r="E7" s="57"/>
      <c r="F7" s="57"/>
      <c r="G7" s="57"/>
      <c r="H7" s="57"/>
      <c r="I7" s="57"/>
      <c r="J7" s="57"/>
      <c r="K7" s="57"/>
      <c r="L7" s="551"/>
      <c r="M7" s="552"/>
      <c r="N7" s="555"/>
      <c r="O7" s="57"/>
      <c r="P7" s="57"/>
    </row>
    <row r="8" spans="1:16" ht="15.75">
      <c r="A8" s="57"/>
      <c r="B8" s="57"/>
      <c r="C8" s="57"/>
      <c r="D8" s="57"/>
      <c r="E8" s="57"/>
      <c r="F8" s="57"/>
      <c r="G8" s="57"/>
      <c r="H8" s="57"/>
      <c r="I8" s="57"/>
      <c r="J8" s="57"/>
      <c r="K8" s="57"/>
      <c r="L8" s="551"/>
      <c r="M8" s="552"/>
      <c r="N8" s="555"/>
      <c r="O8" s="57"/>
      <c r="P8" s="57"/>
    </row>
    <row r="9" spans="1:16" ht="15.75">
      <c r="A9" s="57"/>
      <c r="B9" s="57"/>
      <c r="C9" s="57"/>
      <c r="D9" s="57"/>
      <c r="E9" s="57"/>
      <c r="F9" s="57"/>
      <c r="G9" s="69"/>
      <c r="H9" s="57"/>
      <c r="I9" s="57"/>
      <c r="J9" s="57"/>
      <c r="K9" s="57"/>
      <c r="L9" s="545"/>
      <c r="M9" s="553"/>
      <c r="N9" s="556"/>
      <c r="O9" s="57"/>
      <c r="P9" s="57"/>
    </row>
    <row r="10" spans="1:16" ht="15.75">
      <c r="A10" s="57"/>
      <c r="B10" s="57"/>
      <c r="C10" s="57"/>
      <c r="D10" s="57"/>
      <c r="E10" s="57"/>
      <c r="F10" s="57"/>
      <c r="G10" s="70"/>
      <c r="H10" s="57"/>
      <c r="I10" s="57"/>
      <c r="J10" s="57"/>
      <c r="K10" s="57"/>
      <c r="L10" s="57"/>
      <c r="M10" s="57"/>
      <c r="N10" s="57"/>
      <c r="O10" s="57"/>
      <c r="P10" s="57"/>
    </row>
    <row r="11" spans="1:16" ht="16.5" thickBot="1">
      <c r="A11" s="57"/>
      <c r="B11" s="71" t="s">
        <v>9</v>
      </c>
      <c r="C11" s="71"/>
      <c r="D11" s="57"/>
      <c r="E11" s="57"/>
      <c r="F11" s="57"/>
      <c r="G11" s="102"/>
      <c r="H11" s="102"/>
      <c r="I11" s="102"/>
      <c r="J11" s="102"/>
      <c r="K11" s="102"/>
      <c r="L11" s="69"/>
      <c r="M11" s="69"/>
      <c r="N11" s="69"/>
      <c r="O11" s="57"/>
      <c r="P11" s="57"/>
    </row>
    <row r="12" spans="1:16" ht="15.75">
      <c r="A12" s="57"/>
      <c r="B12" s="71"/>
      <c r="C12" s="71"/>
      <c r="D12" s="566" t="s">
        <v>551</v>
      </c>
      <c r="E12" s="567"/>
      <c r="F12" s="567"/>
      <c r="G12" s="567"/>
      <c r="H12" s="567"/>
      <c r="I12" s="567"/>
      <c r="J12" s="567"/>
      <c r="K12" s="567"/>
      <c r="L12" s="568"/>
      <c r="M12" s="117"/>
      <c r="N12" s="117"/>
      <c r="O12" s="57"/>
      <c r="P12" s="57"/>
    </row>
    <row r="13" spans="1:16" ht="15.75">
      <c r="A13" s="57"/>
      <c r="B13" s="71"/>
      <c r="C13" s="71"/>
      <c r="D13" s="569"/>
      <c r="E13" s="659"/>
      <c r="F13" s="659"/>
      <c r="G13" s="659"/>
      <c r="H13" s="659"/>
      <c r="I13" s="659"/>
      <c r="J13" s="659"/>
      <c r="K13" s="659"/>
      <c r="L13" s="571"/>
      <c r="M13" s="117"/>
      <c r="N13" s="117"/>
      <c r="O13" s="57"/>
      <c r="P13" s="57"/>
    </row>
    <row r="14" spans="1:16" ht="15.75">
      <c r="A14" s="57"/>
      <c r="B14" s="71"/>
      <c r="C14" s="71"/>
      <c r="D14" s="569"/>
      <c r="E14" s="659"/>
      <c r="F14" s="659"/>
      <c r="G14" s="659"/>
      <c r="H14" s="659"/>
      <c r="I14" s="659"/>
      <c r="J14" s="659"/>
      <c r="K14" s="659"/>
      <c r="L14" s="571"/>
      <c r="M14" s="117"/>
      <c r="N14" s="117"/>
      <c r="O14" s="57"/>
      <c r="P14" s="57"/>
    </row>
    <row r="15" spans="1:16" ht="16.5" thickBot="1">
      <c r="A15" s="57"/>
      <c r="B15" s="71"/>
      <c r="C15" s="71"/>
      <c r="D15" s="572"/>
      <c r="E15" s="573"/>
      <c r="F15" s="573"/>
      <c r="G15" s="573"/>
      <c r="H15" s="573"/>
      <c r="I15" s="573"/>
      <c r="J15" s="573"/>
      <c r="K15" s="573"/>
      <c r="L15" s="574"/>
      <c r="M15" s="117"/>
      <c r="N15" s="117"/>
      <c r="O15" s="57"/>
      <c r="P15" s="57"/>
    </row>
    <row r="16" spans="1:16" ht="15.75">
      <c r="A16" s="57"/>
      <c r="B16" s="71"/>
      <c r="C16" s="71"/>
      <c r="D16" s="116"/>
      <c r="E16" s="116"/>
      <c r="F16" s="70"/>
      <c r="G16" s="57"/>
      <c r="H16" s="57"/>
      <c r="I16" s="57"/>
      <c r="J16" s="57"/>
      <c r="K16" s="57"/>
      <c r="L16" s="57"/>
      <c r="M16" s="57"/>
      <c r="N16" s="57"/>
      <c r="O16" s="57"/>
      <c r="P16" s="57"/>
    </row>
    <row r="17" spans="1:16" ht="15.75">
      <c r="A17" s="57"/>
      <c r="B17" s="71" t="s">
        <v>35</v>
      </c>
      <c r="C17" s="71"/>
      <c r="D17" s="57"/>
      <c r="E17" s="57"/>
      <c r="F17" s="57"/>
      <c r="G17" s="57"/>
      <c r="H17" s="57"/>
      <c r="I17" s="57"/>
      <c r="J17" s="57"/>
      <c r="K17" s="57"/>
      <c r="L17" s="57"/>
      <c r="M17" s="57"/>
      <c r="O17" s="57"/>
      <c r="P17" s="57"/>
    </row>
    <row r="18" spans="1:16" ht="15.75" customHeight="1">
      <c r="A18" s="57"/>
      <c r="B18" s="71"/>
      <c r="C18" s="71"/>
      <c r="D18" s="57"/>
      <c r="E18" s="698" t="s">
        <v>482</v>
      </c>
      <c r="F18" s="550"/>
      <c r="G18" s="698" t="s">
        <v>481</v>
      </c>
      <c r="H18" s="544"/>
      <c r="I18" s="531" t="s">
        <v>480</v>
      </c>
      <c r="J18" s="531"/>
      <c r="K18" s="543" t="s">
        <v>550</v>
      </c>
      <c r="L18" s="550"/>
      <c r="M18" s="531" t="s">
        <v>532</v>
      </c>
      <c r="N18" s="531"/>
    </row>
    <row r="19" spans="1:16" ht="15.75">
      <c r="A19" s="57"/>
      <c r="B19" s="71"/>
      <c r="C19" s="71"/>
      <c r="D19" s="57"/>
      <c r="E19" s="545"/>
      <c r="F19" s="553"/>
      <c r="G19" s="545"/>
      <c r="H19" s="546"/>
      <c r="I19" s="531"/>
      <c r="J19" s="531"/>
      <c r="K19" s="545"/>
      <c r="L19" s="553"/>
      <c r="M19" s="531"/>
      <c r="N19" s="531"/>
    </row>
    <row r="20" spans="1:16" ht="20.100000000000001" customHeight="1">
      <c r="A20" s="57"/>
      <c r="B20" s="71"/>
      <c r="C20" s="71"/>
      <c r="D20" s="86"/>
      <c r="E20" s="84" t="s">
        <v>463</v>
      </c>
      <c r="F20" s="84"/>
      <c r="G20" s="121" t="s">
        <v>454</v>
      </c>
      <c r="H20" s="84"/>
      <c r="I20" s="121">
        <v>1</v>
      </c>
      <c r="J20" s="195"/>
      <c r="K20" s="128" t="s">
        <v>453</v>
      </c>
      <c r="L20" s="84"/>
      <c r="M20" s="744" t="s">
        <v>486</v>
      </c>
      <c r="N20" s="745"/>
    </row>
    <row r="21" spans="1:16" ht="20.100000000000001" customHeight="1">
      <c r="A21" s="57"/>
      <c r="B21" s="71"/>
      <c r="C21" s="71"/>
      <c r="D21" s="86"/>
      <c r="E21" s="196" t="s">
        <v>479</v>
      </c>
      <c r="F21" s="195"/>
      <c r="G21" s="84" t="s">
        <v>294</v>
      </c>
      <c r="H21" s="84"/>
      <c r="I21" s="121">
        <v>2</v>
      </c>
      <c r="J21" s="195"/>
      <c r="K21" s="128" t="s">
        <v>431</v>
      </c>
      <c r="L21" s="84"/>
      <c r="M21" s="740" t="s">
        <v>516</v>
      </c>
      <c r="N21" s="741"/>
    </row>
    <row r="22" spans="1:16" ht="20.100000000000001" customHeight="1">
      <c r="A22" s="57"/>
      <c r="B22" s="71"/>
      <c r="C22" s="71"/>
      <c r="D22" s="86"/>
      <c r="E22" s="84" t="s">
        <v>464</v>
      </c>
      <c r="F22" s="195"/>
      <c r="G22" s="84"/>
      <c r="H22" s="84"/>
      <c r="I22" s="121">
        <v>3</v>
      </c>
      <c r="J22" s="195"/>
      <c r="K22" s="121" t="s">
        <v>294</v>
      </c>
      <c r="L22" s="84"/>
      <c r="M22" s="740" t="s">
        <v>515</v>
      </c>
      <c r="N22" s="741"/>
    </row>
    <row r="23" spans="1:16" ht="20.100000000000001" customHeight="1">
      <c r="A23" s="57"/>
      <c r="B23" s="71"/>
      <c r="C23" s="71"/>
      <c r="D23" s="86"/>
      <c r="E23" s="84" t="s">
        <v>294</v>
      </c>
      <c r="F23" s="84"/>
      <c r="G23" s="194"/>
      <c r="H23" s="195"/>
      <c r="I23" s="120" t="s">
        <v>430</v>
      </c>
      <c r="J23" s="195"/>
      <c r="K23" s="84"/>
      <c r="L23" s="84"/>
      <c r="M23" s="740" t="s">
        <v>514</v>
      </c>
      <c r="N23" s="741"/>
    </row>
    <row r="24" spans="1:16" ht="20.100000000000001" customHeight="1">
      <c r="A24" s="57"/>
      <c r="B24" s="71"/>
      <c r="C24" s="71"/>
      <c r="D24" s="86"/>
      <c r="E24" s="84"/>
      <c r="F24" s="93"/>
      <c r="G24" s="194"/>
      <c r="H24" s="195"/>
      <c r="I24" s="84" t="s">
        <v>294</v>
      </c>
      <c r="J24" s="195"/>
      <c r="K24" s="84"/>
      <c r="L24" s="84"/>
      <c r="M24" s="740" t="s">
        <v>513</v>
      </c>
      <c r="N24" s="741"/>
    </row>
    <row r="25" spans="1:16" ht="20.100000000000001" customHeight="1">
      <c r="A25" s="57"/>
      <c r="B25" s="71"/>
      <c r="C25" s="71"/>
      <c r="D25" s="86"/>
      <c r="E25" s="84"/>
      <c r="F25" s="93"/>
      <c r="G25" s="194"/>
      <c r="H25" s="195"/>
      <c r="I25" s="84"/>
      <c r="J25" s="195"/>
      <c r="K25" s="84"/>
      <c r="L25" s="84"/>
      <c r="M25" s="740" t="s">
        <v>512</v>
      </c>
      <c r="N25" s="741"/>
    </row>
    <row r="26" spans="1:16" ht="20.100000000000001" customHeight="1">
      <c r="A26" s="57"/>
      <c r="B26" s="71"/>
      <c r="C26" s="71"/>
      <c r="D26" s="57"/>
      <c r="E26" s="121"/>
      <c r="F26" s="195"/>
      <c r="G26" s="121"/>
      <c r="H26" s="195"/>
      <c r="I26" s="121"/>
      <c r="J26" s="195"/>
      <c r="K26" s="84"/>
      <c r="L26" s="84"/>
      <c r="M26" s="742" t="s">
        <v>294</v>
      </c>
      <c r="N26" s="743"/>
    </row>
    <row r="27" spans="1:16" ht="15.75">
      <c r="A27" s="57"/>
      <c r="B27" s="71"/>
      <c r="C27" s="71"/>
      <c r="D27" s="57"/>
      <c r="E27" s="124"/>
      <c r="F27" s="102"/>
      <c r="G27" s="124"/>
      <c r="H27" s="102"/>
      <c r="I27" s="124"/>
      <c r="J27" s="102"/>
      <c r="K27" s="124"/>
      <c r="L27" s="102"/>
      <c r="M27" s="102"/>
      <c r="N27" s="102"/>
      <c r="O27" s="57"/>
      <c r="P27" s="57"/>
    </row>
    <row r="28" spans="1:16" ht="15.75">
      <c r="A28" s="57"/>
      <c r="B28" s="71" t="s">
        <v>17</v>
      </c>
      <c r="C28" s="71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</row>
    <row r="29" spans="1:16" ht="15.75">
      <c r="A29" s="57"/>
      <c r="B29" s="71"/>
      <c r="C29" s="71" t="s">
        <v>142</v>
      </c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</row>
    <row r="30" spans="1:16" ht="15.75">
      <c r="A30" s="57"/>
      <c r="B30" s="71"/>
      <c r="C30" s="71" t="s">
        <v>143</v>
      </c>
      <c r="D30" s="71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</row>
    <row r="31" spans="1:16" ht="15.75">
      <c r="A31" s="57"/>
      <c r="B31" s="71"/>
      <c r="C31" s="78" t="s">
        <v>549</v>
      </c>
      <c r="D31" s="71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</row>
    <row r="32" spans="1:16" ht="15.75">
      <c r="A32" s="57"/>
      <c r="B32" s="71"/>
      <c r="C32" s="71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127"/>
      <c r="P32" s="57"/>
    </row>
    <row r="33" spans="1:16" ht="15.75">
      <c r="A33" s="57"/>
      <c r="B33" s="71" t="s">
        <v>18</v>
      </c>
      <c r="C33" s="71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</row>
    <row r="34" spans="1:16" ht="15.75">
      <c r="A34" s="57"/>
      <c r="B34" s="71"/>
      <c r="C34" s="79" t="s">
        <v>25</v>
      </c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</row>
    <row r="35" spans="1:16" ht="15.75">
      <c r="A35" s="57"/>
      <c r="B35" s="71"/>
      <c r="C35" s="79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</row>
    <row r="36" spans="1:16" ht="15.75">
      <c r="A36" s="57"/>
      <c r="B36" s="71"/>
      <c r="C36" s="79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</row>
    <row r="37" spans="1:16" ht="15.75">
      <c r="A37" s="57"/>
      <c r="B37" s="71"/>
      <c r="C37" s="79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</row>
    <row r="38" spans="1:16" ht="15.75">
      <c r="A38" s="57"/>
      <c r="B38" s="71"/>
      <c r="C38" s="79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</row>
    <row r="39" spans="1:16" ht="15.75">
      <c r="A39" s="57"/>
      <c r="B39" s="71"/>
      <c r="C39" s="79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</row>
    <row r="40" spans="1:16" ht="15.75">
      <c r="A40" s="57"/>
      <c r="B40" s="71"/>
      <c r="C40" s="79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</row>
    <row r="41" spans="1:16" ht="15.75">
      <c r="A41" s="57"/>
      <c r="B41" s="71"/>
      <c r="C41" s="71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</row>
    <row r="42" spans="1:16" ht="15.75">
      <c r="A42" s="57"/>
      <c r="B42" s="71"/>
      <c r="C42" s="71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</row>
    <row r="43" spans="1:16" ht="15.75">
      <c r="A43" s="57"/>
      <c r="B43" s="71" t="s">
        <v>51</v>
      </c>
      <c r="C43" s="71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</row>
    <row r="44" spans="1:16" ht="15.75">
      <c r="A44" s="57"/>
      <c r="B44" s="71"/>
      <c r="C44" s="71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</row>
    <row r="45" spans="1:16" ht="15.75">
      <c r="A45" s="57"/>
      <c r="B45" s="71"/>
      <c r="C45" s="71"/>
      <c r="D45" s="57"/>
      <c r="E45" s="57"/>
      <c r="F45" s="57"/>
      <c r="G45" s="563" t="s">
        <v>52</v>
      </c>
      <c r="H45" s="564"/>
      <c r="I45" s="565"/>
      <c r="J45" s="558" t="s">
        <v>50</v>
      </c>
      <c r="K45" s="558"/>
      <c r="L45" s="558"/>
      <c r="M45" s="558"/>
      <c r="N45" s="558"/>
      <c r="O45" s="57"/>
      <c r="P45" s="57"/>
    </row>
    <row r="46" spans="1:16" ht="15.75">
      <c r="A46" s="57"/>
      <c r="B46" s="71"/>
      <c r="C46" s="71"/>
      <c r="D46" s="102"/>
      <c r="E46" s="102"/>
      <c r="F46" s="102"/>
      <c r="G46" s="563" t="s">
        <v>448</v>
      </c>
      <c r="H46" s="564"/>
      <c r="I46" s="565"/>
      <c r="J46" s="557" t="s">
        <v>476</v>
      </c>
      <c r="K46" s="557"/>
      <c r="L46" s="557"/>
      <c r="M46" s="557"/>
      <c r="N46" s="557"/>
      <c r="O46" s="57"/>
      <c r="P46" s="57"/>
    </row>
    <row r="47" spans="1:16" ht="15.75">
      <c r="A47" s="57"/>
      <c r="B47" s="71"/>
      <c r="C47" s="71"/>
      <c r="D47" s="102"/>
      <c r="E47" s="102"/>
      <c r="F47" s="102"/>
      <c r="G47" s="739" t="s">
        <v>530</v>
      </c>
      <c r="H47" s="564"/>
      <c r="I47" s="565"/>
      <c r="J47" s="557" t="s">
        <v>475</v>
      </c>
      <c r="K47" s="557"/>
      <c r="L47" s="557"/>
      <c r="M47" s="557"/>
      <c r="N47" s="557"/>
      <c r="O47" s="57"/>
      <c r="P47" s="57"/>
    </row>
    <row r="48" spans="1:16" ht="15.75">
      <c r="A48" s="57"/>
      <c r="B48" s="71"/>
      <c r="C48" s="71"/>
      <c r="D48" s="102"/>
      <c r="E48" s="102"/>
      <c r="F48" s="102"/>
      <c r="G48" s="739" t="s">
        <v>529</v>
      </c>
      <c r="H48" s="564"/>
      <c r="I48" s="565"/>
      <c r="J48" s="557" t="s">
        <v>474</v>
      </c>
      <c r="K48" s="557"/>
      <c r="L48" s="557"/>
      <c r="M48" s="557"/>
      <c r="N48" s="557"/>
      <c r="O48" s="57"/>
      <c r="P48" s="57"/>
    </row>
    <row r="49" spans="1:77" ht="16.5" customHeight="1">
      <c r="A49" s="57"/>
      <c r="B49" s="71"/>
      <c r="C49" s="71"/>
      <c r="D49" s="102"/>
      <c r="E49" s="102"/>
      <c r="F49" s="102"/>
      <c r="G49" s="126" t="s">
        <v>907</v>
      </c>
      <c r="H49" s="105"/>
      <c r="I49" s="106"/>
      <c r="J49" s="746" t="s">
        <v>472</v>
      </c>
      <c r="K49" s="557"/>
      <c r="L49" s="557"/>
      <c r="M49" s="557"/>
      <c r="N49" s="557"/>
      <c r="O49" s="57"/>
      <c r="P49" s="57"/>
    </row>
    <row r="50" spans="1:77" ht="16.5" customHeight="1">
      <c r="A50" s="57"/>
      <c r="B50" s="71"/>
      <c r="C50" s="71"/>
      <c r="D50" s="102"/>
      <c r="E50" s="102"/>
      <c r="F50" s="102"/>
      <c r="G50" s="767" t="s">
        <v>889</v>
      </c>
      <c r="H50" s="564"/>
      <c r="I50" s="565"/>
      <c r="J50" s="746" t="s">
        <v>526</v>
      </c>
      <c r="K50" s="557"/>
      <c r="L50" s="557"/>
      <c r="M50" s="557"/>
      <c r="N50" s="557"/>
      <c r="O50" s="57"/>
      <c r="P50" s="57"/>
    </row>
    <row r="51" spans="1:77" ht="16.5" customHeight="1">
      <c r="A51" s="57"/>
      <c r="B51" s="71"/>
      <c r="C51" s="71"/>
      <c r="D51" s="102"/>
      <c r="E51" s="102"/>
      <c r="F51" s="102"/>
      <c r="G51" s="767" t="s">
        <v>562</v>
      </c>
      <c r="H51" s="564"/>
      <c r="I51" s="565"/>
      <c r="J51" s="746" t="s">
        <v>525</v>
      </c>
      <c r="K51" s="557"/>
      <c r="L51" s="557"/>
      <c r="M51" s="557"/>
      <c r="N51" s="557"/>
      <c r="O51" s="57"/>
      <c r="P51" s="57"/>
    </row>
    <row r="52" spans="1:77" ht="16.5">
      <c r="G52" s="697" t="s">
        <v>561</v>
      </c>
      <c r="H52" s="564"/>
      <c r="I52" s="565"/>
      <c r="J52" s="746" t="s">
        <v>502</v>
      </c>
      <c r="K52" s="557"/>
      <c r="L52" s="557"/>
      <c r="M52" s="557"/>
      <c r="N52" s="557"/>
      <c r="P52" s="123"/>
    </row>
    <row r="53" spans="1:77" ht="16.5">
      <c r="G53" s="738" t="s">
        <v>560</v>
      </c>
      <c r="H53" s="564"/>
      <c r="I53" s="565"/>
      <c r="J53" s="746" t="s">
        <v>524</v>
      </c>
      <c r="K53" s="557"/>
      <c r="L53" s="557"/>
      <c r="M53" s="557"/>
      <c r="N53" s="557"/>
      <c r="P53" s="123"/>
    </row>
    <row r="54" spans="1:77" ht="15.75">
      <c r="BK54" s="57"/>
      <c r="BL54" s="57"/>
      <c r="BM54" s="57"/>
      <c r="BN54" s="57"/>
      <c r="BO54" s="57"/>
      <c r="BP54" s="57"/>
      <c r="BQ54" s="57"/>
      <c r="BR54" s="57"/>
      <c r="BS54" s="57"/>
    </row>
    <row r="55" spans="1:77" ht="15.75">
      <c r="B55" s="71" t="s">
        <v>19</v>
      </c>
      <c r="C55" s="71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S55" s="102"/>
      <c r="T55" s="57"/>
      <c r="U55" s="57"/>
      <c r="V55" s="57"/>
      <c r="W55" s="57"/>
      <c r="X55" s="57"/>
      <c r="Y55" s="57"/>
      <c r="AA55" s="57"/>
      <c r="AB55" s="57"/>
      <c r="AC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</row>
    <row r="56" spans="1:77" ht="15.75">
      <c r="B56" s="71"/>
      <c r="C56" s="80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</row>
    <row r="57" spans="1:77" ht="16.5" thickBot="1">
      <c r="B57" s="71"/>
      <c r="C57" s="80"/>
      <c r="D57" s="57"/>
      <c r="E57" s="57" t="s">
        <v>152</v>
      </c>
      <c r="F57" s="57"/>
      <c r="G57" s="57"/>
      <c r="H57" s="102"/>
      <c r="I57" s="102"/>
      <c r="J57" s="102"/>
      <c r="K57" s="102"/>
      <c r="L57" s="102"/>
      <c r="M57" s="102"/>
      <c r="N57" s="102"/>
      <c r="O57" s="102"/>
      <c r="P57" s="102"/>
      <c r="Q57" s="102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</row>
    <row r="58" spans="1:77" ht="15.75" customHeight="1">
      <c r="B58" s="71"/>
      <c r="C58" s="71"/>
      <c r="D58" s="57"/>
      <c r="E58" s="510" t="s">
        <v>20</v>
      </c>
      <c r="F58" s="518" t="s">
        <v>22</v>
      </c>
      <c r="G58" s="519"/>
      <c r="H58" s="510" t="s">
        <v>21</v>
      </c>
      <c r="I58" s="518"/>
      <c r="J58" s="518"/>
      <c r="K58" s="518"/>
      <c r="L58" s="518"/>
      <c r="M58" s="518"/>
      <c r="N58" s="518"/>
      <c r="O58" s="518"/>
      <c r="P58" s="518"/>
      <c r="Q58" s="519"/>
      <c r="R58" s="522" t="s">
        <v>400</v>
      </c>
      <c r="S58" s="523"/>
      <c r="T58" s="523"/>
      <c r="U58" s="523"/>
      <c r="V58" s="523"/>
      <c r="W58" s="523"/>
      <c r="X58" s="524" t="s">
        <v>127</v>
      </c>
      <c r="Y58" s="524"/>
      <c r="Z58" s="524"/>
      <c r="AA58" s="524"/>
      <c r="AB58" s="524"/>
      <c r="AC58" s="524"/>
      <c r="AD58" s="524"/>
      <c r="AE58" s="524"/>
      <c r="AF58" s="525" t="s">
        <v>167</v>
      </c>
      <c r="AG58" s="525"/>
      <c r="AH58" s="525"/>
      <c r="AI58" s="525"/>
      <c r="AJ58" s="525"/>
      <c r="AK58" s="525"/>
      <c r="AL58" s="525"/>
      <c r="AM58" s="526"/>
      <c r="AN58" s="527" t="s">
        <v>140</v>
      </c>
      <c r="AO58" s="528"/>
      <c r="AP58" s="528"/>
      <c r="AQ58" s="528"/>
      <c r="AR58" s="528"/>
      <c r="AS58" s="528"/>
      <c r="AT58" s="529" t="s">
        <v>141</v>
      </c>
      <c r="AU58" s="529"/>
      <c r="AV58" s="529"/>
      <c r="AW58" s="529"/>
      <c r="AX58" s="529"/>
      <c r="AY58" s="529"/>
      <c r="AZ58" s="529"/>
      <c r="BA58" s="529"/>
      <c r="BB58" s="483" t="s">
        <v>170</v>
      </c>
      <c r="BC58" s="483"/>
      <c r="BD58" s="483"/>
      <c r="BE58" s="483"/>
      <c r="BF58" s="483"/>
      <c r="BG58" s="483"/>
      <c r="BH58" s="483"/>
      <c r="BI58" s="484"/>
      <c r="BJ58" s="487" t="s">
        <v>16</v>
      </c>
      <c r="BK58" s="489" t="s">
        <v>53</v>
      </c>
      <c r="BL58" s="489" t="s">
        <v>54</v>
      </c>
      <c r="BM58" s="489" t="s">
        <v>55</v>
      </c>
      <c r="BN58" s="489" t="s">
        <v>56</v>
      </c>
      <c r="BO58" s="489" t="s">
        <v>29</v>
      </c>
      <c r="BP58" s="489" t="s">
        <v>62</v>
      </c>
      <c r="BQ58" s="512" t="s">
        <v>69</v>
      </c>
      <c r="BR58" s="477" t="s">
        <v>23</v>
      </c>
      <c r="BS58" s="478"/>
      <c r="BT58" s="478"/>
      <c r="BU58" s="478"/>
      <c r="BV58" s="478"/>
      <c r="BW58" s="479"/>
      <c r="BX58" s="57"/>
      <c r="BY58" s="57"/>
    </row>
    <row r="59" spans="1:77" ht="15.75" customHeight="1">
      <c r="B59" s="71"/>
      <c r="C59" s="71"/>
      <c r="D59" s="57"/>
      <c r="E59" s="511"/>
      <c r="F59" s="520"/>
      <c r="G59" s="521"/>
      <c r="H59" s="530" t="s">
        <v>448</v>
      </c>
      <c r="I59" s="531"/>
      <c r="J59" s="531" t="s">
        <v>447</v>
      </c>
      <c r="K59" s="531"/>
      <c r="L59" s="531" t="s">
        <v>449</v>
      </c>
      <c r="M59" s="531"/>
      <c r="N59" s="531" t="s">
        <v>473</v>
      </c>
      <c r="O59" s="531"/>
      <c r="P59" s="531" t="s">
        <v>889</v>
      </c>
      <c r="Q59" s="532"/>
      <c r="R59" s="533" t="s">
        <v>537</v>
      </c>
      <c r="S59" s="534"/>
      <c r="T59" s="716" t="s">
        <v>536</v>
      </c>
      <c r="U59" s="534"/>
      <c r="V59" s="716" t="s">
        <v>535</v>
      </c>
      <c r="W59" s="534"/>
      <c r="X59" s="649" t="s">
        <v>440</v>
      </c>
      <c r="Y59" s="649"/>
      <c r="Z59" s="649" t="s">
        <v>498</v>
      </c>
      <c r="AA59" s="649"/>
      <c r="AB59" s="717" t="s">
        <v>492</v>
      </c>
      <c r="AC59" s="535"/>
      <c r="AD59" s="649" t="s">
        <v>497</v>
      </c>
      <c r="AE59" s="649"/>
      <c r="AF59" s="648" t="s">
        <v>496</v>
      </c>
      <c r="AG59" s="648"/>
      <c r="AH59" s="648" t="s">
        <v>489</v>
      </c>
      <c r="AI59" s="648"/>
      <c r="AJ59" s="648" t="s">
        <v>488</v>
      </c>
      <c r="AK59" s="486"/>
      <c r="AL59" s="648" t="s">
        <v>487</v>
      </c>
      <c r="AM59" s="515"/>
      <c r="AN59" s="516" t="s">
        <v>537</v>
      </c>
      <c r="AO59" s="517"/>
      <c r="AP59" s="667" t="s">
        <v>536</v>
      </c>
      <c r="AQ59" s="517"/>
      <c r="AR59" s="667" t="s">
        <v>535</v>
      </c>
      <c r="AS59" s="517"/>
      <c r="AT59" s="762" t="s">
        <v>440</v>
      </c>
      <c r="AU59" s="762"/>
      <c r="AV59" s="762" t="s">
        <v>498</v>
      </c>
      <c r="AW59" s="762"/>
      <c r="AX59" s="763" t="s">
        <v>492</v>
      </c>
      <c r="AY59" s="764"/>
      <c r="AZ59" s="762" t="s">
        <v>497</v>
      </c>
      <c r="BA59" s="762"/>
      <c r="BB59" s="595" t="s">
        <v>496</v>
      </c>
      <c r="BC59" s="595"/>
      <c r="BD59" s="595" t="s">
        <v>489</v>
      </c>
      <c r="BE59" s="595"/>
      <c r="BF59" s="595" t="s">
        <v>488</v>
      </c>
      <c r="BG59" s="507"/>
      <c r="BH59" s="595" t="s">
        <v>487</v>
      </c>
      <c r="BI59" s="508"/>
      <c r="BJ59" s="488"/>
      <c r="BK59" s="490"/>
      <c r="BL59" s="490"/>
      <c r="BM59" s="490"/>
      <c r="BN59" s="490"/>
      <c r="BO59" s="490"/>
      <c r="BP59" s="490"/>
      <c r="BQ59" s="513"/>
      <c r="BR59" s="480"/>
      <c r="BS59" s="481"/>
      <c r="BT59" s="481"/>
      <c r="BU59" s="481"/>
      <c r="BV59" s="481"/>
      <c r="BW59" s="482"/>
      <c r="BX59" s="57"/>
      <c r="BY59" s="57"/>
    </row>
    <row r="60" spans="1:77" ht="17.25" customHeight="1">
      <c r="B60" s="71"/>
      <c r="C60" s="71"/>
      <c r="D60" s="57"/>
      <c r="E60" s="511"/>
      <c r="F60" s="520"/>
      <c r="G60" s="521"/>
      <c r="H60" s="530"/>
      <c r="I60" s="531"/>
      <c r="J60" s="531"/>
      <c r="K60" s="531"/>
      <c r="L60" s="531"/>
      <c r="M60" s="531"/>
      <c r="N60" s="531"/>
      <c r="O60" s="531"/>
      <c r="P60" s="531"/>
      <c r="Q60" s="532"/>
      <c r="R60" s="533"/>
      <c r="S60" s="534"/>
      <c r="T60" s="534"/>
      <c r="U60" s="534"/>
      <c r="V60" s="534"/>
      <c r="W60" s="534"/>
      <c r="X60" s="649"/>
      <c r="Y60" s="649"/>
      <c r="Z60" s="649"/>
      <c r="AA60" s="649"/>
      <c r="AB60" s="535"/>
      <c r="AC60" s="535"/>
      <c r="AD60" s="649"/>
      <c r="AE60" s="649"/>
      <c r="AF60" s="648"/>
      <c r="AG60" s="648"/>
      <c r="AH60" s="648"/>
      <c r="AI60" s="648"/>
      <c r="AJ60" s="486"/>
      <c r="AK60" s="486"/>
      <c r="AL60" s="486"/>
      <c r="AM60" s="515"/>
      <c r="AN60" s="516"/>
      <c r="AO60" s="517"/>
      <c r="AP60" s="517"/>
      <c r="AQ60" s="517"/>
      <c r="AR60" s="517"/>
      <c r="AS60" s="517"/>
      <c r="AT60" s="762"/>
      <c r="AU60" s="762"/>
      <c r="AV60" s="762"/>
      <c r="AW60" s="762"/>
      <c r="AX60" s="764"/>
      <c r="AY60" s="764"/>
      <c r="AZ60" s="762"/>
      <c r="BA60" s="762"/>
      <c r="BB60" s="595"/>
      <c r="BC60" s="595"/>
      <c r="BD60" s="595"/>
      <c r="BE60" s="595"/>
      <c r="BF60" s="507"/>
      <c r="BG60" s="507"/>
      <c r="BH60" s="507"/>
      <c r="BI60" s="508"/>
      <c r="BJ60" s="488"/>
      <c r="BK60" s="490"/>
      <c r="BL60" s="490"/>
      <c r="BM60" s="490"/>
      <c r="BN60" s="490"/>
      <c r="BO60" s="490"/>
      <c r="BP60" s="490"/>
      <c r="BQ60" s="513"/>
      <c r="BR60" s="480"/>
      <c r="BS60" s="481"/>
      <c r="BT60" s="481"/>
      <c r="BU60" s="481"/>
      <c r="BV60" s="481"/>
      <c r="BW60" s="482"/>
      <c r="BX60" s="57"/>
      <c r="BY60" s="57"/>
    </row>
    <row r="61" spans="1:77" ht="72" customHeight="1">
      <c r="B61" s="71"/>
      <c r="C61" s="71"/>
      <c r="D61" s="57"/>
      <c r="E61" s="590">
        <v>1</v>
      </c>
      <c r="F61" s="537" t="s">
        <v>70</v>
      </c>
      <c r="G61" s="538"/>
      <c r="H61" s="708" t="s">
        <v>463</v>
      </c>
      <c r="I61" s="677"/>
      <c r="J61" s="677" t="s">
        <v>430</v>
      </c>
      <c r="K61" s="677"/>
      <c r="L61" s="677">
        <v>1</v>
      </c>
      <c r="M61" s="677"/>
      <c r="N61" s="677" t="s">
        <v>453</v>
      </c>
      <c r="O61" s="677"/>
      <c r="P61" s="677" t="s">
        <v>1018</v>
      </c>
      <c r="Q61" s="760"/>
      <c r="R61" s="590" t="s">
        <v>577</v>
      </c>
      <c r="S61" s="537"/>
      <c r="T61" s="537" t="b">
        <v>1</v>
      </c>
      <c r="U61" s="537"/>
      <c r="V61" s="758" t="s">
        <v>294</v>
      </c>
      <c r="W61" s="758"/>
      <c r="X61" s="678" t="s">
        <v>430</v>
      </c>
      <c r="Y61" s="678"/>
      <c r="Z61" s="678" t="s">
        <v>429</v>
      </c>
      <c r="AA61" s="678"/>
      <c r="AB61" s="537" t="s">
        <v>161</v>
      </c>
      <c r="AC61" s="537"/>
      <c r="AD61" s="537" t="s">
        <v>161</v>
      </c>
      <c r="AE61" s="537"/>
      <c r="AF61" s="537" t="s">
        <v>510</v>
      </c>
      <c r="AG61" s="537"/>
      <c r="AH61" s="537" t="s">
        <v>161</v>
      </c>
      <c r="AI61" s="537"/>
      <c r="AJ61" s="537" t="s">
        <v>161</v>
      </c>
      <c r="AK61" s="537"/>
      <c r="AL61" s="537" t="s">
        <v>294</v>
      </c>
      <c r="AM61" s="538"/>
      <c r="AN61" s="590" t="s">
        <v>577</v>
      </c>
      <c r="AO61" s="537"/>
      <c r="AP61" s="537" t="b">
        <v>1</v>
      </c>
      <c r="AQ61" s="537"/>
      <c r="AR61" s="758" t="s">
        <v>294</v>
      </c>
      <c r="AS61" s="758"/>
      <c r="AT61" s="678" t="s">
        <v>430</v>
      </c>
      <c r="AU61" s="678"/>
      <c r="AV61" s="678" t="s">
        <v>429</v>
      </c>
      <c r="AW61" s="678"/>
      <c r="AX61" s="537" t="s">
        <v>161</v>
      </c>
      <c r="AY61" s="537"/>
      <c r="AZ61" s="537" t="s">
        <v>161</v>
      </c>
      <c r="BA61" s="537"/>
      <c r="BB61" s="537" t="s">
        <v>510</v>
      </c>
      <c r="BC61" s="537"/>
      <c r="BD61" s="537" t="s">
        <v>161</v>
      </c>
      <c r="BE61" s="537"/>
      <c r="BF61" s="537" t="s">
        <v>161</v>
      </c>
      <c r="BG61" s="537"/>
      <c r="BH61" s="537" t="s">
        <v>294</v>
      </c>
      <c r="BI61" s="538"/>
      <c r="BJ61" s="590" t="s">
        <v>880</v>
      </c>
      <c r="BK61" s="664" t="s">
        <v>1151</v>
      </c>
      <c r="BL61" s="664" t="s">
        <v>1151</v>
      </c>
      <c r="BM61" s="664" t="s">
        <v>1151</v>
      </c>
      <c r="BN61" s="664" t="s">
        <v>1149</v>
      </c>
      <c r="BO61" s="664" t="s">
        <v>1150</v>
      </c>
      <c r="BP61" s="602" t="s">
        <v>1006</v>
      </c>
      <c r="BQ61" s="665" t="s">
        <v>180</v>
      </c>
      <c r="BR61" s="771" t="s">
        <v>1029</v>
      </c>
      <c r="BS61" s="537"/>
      <c r="BT61" s="537"/>
      <c r="BU61" s="537"/>
      <c r="BV61" s="537"/>
      <c r="BW61" s="608"/>
      <c r="BX61" s="57"/>
      <c r="BY61" s="57"/>
    </row>
    <row r="62" spans="1:77" ht="72" customHeight="1">
      <c r="B62" s="71"/>
      <c r="C62" s="71"/>
      <c r="D62" s="57"/>
      <c r="E62" s="590"/>
      <c r="F62" s="537"/>
      <c r="G62" s="538"/>
      <c r="H62" s="708"/>
      <c r="I62" s="677"/>
      <c r="J62" s="677"/>
      <c r="K62" s="677"/>
      <c r="L62" s="677"/>
      <c r="M62" s="677"/>
      <c r="N62" s="677"/>
      <c r="O62" s="677"/>
      <c r="P62" s="677"/>
      <c r="Q62" s="760"/>
      <c r="R62" s="590"/>
      <c r="S62" s="537"/>
      <c r="T62" s="537"/>
      <c r="U62" s="537"/>
      <c r="V62" s="758"/>
      <c r="W62" s="758"/>
      <c r="X62" s="537" t="s">
        <v>87</v>
      </c>
      <c r="Y62" s="537"/>
      <c r="Z62" s="537" t="s">
        <v>87</v>
      </c>
      <c r="AA62" s="537"/>
      <c r="AB62" s="754" t="s">
        <v>540</v>
      </c>
      <c r="AC62" s="754"/>
      <c r="AD62" s="537" t="s">
        <v>161</v>
      </c>
      <c r="AE62" s="537"/>
      <c r="AF62" s="537" t="s">
        <v>161</v>
      </c>
      <c r="AG62" s="537"/>
      <c r="AH62" s="755" t="s">
        <v>504</v>
      </c>
      <c r="AI62" s="755"/>
      <c r="AJ62" s="537" t="s">
        <v>161</v>
      </c>
      <c r="AK62" s="537"/>
      <c r="AL62" s="537"/>
      <c r="AM62" s="538"/>
      <c r="AN62" s="590"/>
      <c r="AO62" s="537"/>
      <c r="AP62" s="537"/>
      <c r="AQ62" s="537"/>
      <c r="AR62" s="758"/>
      <c r="AS62" s="758"/>
      <c r="AT62" s="537" t="s">
        <v>87</v>
      </c>
      <c r="AU62" s="537"/>
      <c r="AV62" s="537" t="s">
        <v>87</v>
      </c>
      <c r="AW62" s="537"/>
      <c r="AX62" s="754" t="s">
        <v>540</v>
      </c>
      <c r="AY62" s="754"/>
      <c r="AZ62" s="537" t="s">
        <v>161</v>
      </c>
      <c r="BA62" s="537"/>
      <c r="BB62" s="537" t="s">
        <v>161</v>
      </c>
      <c r="BC62" s="537"/>
      <c r="BD62" s="755" t="s">
        <v>504</v>
      </c>
      <c r="BE62" s="755"/>
      <c r="BF62" s="537" t="s">
        <v>161</v>
      </c>
      <c r="BG62" s="537"/>
      <c r="BH62" s="537"/>
      <c r="BI62" s="538"/>
      <c r="BJ62" s="590"/>
      <c r="BK62" s="602"/>
      <c r="BL62" s="602"/>
      <c r="BM62" s="602"/>
      <c r="BN62" s="602"/>
      <c r="BO62" s="602"/>
      <c r="BP62" s="602"/>
      <c r="BQ62" s="665"/>
      <c r="BR62" s="590"/>
      <c r="BS62" s="537"/>
      <c r="BT62" s="537"/>
      <c r="BU62" s="537"/>
      <c r="BV62" s="537"/>
      <c r="BW62" s="608"/>
      <c r="BX62" s="57"/>
      <c r="BY62" s="57"/>
    </row>
    <row r="63" spans="1:77" ht="72" customHeight="1">
      <c r="B63" s="71"/>
      <c r="C63" s="71"/>
      <c r="D63" s="57"/>
      <c r="E63" s="590"/>
      <c r="F63" s="537"/>
      <c r="G63" s="538"/>
      <c r="H63" s="708"/>
      <c r="I63" s="677"/>
      <c r="J63" s="677"/>
      <c r="K63" s="677"/>
      <c r="L63" s="677"/>
      <c r="M63" s="677"/>
      <c r="N63" s="677"/>
      <c r="O63" s="677"/>
      <c r="P63" s="677"/>
      <c r="Q63" s="760"/>
      <c r="R63" s="590"/>
      <c r="S63" s="537"/>
      <c r="T63" s="537"/>
      <c r="U63" s="537"/>
      <c r="V63" s="758"/>
      <c r="W63" s="758"/>
      <c r="X63" s="537" t="s">
        <v>161</v>
      </c>
      <c r="Y63" s="537"/>
      <c r="Z63" s="537" t="s">
        <v>161</v>
      </c>
      <c r="AA63" s="537"/>
      <c r="AB63" s="537" t="s">
        <v>161</v>
      </c>
      <c r="AC63" s="537"/>
      <c r="AD63" s="755" t="s">
        <v>504</v>
      </c>
      <c r="AE63" s="755"/>
      <c r="AF63" s="537" t="s">
        <v>161</v>
      </c>
      <c r="AG63" s="537"/>
      <c r="AH63" s="537" t="s">
        <v>161</v>
      </c>
      <c r="AI63" s="537"/>
      <c r="AJ63" s="537" t="s">
        <v>577</v>
      </c>
      <c r="AK63" s="537"/>
      <c r="AL63" s="537"/>
      <c r="AM63" s="538"/>
      <c r="AN63" s="590"/>
      <c r="AO63" s="537"/>
      <c r="AP63" s="537"/>
      <c r="AQ63" s="537"/>
      <c r="AR63" s="758"/>
      <c r="AS63" s="758"/>
      <c r="AT63" s="537" t="s">
        <v>161</v>
      </c>
      <c r="AU63" s="537"/>
      <c r="AV63" s="537" t="s">
        <v>161</v>
      </c>
      <c r="AW63" s="537"/>
      <c r="AX63" s="537" t="s">
        <v>161</v>
      </c>
      <c r="AY63" s="537"/>
      <c r="AZ63" s="755" t="s">
        <v>504</v>
      </c>
      <c r="BA63" s="755"/>
      <c r="BB63" s="537" t="s">
        <v>161</v>
      </c>
      <c r="BC63" s="537"/>
      <c r="BD63" s="537" t="s">
        <v>161</v>
      </c>
      <c r="BE63" s="537"/>
      <c r="BF63" s="537" t="s">
        <v>577</v>
      </c>
      <c r="BG63" s="537"/>
      <c r="BH63" s="537"/>
      <c r="BI63" s="538"/>
      <c r="BJ63" s="590"/>
      <c r="BK63" s="602"/>
      <c r="BL63" s="602"/>
      <c r="BM63" s="602"/>
      <c r="BN63" s="602"/>
      <c r="BO63" s="602"/>
      <c r="BP63" s="602"/>
      <c r="BQ63" s="665"/>
      <c r="BR63" s="590"/>
      <c r="BS63" s="537"/>
      <c r="BT63" s="537"/>
      <c r="BU63" s="537"/>
      <c r="BV63" s="537"/>
      <c r="BW63" s="608"/>
      <c r="BX63" s="57"/>
      <c r="BY63" s="57"/>
    </row>
    <row r="64" spans="1:77" ht="72" customHeight="1">
      <c r="B64" s="71"/>
      <c r="C64" s="71"/>
      <c r="D64" s="57"/>
      <c r="E64" s="590">
        <v>2</v>
      </c>
      <c r="F64" s="537" t="s">
        <v>465</v>
      </c>
      <c r="G64" s="538"/>
      <c r="H64" s="590" t="s">
        <v>479</v>
      </c>
      <c r="I64" s="537"/>
      <c r="J64" s="677" t="s">
        <v>330</v>
      </c>
      <c r="K64" s="677"/>
      <c r="L64" s="677" t="s">
        <v>330</v>
      </c>
      <c r="M64" s="677"/>
      <c r="N64" s="677" t="s">
        <v>330</v>
      </c>
      <c r="O64" s="677"/>
      <c r="P64" s="677" t="s">
        <v>339</v>
      </c>
      <c r="Q64" s="760"/>
      <c r="R64" s="590" t="s">
        <v>578</v>
      </c>
      <c r="S64" s="537"/>
      <c r="T64" s="537" t="b">
        <v>1</v>
      </c>
      <c r="U64" s="537"/>
      <c r="V64" s="758" t="s">
        <v>294</v>
      </c>
      <c r="W64" s="758"/>
      <c r="X64" s="678" t="s">
        <v>430</v>
      </c>
      <c r="Y64" s="678"/>
      <c r="Z64" s="678" t="s">
        <v>429</v>
      </c>
      <c r="AA64" s="678"/>
      <c r="AB64" s="537" t="s">
        <v>161</v>
      </c>
      <c r="AC64" s="537"/>
      <c r="AD64" s="537" t="s">
        <v>161</v>
      </c>
      <c r="AE64" s="537"/>
      <c r="AF64" s="537" t="s">
        <v>519</v>
      </c>
      <c r="AG64" s="537"/>
      <c r="AH64" s="537" t="s">
        <v>161</v>
      </c>
      <c r="AI64" s="537"/>
      <c r="AJ64" s="537" t="s">
        <v>161</v>
      </c>
      <c r="AK64" s="537"/>
      <c r="AL64" s="537" t="s">
        <v>294</v>
      </c>
      <c r="AM64" s="538"/>
      <c r="AN64" s="757" t="s">
        <v>578</v>
      </c>
      <c r="AO64" s="537"/>
      <c r="AP64" s="537" t="b">
        <v>1</v>
      </c>
      <c r="AQ64" s="537"/>
      <c r="AR64" s="758" t="s">
        <v>294</v>
      </c>
      <c r="AS64" s="537"/>
      <c r="AT64" s="678" t="s">
        <v>430</v>
      </c>
      <c r="AU64" s="678"/>
      <c r="AV64" s="295" t="s">
        <v>429</v>
      </c>
      <c r="AW64" s="289"/>
      <c r="AX64" s="537" t="s">
        <v>161</v>
      </c>
      <c r="AY64" s="537"/>
      <c r="AZ64" s="537" t="s">
        <v>161</v>
      </c>
      <c r="BA64" s="537"/>
      <c r="BB64" s="701" t="s">
        <v>519</v>
      </c>
      <c r="BC64" s="537"/>
      <c r="BD64" s="537" t="s">
        <v>161</v>
      </c>
      <c r="BE64" s="537"/>
      <c r="BF64" s="537" t="s">
        <v>161</v>
      </c>
      <c r="BG64" s="537"/>
      <c r="BH64" s="537" t="s">
        <v>294</v>
      </c>
      <c r="BI64" s="538"/>
      <c r="BJ64" s="500" t="s">
        <v>882</v>
      </c>
      <c r="BK64" s="602" t="str">
        <f>BK61</f>
        <v>6/14</v>
      </c>
      <c r="BL64" s="602" t="str">
        <f>BL61</f>
        <v>6/14</v>
      </c>
      <c r="BM64" s="602" t="str">
        <f>BM61</f>
        <v>6/14</v>
      </c>
      <c r="BN64" s="664" t="s">
        <v>1141</v>
      </c>
      <c r="BO64" s="602" t="s">
        <v>180</v>
      </c>
      <c r="BP64" s="602" t="s">
        <v>1006</v>
      </c>
      <c r="BQ64" s="665" t="s">
        <v>180</v>
      </c>
      <c r="BR64" s="606" t="s">
        <v>1023</v>
      </c>
      <c r="BS64" s="485"/>
      <c r="BT64" s="485"/>
      <c r="BU64" s="485"/>
      <c r="BV64" s="485"/>
      <c r="BW64" s="575"/>
      <c r="BX64" s="57"/>
      <c r="BY64" s="57"/>
    </row>
    <row r="65" spans="2:77" ht="72" customHeight="1">
      <c r="B65" s="71"/>
      <c r="C65" s="71"/>
      <c r="D65" s="57"/>
      <c r="E65" s="590"/>
      <c r="F65" s="537"/>
      <c r="G65" s="538"/>
      <c r="H65" s="590"/>
      <c r="I65" s="537"/>
      <c r="J65" s="677"/>
      <c r="K65" s="677"/>
      <c r="L65" s="677"/>
      <c r="M65" s="677"/>
      <c r="N65" s="677"/>
      <c r="O65" s="677"/>
      <c r="P65" s="677"/>
      <c r="Q65" s="760"/>
      <c r="R65" s="590"/>
      <c r="S65" s="537"/>
      <c r="T65" s="537"/>
      <c r="U65" s="537"/>
      <c r="V65" s="758"/>
      <c r="W65" s="758"/>
      <c r="X65" s="537" t="s">
        <v>87</v>
      </c>
      <c r="Y65" s="537"/>
      <c r="Z65" s="537" t="s">
        <v>87</v>
      </c>
      <c r="AA65" s="537"/>
      <c r="AB65" s="537" t="s">
        <v>548</v>
      </c>
      <c r="AC65" s="537"/>
      <c r="AD65" s="537" t="s">
        <v>161</v>
      </c>
      <c r="AE65" s="537"/>
      <c r="AF65" s="537" t="s">
        <v>161</v>
      </c>
      <c r="AG65" s="537"/>
      <c r="AH65" s="755" t="s">
        <v>504</v>
      </c>
      <c r="AI65" s="755"/>
      <c r="AJ65" s="537" t="s">
        <v>161</v>
      </c>
      <c r="AK65" s="537"/>
      <c r="AL65" s="537"/>
      <c r="AM65" s="538"/>
      <c r="AN65" s="590"/>
      <c r="AO65" s="537"/>
      <c r="AP65" s="537"/>
      <c r="AQ65" s="537"/>
      <c r="AR65" s="537"/>
      <c r="AS65" s="537"/>
      <c r="AT65" s="537" t="s">
        <v>87</v>
      </c>
      <c r="AU65" s="537"/>
      <c r="AV65" s="537" t="s">
        <v>87</v>
      </c>
      <c r="AW65" s="537"/>
      <c r="AX65" s="701" t="s">
        <v>548</v>
      </c>
      <c r="AY65" s="701"/>
      <c r="AZ65" s="537" t="s">
        <v>161</v>
      </c>
      <c r="BA65" s="537"/>
      <c r="BB65" s="537" t="s">
        <v>161</v>
      </c>
      <c r="BC65" s="537"/>
      <c r="BD65" s="755" t="s">
        <v>504</v>
      </c>
      <c r="BE65" s="755"/>
      <c r="BF65" s="537" t="s">
        <v>161</v>
      </c>
      <c r="BG65" s="537"/>
      <c r="BH65" s="537"/>
      <c r="BI65" s="538"/>
      <c r="BJ65" s="500"/>
      <c r="BK65" s="602"/>
      <c r="BL65" s="602"/>
      <c r="BM65" s="602"/>
      <c r="BN65" s="602"/>
      <c r="BO65" s="602"/>
      <c r="BP65" s="602"/>
      <c r="BQ65" s="665"/>
      <c r="BR65" s="500"/>
      <c r="BS65" s="485"/>
      <c r="BT65" s="485"/>
      <c r="BU65" s="485"/>
      <c r="BV65" s="485"/>
      <c r="BW65" s="575"/>
      <c r="BX65" s="57"/>
      <c r="BY65" s="57"/>
    </row>
    <row r="66" spans="2:77" ht="72" customHeight="1">
      <c r="B66" s="71"/>
      <c r="C66" s="71"/>
      <c r="D66" s="57"/>
      <c r="E66" s="590"/>
      <c r="F66" s="537"/>
      <c r="G66" s="538"/>
      <c r="H66" s="590"/>
      <c r="I66" s="537"/>
      <c r="J66" s="677"/>
      <c r="K66" s="677"/>
      <c r="L66" s="677"/>
      <c r="M66" s="677"/>
      <c r="N66" s="677"/>
      <c r="O66" s="677"/>
      <c r="P66" s="677"/>
      <c r="Q66" s="760"/>
      <c r="R66" s="590"/>
      <c r="S66" s="537"/>
      <c r="T66" s="537"/>
      <c r="U66" s="537"/>
      <c r="V66" s="758"/>
      <c r="W66" s="758"/>
      <c r="X66" s="537" t="s">
        <v>161</v>
      </c>
      <c r="Y66" s="537"/>
      <c r="Z66" s="537" t="s">
        <v>161</v>
      </c>
      <c r="AA66" s="537"/>
      <c r="AB66" s="537" t="s">
        <v>161</v>
      </c>
      <c r="AC66" s="537"/>
      <c r="AD66" s="755" t="s">
        <v>504</v>
      </c>
      <c r="AE66" s="755"/>
      <c r="AF66" s="537" t="s">
        <v>87</v>
      </c>
      <c r="AG66" s="537"/>
      <c r="AH66" s="537" t="s">
        <v>161</v>
      </c>
      <c r="AI66" s="537"/>
      <c r="AJ66" s="537" t="s">
        <v>578</v>
      </c>
      <c r="AK66" s="537"/>
      <c r="AL66" s="537"/>
      <c r="AM66" s="538"/>
      <c r="AN66" s="590"/>
      <c r="AO66" s="537"/>
      <c r="AP66" s="537"/>
      <c r="AQ66" s="537"/>
      <c r="AR66" s="537"/>
      <c r="AS66" s="537"/>
      <c r="AT66" s="537" t="s">
        <v>161</v>
      </c>
      <c r="AU66" s="537"/>
      <c r="AV66" s="537" t="s">
        <v>161</v>
      </c>
      <c r="AW66" s="537"/>
      <c r="AX66" s="537" t="s">
        <v>161</v>
      </c>
      <c r="AY66" s="537"/>
      <c r="AZ66" s="755" t="s">
        <v>504</v>
      </c>
      <c r="BA66" s="755"/>
      <c r="BB66" s="537" t="s">
        <v>87</v>
      </c>
      <c r="BC66" s="537"/>
      <c r="BD66" s="537" t="s">
        <v>161</v>
      </c>
      <c r="BE66" s="537"/>
      <c r="BF66" s="701" t="s">
        <v>578</v>
      </c>
      <c r="BG66" s="537"/>
      <c r="BH66" s="537"/>
      <c r="BI66" s="538"/>
      <c r="BJ66" s="500"/>
      <c r="BK66" s="602"/>
      <c r="BL66" s="602"/>
      <c r="BM66" s="602"/>
      <c r="BN66" s="602"/>
      <c r="BO66" s="602"/>
      <c r="BP66" s="602"/>
      <c r="BQ66" s="665"/>
      <c r="BR66" s="500"/>
      <c r="BS66" s="485"/>
      <c r="BT66" s="485"/>
      <c r="BU66" s="485"/>
      <c r="BV66" s="485"/>
      <c r="BW66" s="575"/>
      <c r="BX66" s="57"/>
      <c r="BY66" s="57"/>
    </row>
    <row r="67" spans="2:77" s="53" customFormat="1" ht="72" customHeight="1">
      <c r="B67" s="197"/>
      <c r="C67" s="197"/>
      <c r="D67" s="198"/>
      <c r="E67" s="500">
        <v>3</v>
      </c>
      <c r="F67" s="485" t="s">
        <v>458</v>
      </c>
      <c r="G67" s="509"/>
      <c r="H67" s="500" t="s">
        <v>520</v>
      </c>
      <c r="I67" s="485"/>
      <c r="J67" s="691" t="s">
        <v>330</v>
      </c>
      <c r="K67" s="691"/>
      <c r="L67" s="691" t="s">
        <v>330</v>
      </c>
      <c r="M67" s="691"/>
      <c r="N67" s="691" t="s">
        <v>330</v>
      </c>
      <c r="O67" s="691"/>
      <c r="P67" s="691" t="s">
        <v>330</v>
      </c>
      <c r="Q67" s="694"/>
      <c r="R67" s="668" t="s">
        <v>294</v>
      </c>
      <c r="S67" s="765"/>
      <c r="T67" s="485" t="b">
        <v>0</v>
      </c>
      <c r="U67" s="485"/>
      <c r="V67" s="691" t="s">
        <v>459</v>
      </c>
      <c r="W67" s="691"/>
      <c r="X67" s="485" t="s">
        <v>87</v>
      </c>
      <c r="Y67" s="485"/>
      <c r="Z67" s="485" t="s">
        <v>87</v>
      </c>
      <c r="AA67" s="485"/>
      <c r="AB67" s="485" t="s">
        <v>87</v>
      </c>
      <c r="AC67" s="485"/>
      <c r="AD67" s="485" t="s">
        <v>161</v>
      </c>
      <c r="AE67" s="485"/>
      <c r="AF67" s="485" t="s">
        <v>87</v>
      </c>
      <c r="AG67" s="485"/>
      <c r="AH67" s="485" t="s">
        <v>87</v>
      </c>
      <c r="AI67" s="485"/>
      <c r="AJ67" s="485" t="s">
        <v>161</v>
      </c>
      <c r="AK67" s="485"/>
      <c r="AL67" s="485" t="s">
        <v>407</v>
      </c>
      <c r="AM67" s="509"/>
      <c r="AN67" s="668" t="s">
        <v>294</v>
      </c>
      <c r="AO67" s="485"/>
      <c r="AP67" s="485" t="b">
        <v>0</v>
      </c>
      <c r="AQ67" s="485"/>
      <c r="AR67" s="691" t="s">
        <v>459</v>
      </c>
      <c r="AS67" s="691"/>
      <c r="AT67" s="485" t="s">
        <v>87</v>
      </c>
      <c r="AU67" s="485"/>
      <c r="AV67" s="485" t="s">
        <v>87</v>
      </c>
      <c r="AW67" s="485"/>
      <c r="AX67" s="485" t="s">
        <v>87</v>
      </c>
      <c r="AY67" s="485"/>
      <c r="AZ67" s="485" t="s">
        <v>161</v>
      </c>
      <c r="BA67" s="485"/>
      <c r="BB67" s="485" t="s">
        <v>87</v>
      </c>
      <c r="BC67" s="485"/>
      <c r="BD67" s="485" t="s">
        <v>87</v>
      </c>
      <c r="BE67" s="485"/>
      <c r="BF67" s="485" t="s">
        <v>161</v>
      </c>
      <c r="BG67" s="485"/>
      <c r="BH67" s="485" t="s">
        <v>407</v>
      </c>
      <c r="BI67" s="509"/>
      <c r="BJ67" s="500" t="s">
        <v>882</v>
      </c>
      <c r="BK67" s="602" t="str">
        <f t="shared" ref="BK67:BM67" si="0">BK64</f>
        <v>6/14</v>
      </c>
      <c r="BL67" s="602" t="str">
        <f t="shared" si="0"/>
        <v>6/14</v>
      </c>
      <c r="BM67" s="602" t="str">
        <f t="shared" si="0"/>
        <v>6/14</v>
      </c>
      <c r="BN67" s="664" t="s">
        <v>1141</v>
      </c>
      <c r="BO67" s="602" t="s">
        <v>180</v>
      </c>
      <c r="BP67" s="602" t="s">
        <v>1006</v>
      </c>
      <c r="BQ67" s="665" t="s">
        <v>180</v>
      </c>
      <c r="BR67" s="606" t="s">
        <v>1022</v>
      </c>
      <c r="BS67" s="485"/>
      <c r="BT67" s="485"/>
      <c r="BU67" s="485"/>
      <c r="BV67" s="485"/>
      <c r="BW67" s="575"/>
      <c r="BX67" s="198"/>
      <c r="BY67" s="198"/>
    </row>
    <row r="68" spans="2:77" s="53" customFormat="1" ht="72" customHeight="1">
      <c r="B68" s="197"/>
      <c r="C68" s="197"/>
      <c r="D68" s="198"/>
      <c r="E68" s="500"/>
      <c r="F68" s="485"/>
      <c r="G68" s="509"/>
      <c r="H68" s="500"/>
      <c r="I68" s="485"/>
      <c r="J68" s="691"/>
      <c r="K68" s="691"/>
      <c r="L68" s="691"/>
      <c r="M68" s="691"/>
      <c r="N68" s="691"/>
      <c r="O68" s="691"/>
      <c r="P68" s="691"/>
      <c r="Q68" s="694"/>
      <c r="R68" s="668"/>
      <c r="S68" s="765"/>
      <c r="T68" s="485"/>
      <c r="U68" s="485"/>
      <c r="V68" s="691"/>
      <c r="W68" s="691"/>
      <c r="X68" s="485" t="s">
        <v>87</v>
      </c>
      <c r="Y68" s="485"/>
      <c r="Z68" s="485" t="s">
        <v>87</v>
      </c>
      <c r="AA68" s="485"/>
      <c r="AB68" s="485" t="s">
        <v>87</v>
      </c>
      <c r="AC68" s="485"/>
      <c r="AD68" s="485" t="s">
        <v>87</v>
      </c>
      <c r="AE68" s="485"/>
      <c r="AF68" s="485" t="s">
        <v>87</v>
      </c>
      <c r="AG68" s="485"/>
      <c r="AH68" s="485" t="s">
        <v>87</v>
      </c>
      <c r="AI68" s="485"/>
      <c r="AJ68" s="485" t="s">
        <v>87</v>
      </c>
      <c r="AK68" s="485"/>
      <c r="AL68" s="485"/>
      <c r="AM68" s="509"/>
      <c r="AN68" s="500"/>
      <c r="AO68" s="485"/>
      <c r="AP68" s="485"/>
      <c r="AQ68" s="485"/>
      <c r="AR68" s="691"/>
      <c r="AS68" s="691"/>
      <c r="AT68" s="485" t="s">
        <v>87</v>
      </c>
      <c r="AU68" s="485"/>
      <c r="AV68" s="485" t="s">
        <v>87</v>
      </c>
      <c r="AW68" s="485"/>
      <c r="AX68" s="485" t="s">
        <v>87</v>
      </c>
      <c r="AY68" s="485"/>
      <c r="AZ68" s="485" t="s">
        <v>87</v>
      </c>
      <c r="BA68" s="485"/>
      <c r="BB68" s="485" t="s">
        <v>87</v>
      </c>
      <c r="BC68" s="485"/>
      <c r="BD68" s="485" t="s">
        <v>87</v>
      </c>
      <c r="BE68" s="485"/>
      <c r="BF68" s="485" t="s">
        <v>87</v>
      </c>
      <c r="BG68" s="485"/>
      <c r="BH68" s="485"/>
      <c r="BI68" s="509"/>
      <c r="BJ68" s="500"/>
      <c r="BK68" s="602"/>
      <c r="BL68" s="602"/>
      <c r="BM68" s="602"/>
      <c r="BN68" s="602"/>
      <c r="BO68" s="602"/>
      <c r="BP68" s="602"/>
      <c r="BQ68" s="665"/>
      <c r="BR68" s="500"/>
      <c r="BS68" s="485"/>
      <c r="BT68" s="485"/>
      <c r="BU68" s="485"/>
      <c r="BV68" s="485"/>
      <c r="BW68" s="575"/>
      <c r="BX68" s="198"/>
      <c r="BY68" s="198"/>
    </row>
    <row r="69" spans="2:77" s="53" customFormat="1" ht="72" customHeight="1">
      <c r="B69" s="197"/>
      <c r="C69" s="197"/>
      <c r="D69" s="198"/>
      <c r="E69" s="500"/>
      <c r="F69" s="485"/>
      <c r="G69" s="509"/>
      <c r="H69" s="500"/>
      <c r="I69" s="485"/>
      <c r="J69" s="691"/>
      <c r="K69" s="691"/>
      <c r="L69" s="691"/>
      <c r="M69" s="691"/>
      <c r="N69" s="691"/>
      <c r="O69" s="691"/>
      <c r="P69" s="691"/>
      <c r="Q69" s="694"/>
      <c r="R69" s="668"/>
      <c r="S69" s="765"/>
      <c r="T69" s="485"/>
      <c r="U69" s="485"/>
      <c r="V69" s="691"/>
      <c r="W69" s="691"/>
      <c r="X69" s="485" t="s">
        <v>87</v>
      </c>
      <c r="Y69" s="485"/>
      <c r="Z69" s="485" t="s">
        <v>87</v>
      </c>
      <c r="AA69" s="485"/>
      <c r="AB69" s="485" t="s">
        <v>87</v>
      </c>
      <c r="AC69" s="485"/>
      <c r="AD69" s="485" t="s">
        <v>87</v>
      </c>
      <c r="AE69" s="485"/>
      <c r="AF69" s="485" t="s">
        <v>87</v>
      </c>
      <c r="AG69" s="485"/>
      <c r="AH69" s="485" t="s">
        <v>87</v>
      </c>
      <c r="AI69" s="485"/>
      <c r="AJ69" s="485" t="s">
        <v>87</v>
      </c>
      <c r="AK69" s="485"/>
      <c r="AL69" s="485"/>
      <c r="AM69" s="509"/>
      <c r="AN69" s="500"/>
      <c r="AO69" s="485"/>
      <c r="AP69" s="485"/>
      <c r="AQ69" s="485"/>
      <c r="AR69" s="691"/>
      <c r="AS69" s="691"/>
      <c r="AT69" s="485" t="s">
        <v>87</v>
      </c>
      <c r="AU69" s="485"/>
      <c r="AV69" s="485" t="s">
        <v>87</v>
      </c>
      <c r="AW69" s="485"/>
      <c r="AX69" s="485" t="s">
        <v>87</v>
      </c>
      <c r="AY69" s="485"/>
      <c r="AZ69" s="485" t="s">
        <v>87</v>
      </c>
      <c r="BA69" s="485"/>
      <c r="BB69" s="485" t="s">
        <v>87</v>
      </c>
      <c r="BC69" s="485"/>
      <c r="BD69" s="485" t="s">
        <v>87</v>
      </c>
      <c r="BE69" s="485"/>
      <c r="BF69" s="485" t="s">
        <v>87</v>
      </c>
      <c r="BG69" s="485"/>
      <c r="BH69" s="485"/>
      <c r="BI69" s="509"/>
      <c r="BJ69" s="500"/>
      <c r="BK69" s="602"/>
      <c r="BL69" s="602"/>
      <c r="BM69" s="602"/>
      <c r="BN69" s="602"/>
      <c r="BO69" s="602"/>
      <c r="BP69" s="602"/>
      <c r="BQ69" s="665"/>
      <c r="BR69" s="500"/>
      <c r="BS69" s="485"/>
      <c r="BT69" s="485"/>
      <c r="BU69" s="485"/>
      <c r="BV69" s="485"/>
      <c r="BW69" s="575"/>
      <c r="BX69" s="198"/>
      <c r="BY69" s="198"/>
    </row>
    <row r="70" spans="2:77" s="53" customFormat="1" ht="72" customHeight="1">
      <c r="B70" s="197"/>
      <c r="C70" s="197"/>
      <c r="D70" s="198"/>
      <c r="E70" s="500">
        <v>4</v>
      </c>
      <c r="F70" s="485" t="s">
        <v>458</v>
      </c>
      <c r="G70" s="509"/>
      <c r="H70" s="732" t="s">
        <v>294</v>
      </c>
      <c r="I70" s="691"/>
      <c r="J70" s="691" t="s">
        <v>330</v>
      </c>
      <c r="K70" s="691"/>
      <c r="L70" s="691" t="s">
        <v>330</v>
      </c>
      <c r="M70" s="691"/>
      <c r="N70" s="691" t="s">
        <v>330</v>
      </c>
      <c r="O70" s="691"/>
      <c r="P70" s="691" t="s">
        <v>330</v>
      </c>
      <c r="Q70" s="694"/>
      <c r="R70" s="668" t="s">
        <v>294</v>
      </c>
      <c r="S70" s="765"/>
      <c r="T70" s="485" t="b">
        <v>0</v>
      </c>
      <c r="U70" s="485"/>
      <c r="V70" s="691" t="s">
        <v>457</v>
      </c>
      <c r="W70" s="691"/>
      <c r="X70" s="485" t="s">
        <v>87</v>
      </c>
      <c r="Y70" s="485"/>
      <c r="Z70" s="485" t="s">
        <v>87</v>
      </c>
      <c r="AA70" s="485"/>
      <c r="AB70" s="485" t="s">
        <v>87</v>
      </c>
      <c r="AC70" s="485"/>
      <c r="AD70" s="485" t="s">
        <v>87</v>
      </c>
      <c r="AE70" s="485"/>
      <c r="AF70" s="485" t="s">
        <v>87</v>
      </c>
      <c r="AG70" s="485"/>
      <c r="AH70" s="485" t="s">
        <v>87</v>
      </c>
      <c r="AI70" s="485"/>
      <c r="AJ70" s="485" t="s">
        <v>87</v>
      </c>
      <c r="AK70" s="485"/>
      <c r="AL70" s="485" t="s">
        <v>407</v>
      </c>
      <c r="AM70" s="509"/>
      <c r="AN70" s="668" t="s">
        <v>294</v>
      </c>
      <c r="AO70" s="485"/>
      <c r="AP70" s="485" t="b">
        <v>0</v>
      </c>
      <c r="AQ70" s="485"/>
      <c r="AR70" s="691" t="s">
        <v>457</v>
      </c>
      <c r="AS70" s="691"/>
      <c r="AT70" s="485" t="s">
        <v>87</v>
      </c>
      <c r="AU70" s="485"/>
      <c r="AV70" s="485" t="s">
        <v>87</v>
      </c>
      <c r="AW70" s="485"/>
      <c r="AX70" s="485" t="s">
        <v>87</v>
      </c>
      <c r="AY70" s="485"/>
      <c r="AZ70" s="485" t="s">
        <v>87</v>
      </c>
      <c r="BA70" s="485"/>
      <c r="BB70" s="485" t="s">
        <v>87</v>
      </c>
      <c r="BC70" s="485"/>
      <c r="BD70" s="485" t="s">
        <v>87</v>
      </c>
      <c r="BE70" s="485"/>
      <c r="BF70" s="485" t="s">
        <v>87</v>
      </c>
      <c r="BG70" s="485"/>
      <c r="BH70" s="485" t="s">
        <v>407</v>
      </c>
      <c r="BI70" s="509"/>
      <c r="BJ70" s="500" t="s">
        <v>886</v>
      </c>
      <c r="BK70" s="602" t="str">
        <f t="shared" ref="BK70:BM70" si="1">BK67</f>
        <v>6/14</v>
      </c>
      <c r="BL70" s="602" t="str">
        <f t="shared" si="1"/>
        <v>6/14</v>
      </c>
      <c r="BM70" s="602" t="str">
        <f t="shared" si="1"/>
        <v>6/14</v>
      </c>
      <c r="BN70" s="664" t="s">
        <v>1141</v>
      </c>
      <c r="BO70" s="602" t="s">
        <v>180</v>
      </c>
      <c r="BP70" s="602" t="s">
        <v>1006</v>
      </c>
      <c r="BQ70" s="665" t="s">
        <v>180</v>
      </c>
      <c r="BR70" s="606" t="s">
        <v>1022</v>
      </c>
      <c r="BS70" s="485"/>
      <c r="BT70" s="485"/>
      <c r="BU70" s="485"/>
      <c r="BV70" s="485"/>
      <c r="BW70" s="575"/>
      <c r="BX70" s="198"/>
      <c r="BY70" s="198"/>
    </row>
    <row r="71" spans="2:77" s="53" customFormat="1" ht="72" customHeight="1">
      <c r="B71" s="197"/>
      <c r="C71" s="197"/>
      <c r="D71" s="198"/>
      <c r="E71" s="500"/>
      <c r="F71" s="485"/>
      <c r="G71" s="509"/>
      <c r="H71" s="732"/>
      <c r="I71" s="691"/>
      <c r="J71" s="691"/>
      <c r="K71" s="691"/>
      <c r="L71" s="691"/>
      <c r="M71" s="691"/>
      <c r="N71" s="691"/>
      <c r="O71" s="691"/>
      <c r="P71" s="691"/>
      <c r="Q71" s="694"/>
      <c r="R71" s="668"/>
      <c r="S71" s="765"/>
      <c r="T71" s="485"/>
      <c r="U71" s="485"/>
      <c r="V71" s="691"/>
      <c r="W71" s="691"/>
      <c r="X71" s="485" t="s">
        <v>87</v>
      </c>
      <c r="Y71" s="485"/>
      <c r="Z71" s="485" t="s">
        <v>87</v>
      </c>
      <c r="AA71" s="485"/>
      <c r="AB71" s="485" t="s">
        <v>87</v>
      </c>
      <c r="AC71" s="485"/>
      <c r="AD71" s="485" t="s">
        <v>87</v>
      </c>
      <c r="AE71" s="485"/>
      <c r="AF71" s="485" t="s">
        <v>87</v>
      </c>
      <c r="AG71" s="485"/>
      <c r="AH71" s="485" t="s">
        <v>87</v>
      </c>
      <c r="AI71" s="485"/>
      <c r="AJ71" s="485" t="s">
        <v>87</v>
      </c>
      <c r="AK71" s="485"/>
      <c r="AL71" s="485"/>
      <c r="AM71" s="509"/>
      <c r="AN71" s="500"/>
      <c r="AO71" s="485"/>
      <c r="AP71" s="485"/>
      <c r="AQ71" s="485"/>
      <c r="AR71" s="691"/>
      <c r="AS71" s="691"/>
      <c r="AT71" s="485" t="s">
        <v>87</v>
      </c>
      <c r="AU71" s="485"/>
      <c r="AV71" s="485" t="s">
        <v>87</v>
      </c>
      <c r="AW71" s="485"/>
      <c r="AX71" s="485" t="s">
        <v>87</v>
      </c>
      <c r="AY71" s="485"/>
      <c r="AZ71" s="485" t="s">
        <v>87</v>
      </c>
      <c r="BA71" s="485"/>
      <c r="BB71" s="485" t="s">
        <v>87</v>
      </c>
      <c r="BC71" s="485"/>
      <c r="BD71" s="485" t="s">
        <v>87</v>
      </c>
      <c r="BE71" s="485"/>
      <c r="BF71" s="485" t="s">
        <v>87</v>
      </c>
      <c r="BG71" s="485"/>
      <c r="BH71" s="485"/>
      <c r="BI71" s="509"/>
      <c r="BJ71" s="500"/>
      <c r="BK71" s="602"/>
      <c r="BL71" s="602"/>
      <c r="BM71" s="602"/>
      <c r="BN71" s="602"/>
      <c r="BO71" s="602"/>
      <c r="BP71" s="602"/>
      <c r="BQ71" s="665"/>
      <c r="BR71" s="500"/>
      <c r="BS71" s="485"/>
      <c r="BT71" s="485"/>
      <c r="BU71" s="485"/>
      <c r="BV71" s="485"/>
      <c r="BW71" s="575"/>
      <c r="BX71" s="198"/>
      <c r="BY71" s="198"/>
    </row>
    <row r="72" spans="2:77" s="53" customFormat="1" ht="72" customHeight="1">
      <c r="B72" s="197"/>
      <c r="C72" s="197"/>
      <c r="D72" s="198"/>
      <c r="E72" s="500"/>
      <c r="F72" s="485"/>
      <c r="G72" s="509"/>
      <c r="H72" s="732"/>
      <c r="I72" s="691"/>
      <c r="J72" s="691"/>
      <c r="K72" s="691"/>
      <c r="L72" s="691"/>
      <c r="M72" s="691"/>
      <c r="N72" s="691"/>
      <c r="O72" s="691"/>
      <c r="P72" s="691"/>
      <c r="Q72" s="694"/>
      <c r="R72" s="668"/>
      <c r="S72" s="765"/>
      <c r="T72" s="485"/>
      <c r="U72" s="485"/>
      <c r="V72" s="691"/>
      <c r="W72" s="691"/>
      <c r="X72" s="485" t="s">
        <v>87</v>
      </c>
      <c r="Y72" s="485"/>
      <c r="Z72" s="485" t="s">
        <v>87</v>
      </c>
      <c r="AA72" s="485"/>
      <c r="AB72" s="485" t="s">
        <v>87</v>
      </c>
      <c r="AC72" s="485"/>
      <c r="AD72" s="485" t="s">
        <v>87</v>
      </c>
      <c r="AE72" s="485"/>
      <c r="AF72" s="485" t="s">
        <v>87</v>
      </c>
      <c r="AG72" s="485"/>
      <c r="AH72" s="485" t="s">
        <v>87</v>
      </c>
      <c r="AI72" s="485"/>
      <c r="AJ72" s="485" t="s">
        <v>87</v>
      </c>
      <c r="AK72" s="485"/>
      <c r="AL72" s="485"/>
      <c r="AM72" s="509"/>
      <c r="AN72" s="500"/>
      <c r="AO72" s="485"/>
      <c r="AP72" s="485"/>
      <c r="AQ72" s="485"/>
      <c r="AR72" s="691"/>
      <c r="AS72" s="691"/>
      <c r="AT72" s="485" t="s">
        <v>87</v>
      </c>
      <c r="AU72" s="485"/>
      <c r="AV72" s="485" t="s">
        <v>87</v>
      </c>
      <c r="AW72" s="485"/>
      <c r="AX72" s="485" t="s">
        <v>87</v>
      </c>
      <c r="AY72" s="485"/>
      <c r="AZ72" s="485" t="s">
        <v>87</v>
      </c>
      <c r="BA72" s="485"/>
      <c r="BB72" s="485" t="s">
        <v>87</v>
      </c>
      <c r="BC72" s="485"/>
      <c r="BD72" s="485" t="s">
        <v>87</v>
      </c>
      <c r="BE72" s="485"/>
      <c r="BF72" s="485" t="s">
        <v>87</v>
      </c>
      <c r="BG72" s="485"/>
      <c r="BH72" s="485"/>
      <c r="BI72" s="509"/>
      <c r="BJ72" s="500"/>
      <c r="BK72" s="602"/>
      <c r="BL72" s="602"/>
      <c r="BM72" s="602"/>
      <c r="BN72" s="602"/>
      <c r="BO72" s="602"/>
      <c r="BP72" s="602"/>
      <c r="BQ72" s="665"/>
      <c r="BR72" s="500"/>
      <c r="BS72" s="485"/>
      <c r="BT72" s="485"/>
      <c r="BU72" s="485"/>
      <c r="BV72" s="485"/>
      <c r="BW72" s="575"/>
      <c r="BX72" s="198"/>
      <c r="BY72" s="198"/>
    </row>
    <row r="73" spans="2:77" s="53" customFormat="1" ht="72" customHeight="1">
      <c r="B73" s="197"/>
      <c r="C73" s="197"/>
      <c r="D73" s="198"/>
      <c r="E73" s="500">
        <v>5</v>
      </c>
      <c r="F73" s="485" t="s">
        <v>458</v>
      </c>
      <c r="G73" s="509"/>
      <c r="H73" s="732" t="s">
        <v>479</v>
      </c>
      <c r="I73" s="691"/>
      <c r="J73" s="691" t="s">
        <v>294</v>
      </c>
      <c r="K73" s="691"/>
      <c r="L73" s="691" t="s">
        <v>330</v>
      </c>
      <c r="M73" s="691"/>
      <c r="N73" s="691" t="s">
        <v>330</v>
      </c>
      <c r="O73" s="691"/>
      <c r="P73" s="691" t="s">
        <v>330</v>
      </c>
      <c r="Q73" s="694"/>
      <c r="R73" s="668" t="s">
        <v>294</v>
      </c>
      <c r="S73" s="765"/>
      <c r="T73" s="485" t="b">
        <v>0</v>
      </c>
      <c r="U73" s="485"/>
      <c r="V73" s="691" t="s">
        <v>457</v>
      </c>
      <c r="W73" s="691"/>
      <c r="X73" s="485" t="s">
        <v>87</v>
      </c>
      <c r="Y73" s="485"/>
      <c r="Z73" s="485" t="s">
        <v>87</v>
      </c>
      <c r="AA73" s="485"/>
      <c r="AB73" s="485" t="s">
        <v>87</v>
      </c>
      <c r="AC73" s="485"/>
      <c r="AD73" s="485" t="s">
        <v>87</v>
      </c>
      <c r="AE73" s="485"/>
      <c r="AF73" s="485" t="s">
        <v>87</v>
      </c>
      <c r="AG73" s="485"/>
      <c r="AH73" s="485" t="s">
        <v>87</v>
      </c>
      <c r="AI73" s="485"/>
      <c r="AJ73" s="485" t="s">
        <v>87</v>
      </c>
      <c r="AK73" s="485"/>
      <c r="AL73" s="485" t="s">
        <v>407</v>
      </c>
      <c r="AM73" s="509"/>
      <c r="AN73" s="668" t="s">
        <v>294</v>
      </c>
      <c r="AO73" s="485"/>
      <c r="AP73" s="485" t="b">
        <v>0</v>
      </c>
      <c r="AQ73" s="485"/>
      <c r="AR73" s="691" t="s">
        <v>457</v>
      </c>
      <c r="AS73" s="691"/>
      <c r="AT73" s="485" t="s">
        <v>87</v>
      </c>
      <c r="AU73" s="485"/>
      <c r="AV73" s="485" t="s">
        <v>87</v>
      </c>
      <c r="AW73" s="485"/>
      <c r="AX73" s="485" t="s">
        <v>87</v>
      </c>
      <c r="AY73" s="485"/>
      <c r="AZ73" s="485" t="s">
        <v>87</v>
      </c>
      <c r="BA73" s="485"/>
      <c r="BB73" s="485" t="s">
        <v>87</v>
      </c>
      <c r="BC73" s="485"/>
      <c r="BD73" s="485" t="s">
        <v>87</v>
      </c>
      <c r="BE73" s="485"/>
      <c r="BF73" s="485" t="s">
        <v>87</v>
      </c>
      <c r="BG73" s="485"/>
      <c r="BH73" s="485" t="s">
        <v>407</v>
      </c>
      <c r="BI73" s="509"/>
      <c r="BJ73" s="500" t="s">
        <v>886</v>
      </c>
      <c r="BK73" s="602" t="str">
        <f t="shared" ref="BK73:BM73" si="2">BK70</f>
        <v>6/14</v>
      </c>
      <c r="BL73" s="602" t="str">
        <f t="shared" si="2"/>
        <v>6/14</v>
      </c>
      <c r="BM73" s="602" t="str">
        <f t="shared" si="2"/>
        <v>6/14</v>
      </c>
      <c r="BN73" s="664" t="s">
        <v>1141</v>
      </c>
      <c r="BO73" s="602" t="s">
        <v>180</v>
      </c>
      <c r="BP73" s="602" t="s">
        <v>1006</v>
      </c>
      <c r="BQ73" s="665" t="s">
        <v>180</v>
      </c>
      <c r="BR73" s="606" t="s">
        <v>1022</v>
      </c>
      <c r="BS73" s="485"/>
      <c r="BT73" s="485"/>
      <c r="BU73" s="485"/>
      <c r="BV73" s="485"/>
      <c r="BW73" s="575"/>
      <c r="BX73" s="198"/>
      <c r="BY73" s="198"/>
    </row>
    <row r="74" spans="2:77" s="53" customFormat="1" ht="72" customHeight="1">
      <c r="B74" s="197"/>
      <c r="C74" s="197"/>
      <c r="D74" s="198"/>
      <c r="E74" s="500"/>
      <c r="F74" s="485"/>
      <c r="G74" s="509"/>
      <c r="H74" s="732"/>
      <c r="I74" s="691"/>
      <c r="J74" s="691"/>
      <c r="K74" s="691"/>
      <c r="L74" s="691"/>
      <c r="M74" s="691"/>
      <c r="N74" s="691"/>
      <c r="O74" s="691"/>
      <c r="P74" s="691"/>
      <c r="Q74" s="694"/>
      <c r="R74" s="668"/>
      <c r="S74" s="765"/>
      <c r="T74" s="485"/>
      <c r="U74" s="485"/>
      <c r="V74" s="691"/>
      <c r="W74" s="691"/>
      <c r="X74" s="485" t="s">
        <v>87</v>
      </c>
      <c r="Y74" s="485"/>
      <c r="Z74" s="485" t="s">
        <v>87</v>
      </c>
      <c r="AA74" s="485"/>
      <c r="AB74" s="485" t="s">
        <v>87</v>
      </c>
      <c r="AC74" s="485"/>
      <c r="AD74" s="485" t="s">
        <v>87</v>
      </c>
      <c r="AE74" s="485"/>
      <c r="AF74" s="485" t="s">
        <v>87</v>
      </c>
      <c r="AG74" s="485"/>
      <c r="AH74" s="485" t="s">
        <v>87</v>
      </c>
      <c r="AI74" s="485"/>
      <c r="AJ74" s="485" t="s">
        <v>87</v>
      </c>
      <c r="AK74" s="485"/>
      <c r="AL74" s="485"/>
      <c r="AM74" s="509"/>
      <c r="AN74" s="500"/>
      <c r="AO74" s="485"/>
      <c r="AP74" s="485"/>
      <c r="AQ74" s="485"/>
      <c r="AR74" s="691"/>
      <c r="AS74" s="691"/>
      <c r="AT74" s="485" t="s">
        <v>87</v>
      </c>
      <c r="AU74" s="485"/>
      <c r="AV74" s="485" t="s">
        <v>87</v>
      </c>
      <c r="AW74" s="485"/>
      <c r="AX74" s="485" t="s">
        <v>87</v>
      </c>
      <c r="AY74" s="485"/>
      <c r="AZ74" s="485" t="s">
        <v>87</v>
      </c>
      <c r="BA74" s="485"/>
      <c r="BB74" s="485" t="s">
        <v>87</v>
      </c>
      <c r="BC74" s="485"/>
      <c r="BD74" s="485" t="s">
        <v>87</v>
      </c>
      <c r="BE74" s="485"/>
      <c r="BF74" s="485" t="s">
        <v>87</v>
      </c>
      <c r="BG74" s="485"/>
      <c r="BH74" s="485"/>
      <c r="BI74" s="509"/>
      <c r="BJ74" s="500"/>
      <c r="BK74" s="602"/>
      <c r="BL74" s="602"/>
      <c r="BM74" s="602"/>
      <c r="BN74" s="602"/>
      <c r="BO74" s="602"/>
      <c r="BP74" s="602"/>
      <c r="BQ74" s="665"/>
      <c r="BR74" s="500"/>
      <c r="BS74" s="485"/>
      <c r="BT74" s="485"/>
      <c r="BU74" s="485"/>
      <c r="BV74" s="485"/>
      <c r="BW74" s="575"/>
      <c r="BX74" s="198"/>
      <c r="BY74" s="198"/>
    </row>
    <row r="75" spans="2:77" s="53" customFormat="1" ht="72" customHeight="1">
      <c r="B75" s="197"/>
      <c r="C75" s="197"/>
      <c r="D75" s="198"/>
      <c r="E75" s="500"/>
      <c r="F75" s="485"/>
      <c r="G75" s="509"/>
      <c r="H75" s="732"/>
      <c r="I75" s="691"/>
      <c r="J75" s="691"/>
      <c r="K75" s="691"/>
      <c r="L75" s="691"/>
      <c r="M75" s="691"/>
      <c r="N75" s="691"/>
      <c r="O75" s="691"/>
      <c r="P75" s="691"/>
      <c r="Q75" s="694"/>
      <c r="R75" s="668"/>
      <c r="S75" s="765"/>
      <c r="T75" s="485"/>
      <c r="U75" s="485"/>
      <c r="V75" s="691"/>
      <c r="W75" s="691"/>
      <c r="X75" s="485" t="s">
        <v>87</v>
      </c>
      <c r="Y75" s="485"/>
      <c r="Z75" s="485" t="s">
        <v>87</v>
      </c>
      <c r="AA75" s="485"/>
      <c r="AB75" s="485" t="s">
        <v>87</v>
      </c>
      <c r="AC75" s="485"/>
      <c r="AD75" s="485" t="s">
        <v>87</v>
      </c>
      <c r="AE75" s="485"/>
      <c r="AF75" s="485" t="s">
        <v>87</v>
      </c>
      <c r="AG75" s="485"/>
      <c r="AH75" s="485" t="s">
        <v>87</v>
      </c>
      <c r="AI75" s="485"/>
      <c r="AJ75" s="485" t="s">
        <v>87</v>
      </c>
      <c r="AK75" s="485"/>
      <c r="AL75" s="485"/>
      <c r="AM75" s="509"/>
      <c r="AN75" s="500"/>
      <c r="AO75" s="485"/>
      <c r="AP75" s="485"/>
      <c r="AQ75" s="485"/>
      <c r="AR75" s="691"/>
      <c r="AS75" s="691"/>
      <c r="AT75" s="485" t="s">
        <v>87</v>
      </c>
      <c r="AU75" s="485"/>
      <c r="AV75" s="485" t="s">
        <v>87</v>
      </c>
      <c r="AW75" s="485"/>
      <c r="AX75" s="485" t="s">
        <v>87</v>
      </c>
      <c r="AY75" s="485"/>
      <c r="AZ75" s="485" t="s">
        <v>87</v>
      </c>
      <c r="BA75" s="485"/>
      <c r="BB75" s="485" t="s">
        <v>87</v>
      </c>
      <c r="BC75" s="485"/>
      <c r="BD75" s="485" t="s">
        <v>87</v>
      </c>
      <c r="BE75" s="485"/>
      <c r="BF75" s="485" t="s">
        <v>87</v>
      </c>
      <c r="BG75" s="485"/>
      <c r="BH75" s="485"/>
      <c r="BI75" s="509"/>
      <c r="BJ75" s="500"/>
      <c r="BK75" s="602"/>
      <c r="BL75" s="602"/>
      <c r="BM75" s="602"/>
      <c r="BN75" s="602"/>
      <c r="BO75" s="602"/>
      <c r="BP75" s="602"/>
      <c r="BQ75" s="665"/>
      <c r="BR75" s="500"/>
      <c r="BS75" s="485"/>
      <c r="BT75" s="485"/>
      <c r="BU75" s="485"/>
      <c r="BV75" s="485"/>
      <c r="BW75" s="575"/>
      <c r="BX75" s="198"/>
      <c r="BY75" s="198"/>
    </row>
    <row r="76" spans="2:77" s="53" customFormat="1" ht="72" customHeight="1">
      <c r="B76" s="197"/>
      <c r="C76" s="197"/>
      <c r="D76" s="198"/>
      <c r="E76" s="500">
        <v>6</v>
      </c>
      <c r="F76" s="485" t="s">
        <v>465</v>
      </c>
      <c r="G76" s="509"/>
      <c r="H76" s="732" t="s">
        <v>330</v>
      </c>
      <c r="I76" s="691"/>
      <c r="J76" s="691" t="s">
        <v>430</v>
      </c>
      <c r="K76" s="691"/>
      <c r="L76" s="691">
        <v>2</v>
      </c>
      <c r="M76" s="691"/>
      <c r="N76" s="691" t="s">
        <v>330</v>
      </c>
      <c r="O76" s="691"/>
      <c r="P76" s="691" t="s">
        <v>330</v>
      </c>
      <c r="Q76" s="694"/>
      <c r="R76" s="500" t="s">
        <v>577</v>
      </c>
      <c r="S76" s="485"/>
      <c r="T76" s="485" t="b">
        <v>1</v>
      </c>
      <c r="U76" s="485"/>
      <c r="V76" s="765" t="s">
        <v>294</v>
      </c>
      <c r="W76" s="765"/>
      <c r="X76" s="691" t="s">
        <v>430</v>
      </c>
      <c r="Y76" s="691"/>
      <c r="Z76" s="691" t="s">
        <v>462</v>
      </c>
      <c r="AA76" s="691"/>
      <c r="AB76" s="485" t="s">
        <v>87</v>
      </c>
      <c r="AC76" s="485"/>
      <c r="AD76" s="485" t="s">
        <v>87</v>
      </c>
      <c r="AE76" s="485"/>
      <c r="AF76" s="485" t="s">
        <v>519</v>
      </c>
      <c r="AG76" s="485"/>
      <c r="AH76" s="485" t="s">
        <v>87</v>
      </c>
      <c r="AI76" s="485"/>
      <c r="AJ76" s="485" t="s">
        <v>87</v>
      </c>
      <c r="AK76" s="485"/>
      <c r="AL76" s="485" t="s">
        <v>294</v>
      </c>
      <c r="AM76" s="509"/>
      <c r="AN76" s="606" t="s">
        <v>577</v>
      </c>
      <c r="AO76" s="735"/>
      <c r="AP76" s="485" t="b">
        <v>1</v>
      </c>
      <c r="AQ76" s="485"/>
      <c r="AR76" s="765" t="s">
        <v>294</v>
      </c>
      <c r="AS76" s="485"/>
      <c r="AT76" s="691" t="s">
        <v>430</v>
      </c>
      <c r="AU76" s="691"/>
      <c r="AV76" s="288" t="s">
        <v>462</v>
      </c>
      <c r="AW76" s="287"/>
      <c r="AX76" s="485" t="s">
        <v>87</v>
      </c>
      <c r="AY76" s="485"/>
      <c r="AZ76" s="485" t="s">
        <v>87</v>
      </c>
      <c r="BA76" s="485"/>
      <c r="BB76" s="644" t="s">
        <v>519</v>
      </c>
      <c r="BC76" s="485"/>
      <c r="BD76" s="485" t="s">
        <v>87</v>
      </c>
      <c r="BE76" s="485"/>
      <c r="BF76" s="485" t="s">
        <v>87</v>
      </c>
      <c r="BG76" s="485"/>
      <c r="BH76" s="485" t="s">
        <v>294</v>
      </c>
      <c r="BI76" s="509"/>
      <c r="BJ76" s="500" t="s">
        <v>886</v>
      </c>
      <c r="BK76" s="602" t="str">
        <f t="shared" ref="BK76:BM76" si="3">BK73</f>
        <v>6/14</v>
      </c>
      <c r="BL76" s="602" t="str">
        <f t="shared" si="3"/>
        <v>6/14</v>
      </c>
      <c r="BM76" s="602" t="str">
        <f t="shared" si="3"/>
        <v>6/14</v>
      </c>
      <c r="BN76" s="664" t="s">
        <v>1141</v>
      </c>
      <c r="BO76" s="602" t="s">
        <v>180</v>
      </c>
      <c r="BP76" s="602" t="s">
        <v>1006</v>
      </c>
      <c r="BQ76" s="665" t="s">
        <v>180</v>
      </c>
      <c r="BR76" s="606" t="s">
        <v>1022</v>
      </c>
      <c r="BS76" s="485"/>
      <c r="BT76" s="485"/>
      <c r="BU76" s="485"/>
      <c r="BV76" s="485"/>
      <c r="BW76" s="575"/>
      <c r="BX76" s="198"/>
      <c r="BY76" s="198"/>
    </row>
    <row r="77" spans="2:77" s="53" customFormat="1" ht="72" customHeight="1">
      <c r="B77" s="197"/>
      <c r="C77" s="197"/>
      <c r="D77" s="198"/>
      <c r="E77" s="500"/>
      <c r="F77" s="485"/>
      <c r="G77" s="509"/>
      <c r="H77" s="732"/>
      <c r="I77" s="691"/>
      <c r="J77" s="691"/>
      <c r="K77" s="691"/>
      <c r="L77" s="691"/>
      <c r="M77" s="691"/>
      <c r="N77" s="691"/>
      <c r="O77" s="691"/>
      <c r="P77" s="691"/>
      <c r="Q77" s="694"/>
      <c r="R77" s="500"/>
      <c r="S77" s="485"/>
      <c r="T77" s="485"/>
      <c r="U77" s="485"/>
      <c r="V77" s="765"/>
      <c r="W77" s="765"/>
      <c r="X77" s="485" t="s">
        <v>87</v>
      </c>
      <c r="Y77" s="485"/>
      <c r="Z77" s="485" t="s">
        <v>87</v>
      </c>
      <c r="AA77" s="485"/>
      <c r="AB77" s="485" t="s">
        <v>547</v>
      </c>
      <c r="AC77" s="485"/>
      <c r="AD77" s="485" t="s">
        <v>87</v>
      </c>
      <c r="AE77" s="485"/>
      <c r="AF77" s="485" t="s">
        <v>161</v>
      </c>
      <c r="AG77" s="485"/>
      <c r="AH77" s="766" t="s">
        <v>504</v>
      </c>
      <c r="AI77" s="766"/>
      <c r="AJ77" s="485" t="s">
        <v>87</v>
      </c>
      <c r="AK77" s="485"/>
      <c r="AL77" s="485"/>
      <c r="AM77" s="509"/>
      <c r="AN77" s="734"/>
      <c r="AO77" s="735"/>
      <c r="AP77" s="485"/>
      <c r="AQ77" s="485"/>
      <c r="AR77" s="485"/>
      <c r="AS77" s="485"/>
      <c r="AT77" s="485" t="s">
        <v>87</v>
      </c>
      <c r="AU77" s="485"/>
      <c r="AV77" s="485" t="s">
        <v>87</v>
      </c>
      <c r="AW77" s="485"/>
      <c r="AX77" s="644" t="s">
        <v>547</v>
      </c>
      <c r="AY77" s="485"/>
      <c r="AZ77" s="485" t="s">
        <v>87</v>
      </c>
      <c r="BA77" s="485"/>
      <c r="BB77" s="485" t="s">
        <v>161</v>
      </c>
      <c r="BC77" s="485"/>
      <c r="BD77" s="766" t="s">
        <v>504</v>
      </c>
      <c r="BE77" s="766"/>
      <c r="BF77" s="485" t="s">
        <v>87</v>
      </c>
      <c r="BG77" s="485"/>
      <c r="BH77" s="485"/>
      <c r="BI77" s="509"/>
      <c r="BJ77" s="500"/>
      <c r="BK77" s="602"/>
      <c r="BL77" s="602"/>
      <c r="BM77" s="602"/>
      <c r="BN77" s="602"/>
      <c r="BO77" s="602"/>
      <c r="BP77" s="602"/>
      <c r="BQ77" s="665"/>
      <c r="BR77" s="500"/>
      <c r="BS77" s="485"/>
      <c r="BT77" s="485"/>
      <c r="BU77" s="485"/>
      <c r="BV77" s="485"/>
      <c r="BW77" s="575"/>
      <c r="BX77" s="198"/>
      <c r="BY77" s="198"/>
    </row>
    <row r="78" spans="2:77" s="53" customFormat="1" ht="72" customHeight="1">
      <c r="B78" s="197"/>
      <c r="C78" s="197"/>
      <c r="D78" s="198"/>
      <c r="E78" s="500"/>
      <c r="F78" s="485"/>
      <c r="G78" s="509"/>
      <c r="H78" s="732"/>
      <c r="I78" s="691"/>
      <c r="J78" s="691"/>
      <c r="K78" s="691"/>
      <c r="L78" s="691"/>
      <c r="M78" s="691"/>
      <c r="N78" s="691"/>
      <c r="O78" s="691"/>
      <c r="P78" s="691"/>
      <c r="Q78" s="694"/>
      <c r="R78" s="500"/>
      <c r="S78" s="485"/>
      <c r="T78" s="485"/>
      <c r="U78" s="485"/>
      <c r="V78" s="765"/>
      <c r="W78" s="765"/>
      <c r="X78" s="485" t="s">
        <v>161</v>
      </c>
      <c r="Y78" s="485"/>
      <c r="Z78" s="485" t="s">
        <v>161</v>
      </c>
      <c r="AA78" s="485"/>
      <c r="AB78" s="485" t="s">
        <v>161</v>
      </c>
      <c r="AC78" s="485"/>
      <c r="AD78" s="766" t="s">
        <v>504</v>
      </c>
      <c r="AE78" s="766"/>
      <c r="AF78" s="485" t="s">
        <v>87</v>
      </c>
      <c r="AG78" s="485"/>
      <c r="AH78" s="485" t="s">
        <v>161</v>
      </c>
      <c r="AI78" s="485"/>
      <c r="AJ78" s="485" t="s">
        <v>577</v>
      </c>
      <c r="AK78" s="485"/>
      <c r="AL78" s="485"/>
      <c r="AM78" s="509"/>
      <c r="AN78" s="734"/>
      <c r="AO78" s="735"/>
      <c r="AP78" s="485"/>
      <c r="AQ78" s="485"/>
      <c r="AR78" s="485"/>
      <c r="AS78" s="485"/>
      <c r="AT78" s="485" t="s">
        <v>161</v>
      </c>
      <c r="AU78" s="485"/>
      <c r="AV78" s="485" t="s">
        <v>161</v>
      </c>
      <c r="AW78" s="485"/>
      <c r="AX78" s="485" t="s">
        <v>161</v>
      </c>
      <c r="AY78" s="485"/>
      <c r="AZ78" s="766" t="s">
        <v>504</v>
      </c>
      <c r="BA78" s="766"/>
      <c r="BB78" s="485" t="s">
        <v>87</v>
      </c>
      <c r="BC78" s="485"/>
      <c r="BD78" s="485" t="s">
        <v>161</v>
      </c>
      <c r="BE78" s="485"/>
      <c r="BF78" s="644" t="s">
        <v>577</v>
      </c>
      <c r="BG78" s="485"/>
      <c r="BH78" s="485"/>
      <c r="BI78" s="509"/>
      <c r="BJ78" s="500"/>
      <c r="BK78" s="602"/>
      <c r="BL78" s="602"/>
      <c r="BM78" s="602"/>
      <c r="BN78" s="602"/>
      <c r="BO78" s="602"/>
      <c r="BP78" s="602"/>
      <c r="BQ78" s="665"/>
      <c r="BR78" s="500"/>
      <c r="BS78" s="485"/>
      <c r="BT78" s="485"/>
      <c r="BU78" s="485"/>
      <c r="BV78" s="485"/>
      <c r="BW78" s="575"/>
      <c r="BX78" s="198"/>
      <c r="BY78" s="198"/>
    </row>
    <row r="79" spans="2:77" s="53" customFormat="1" ht="72" customHeight="1">
      <c r="B79" s="197"/>
      <c r="C79" s="197"/>
      <c r="D79" s="198"/>
      <c r="E79" s="500">
        <v>7</v>
      </c>
      <c r="F79" s="485" t="s">
        <v>458</v>
      </c>
      <c r="G79" s="509"/>
      <c r="H79" s="732" t="s">
        <v>330</v>
      </c>
      <c r="I79" s="691"/>
      <c r="J79" s="691" t="s">
        <v>330</v>
      </c>
      <c r="K79" s="691"/>
      <c r="L79" s="691">
        <v>3</v>
      </c>
      <c r="M79" s="691"/>
      <c r="N79" s="691" t="s">
        <v>330</v>
      </c>
      <c r="O79" s="691"/>
      <c r="P79" s="691" t="s">
        <v>330</v>
      </c>
      <c r="Q79" s="694"/>
      <c r="R79" s="668" t="s">
        <v>294</v>
      </c>
      <c r="S79" s="765"/>
      <c r="T79" s="485" t="b">
        <v>0</v>
      </c>
      <c r="U79" s="485"/>
      <c r="V79" s="691" t="s">
        <v>459</v>
      </c>
      <c r="W79" s="691"/>
      <c r="X79" s="485" t="s">
        <v>87</v>
      </c>
      <c r="Y79" s="485"/>
      <c r="Z79" s="485" t="s">
        <v>87</v>
      </c>
      <c r="AA79" s="485"/>
      <c r="AB79" s="485" t="s">
        <v>87</v>
      </c>
      <c r="AC79" s="485"/>
      <c r="AD79" s="485" t="s">
        <v>161</v>
      </c>
      <c r="AE79" s="485"/>
      <c r="AF79" s="485" t="s">
        <v>87</v>
      </c>
      <c r="AG79" s="485"/>
      <c r="AH79" s="485" t="s">
        <v>87</v>
      </c>
      <c r="AI79" s="485"/>
      <c r="AJ79" s="485" t="s">
        <v>161</v>
      </c>
      <c r="AK79" s="485"/>
      <c r="AL79" s="485" t="s">
        <v>407</v>
      </c>
      <c r="AM79" s="509"/>
      <c r="AN79" s="668" t="s">
        <v>294</v>
      </c>
      <c r="AO79" s="485"/>
      <c r="AP79" s="485" t="b">
        <v>0</v>
      </c>
      <c r="AQ79" s="485"/>
      <c r="AR79" s="691" t="s">
        <v>459</v>
      </c>
      <c r="AS79" s="691"/>
      <c r="AT79" s="485" t="s">
        <v>87</v>
      </c>
      <c r="AU79" s="485"/>
      <c r="AV79" s="485" t="s">
        <v>87</v>
      </c>
      <c r="AW79" s="485"/>
      <c r="AX79" s="485" t="s">
        <v>87</v>
      </c>
      <c r="AY79" s="485"/>
      <c r="AZ79" s="485" t="s">
        <v>161</v>
      </c>
      <c r="BA79" s="485"/>
      <c r="BB79" s="485" t="s">
        <v>87</v>
      </c>
      <c r="BC79" s="485"/>
      <c r="BD79" s="485" t="s">
        <v>87</v>
      </c>
      <c r="BE79" s="485"/>
      <c r="BF79" s="485" t="s">
        <v>161</v>
      </c>
      <c r="BG79" s="485"/>
      <c r="BH79" s="485" t="s">
        <v>407</v>
      </c>
      <c r="BI79" s="509"/>
      <c r="BJ79" s="500" t="s">
        <v>886</v>
      </c>
      <c r="BK79" s="602" t="str">
        <f t="shared" ref="BK79:BM79" si="4">BK76</f>
        <v>6/14</v>
      </c>
      <c r="BL79" s="602" t="str">
        <f t="shared" si="4"/>
        <v>6/14</v>
      </c>
      <c r="BM79" s="602" t="str">
        <f t="shared" si="4"/>
        <v>6/14</v>
      </c>
      <c r="BN79" s="664" t="s">
        <v>1141</v>
      </c>
      <c r="BO79" s="602" t="s">
        <v>180</v>
      </c>
      <c r="BP79" s="602" t="s">
        <v>1006</v>
      </c>
      <c r="BQ79" s="665" t="s">
        <v>180</v>
      </c>
      <c r="BR79" s="606" t="s">
        <v>1022</v>
      </c>
      <c r="BS79" s="485"/>
      <c r="BT79" s="485"/>
      <c r="BU79" s="485"/>
      <c r="BV79" s="485"/>
      <c r="BW79" s="575"/>
      <c r="BX79" s="198"/>
      <c r="BY79" s="198"/>
    </row>
    <row r="80" spans="2:77" s="53" customFormat="1" ht="72" customHeight="1">
      <c r="B80" s="197"/>
      <c r="C80" s="197"/>
      <c r="D80" s="198"/>
      <c r="E80" s="500"/>
      <c r="F80" s="485"/>
      <c r="G80" s="509"/>
      <c r="H80" s="732"/>
      <c r="I80" s="691"/>
      <c r="J80" s="691"/>
      <c r="K80" s="691"/>
      <c r="L80" s="691"/>
      <c r="M80" s="691"/>
      <c r="N80" s="691"/>
      <c r="O80" s="691"/>
      <c r="P80" s="691"/>
      <c r="Q80" s="694"/>
      <c r="R80" s="668"/>
      <c r="S80" s="765"/>
      <c r="T80" s="485"/>
      <c r="U80" s="485"/>
      <c r="V80" s="691"/>
      <c r="W80" s="691"/>
      <c r="X80" s="485" t="s">
        <v>87</v>
      </c>
      <c r="Y80" s="485"/>
      <c r="Z80" s="485" t="s">
        <v>87</v>
      </c>
      <c r="AA80" s="485"/>
      <c r="AB80" s="485" t="s">
        <v>87</v>
      </c>
      <c r="AC80" s="485"/>
      <c r="AD80" s="485" t="s">
        <v>87</v>
      </c>
      <c r="AE80" s="485"/>
      <c r="AF80" s="485" t="s">
        <v>87</v>
      </c>
      <c r="AG80" s="485"/>
      <c r="AH80" s="485" t="s">
        <v>87</v>
      </c>
      <c r="AI80" s="485"/>
      <c r="AJ80" s="485" t="s">
        <v>87</v>
      </c>
      <c r="AK80" s="485"/>
      <c r="AL80" s="485"/>
      <c r="AM80" s="509"/>
      <c r="AN80" s="500"/>
      <c r="AO80" s="485"/>
      <c r="AP80" s="485"/>
      <c r="AQ80" s="485"/>
      <c r="AR80" s="691"/>
      <c r="AS80" s="691"/>
      <c r="AT80" s="485" t="s">
        <v>87</v>
      </c>
      <c r="AU80" s="485"/>
      <c r="AV80" s="485" t="s">
        <v>87</v>
      </c>
      <c r="AW80" s="485"/>
      <c r="AX80" s="485" t="s">
        <v>87</v>
      </c>
      <c r="AY80" s="485"/>
      <c r="AZ80" s="485" t="s">
        <v>87</v>
      </c>
      <c r="BA80" s="485"/>
      <c r="BB80" s="485" t="s">
        <v>87</v>
      </c>
      <c r="BC80" s="485"/>
      <c r="BD80" s="485" t="s">
        <v>87</v>
      </c>
      <c r="BE80" s="485"/>
      <c r="BF80" s="485" t="s">
        <v>87</v>
      </c>
      <c r="BG80" s="485"/>
      <c r="BH80" s="485"/>
      <c r="BI80" s="509"/>
      <c r="BJ80" s="500"/>
      <c r="BK80" s="602"/>
      <c r="BL80" s="602"/>
      <c r="BM80" s="602"/>
      <c r="BN80" s="602"/>
      <c r="BO80" s="602"/>
      <c r="BP80" s="602"/>
      <c r="BQ80" s="665"/>
      <c r="BR80" s="500"/>
      <c r="BS80" s="485"/>
      <c r="BT80" s="485"/>
      <c r="BU80" s="485"/>
      <c r="BV80" s="485"/>
      <c r="BW80" s="575"/>
      <c r="BX80" s="198"/>
      <c r="BY80" s="198"/>
    </row>
    <row r="81" spans="2:77" s="53" customFormat="1" ht="72" customHeight="1">
      <c r="B81" s="197"/>
      <c r="C81" s="197"/>
      <c r="D81" s="198"/>
      <c r="E81" s="500"/>
      <c r="F81" s="485"/>
      <c r="G81" s="509"/>
      <c r="H81" s="732"/>
      <c r="I81" s="691"/>
      <c r="J81" s="691"/>
      <c r="K81" s="691"/>
      <c r="L81" s="691"/>
      <c r="M81" s="691"/>
      <c r="N81" s="691"/>
      <c r="O81" s="691"/>
      <c r="P81" s="691"/>
      <c r="Q81" s="694"/>
      <c r="R81" s="668"/>
      <c r="S81" s="765"/>
      <c r="T81" s="485"/>
      <c r="U81" s="485"/>
      <c r="V81" s="691"/>
      <c r="W81" s="691"/>
      <c r="X81" s="485" t="s">
        <v>87</v>
      </c>
      <c r="Y81" s="485"/>
      <c r="Z81" s="485" t="s">
        <v>87</v>
      </c>
      <c r="AA81" s="485"/>
      <c r="AB81" s="485" t="s">
        <v>87</v>
      </c>
      <c r="AC81" s="485"/>
      <c r="AD81" s="485" t="s">
        <v>87</v>
      </c>
      <c r="AE81" s="485"/>
      <c r="AF81" s="485" t="s">
        <v>87</v>
      </c>
      <c r="AG81" s="485"/>
      <c r="AH81" s="485" t="s">
        <v>87</v>
      </c>
      <c r="AI81" s="485"/>
      <c r="AJ81" s="485" t="s">
        <v>87</v>
      </c>
      <c r="AK81" s="485"/>
      <c r="AL81" s="485"/>
      <c r="AM81" s="509"/>
      <c r="AN81" s="500"/>
      <c r="AO81" s="485"/>
      <c r="AP81" s="485"/>
      <c r="AQ81" s="485"/>
      <c r="AR81" s="691"/>
      <c r="AS81" s="691"/>
      <c r="AT81" s="485" t="s">
        <v>87</v>
      </c>
      <c r="AU81" s="485"/>
      <c r="AV81" s="485" t="s">
        <v>87</v>
      </c>
      <c r="AW81" s="485"/>
      <c r="AX81" s="485" t="s">
        <v>87</v>
      </c>
      <c r="AY81" s="485"/>
      <c r="AZ81" s="485" t="s">
        <v>87</v>
      </c>
      <c r="BA81" s="485"/>
      <c r="BB81" s="485" t="s">
        <v>87</v>
      </c>
      <c r="BC81" s="485"/>
      <c r="BD81" s="485" t="s">
        <v>87</v>
      </c>
      <c r="BE81" s="485"/>
      <c r="BF81" s="485" t="s">
        <v>87</v>
      </c>
      <c r="BG81" s="485"/>
      <c r="BH81" s="485"/>
      <c r="BI81" s="509"/>
      <c r="BJ81" s="500"/>
      <c r="BK81" s="602"/>
      <c r="BL81" s="602"/>
      <c r="BM81" s="602"/>
      <c r="BN81" s="602"/>
      <c r="BO81" s="602"/>
      <c r="BP81" s="602"/>
      <c r="BQ81" s="665"/>
      <c r="BR81" s="500"/>
      <c r="BS81" s="485"/>
      <c r="BT81" s="485"/>
      <c r="BU81" s="485"/>
      <c r="BV81" s="485"/>
      <c r="BW81" s="575"/>
      <c r="BX81" s="198"/>
      <c r="BY81" s="198"/>
    </row>
    <row r="82" spans="2:77" s="53" customFormat="1" ht="72" customHeight="1">
      <c r="B82" s="197"/>
      <c r="C82" s="197"/>
      <c r="D82" s="198"/>
      <c r="E82" s="500">
        <v>8</v>
      </c>
      <c r="F82" s="485" t="s">
        <v>458</v>
      </c>
      <c r="G82" s="509"/>
      <c r="H82" s="732" t="s">
        <v>330</v>
      </c>
      <c r="I82" s="691"/>
      <c r="J82" s="691" t="s">
        <v>330</v>
      </c>
      <c r="K82" s="691"/>
      <c r="L82" s="691" t="s">
        <v>430</v>
      </c>
      <c r="M82" s="691"/>
      <c r="N82" s="691" t="s">
        <v>330</v>
      </c>
      <c r="O82" s="691"/>
      <c r="P82" s="691" t="s">
        <v>330</v>
      </c>
      <c r="Q82" s="694"/>
      <c r="R82" s="668" t="s">
        <v>294</v>
      </c>
      <c r="S82" s="765"/>
      <c r="T82" s="485" t="b">
        <v>0</v>
      </c>
      <c r="U82" s="485"/>
      <c r="V82" s="691" t="s">
        <v>459</v>
      </c>
      <c r="W82" s="691"/>
      <c r="X82" s="485" t="s">
        <v>87</v>
      </c>
      <c r="Y82" s="485"/>
      <c r="Z82" s="485" t="s">
        <v>87</v>
      </c>
      <c r="AA82" s="485"/>
      <c r="AB82" s="485" t="s">
        <v>87</v>
      </c>
      <c r="AC82" s="485"/>
      <c r="AD82" s="485" t="s">
        <v>87</v>
      </c>
      <c r="AE82" s="485"/>
      <c r="AF82" s="485" t="s">
        <v>87</v>
      </c>
      <c r="AG82" s="485"/>
      <c r="AH82" s="485" t="s">
        <v>87</v>
      </c>
      <c r="AI82" s="485"/>
      <c r="AJ82" s="485" t="s">
        <v>87</v>
      </c>
      <c r="AK82" s="485"/>
      <c r="AL82" s="485" t="s">
        <v>407</v>
      </c>
      <c r="AM82" s="509"/>
      <c r="AN82" s="668" t="s">
        <v>294</v>
      </c>
      <c r="AO82" s="485"/>
      <c r="AP82" s="485" t="b">
        <v>0</v>
      </c>
      <c r="AQ82" s="485"/>
      <c r="AR82" s="691" t="s">
        <v>459</v>
      </c>
      <c r="AS82" s="691"/>
      <c r="AT82" s="485" t="s">
        <v>87</v>
      </c>
      <c r="AU82" s="485"/>
      <c r="AV82" s="485" t="s">
        <v>87</v>
      </c>
      <c r="AW82" s="485"/>
      <c r="AX82" s="485" t="s">
        <v>87</v>
      </c>
      <c r="AY82" s="485"/>
      <c r="AZ82" s="485" t="s">
        <v>87</v>
      </c>
      <c r="BA82" s="485"/>
      <c r="BB82" s="485" t="s">
        <v>87</v>
      </c>
      <c r="BC82" s="485"/>
      <c r="BD82" s="485" t="s">
        <v>87</v>
      </c>
      <c r="BE82" s="485"/>
      <c r="BF82" s="485" t="s">
        <v>87</v>
      </c>
      <c r="BG82" s="485"/>
      <c r="BH82" s="485" t="s">
        <v>407</v>
      </c>
      <c r="BI82" s="509"/>
      <c r="BJ82" s="500" t="s">
        <v>886</v>
      </c>
      <c r="BK82" s="602" t="str">
        <f t="shared" ref="BK82:BM82" si="5">BK79</f>
        <v>6/14</v>
      </c>
      <c r="BL82" s="602" t="str">
        <f t="shared" si="5"/>
        <v>6/14</v>
      </c>
      <c r="BM82" s="602" t="str">
        <f t="shared" si="5"/>
        <v>6/14</v>
      </c>
      <c r="BN82" s="664" t="s">
        <v>1141</v>
      </c>
      <c r="BO82" s="602" t="s">
        <v>180</v>
      </c>
      <c r="BP82" s="602" t="s">
        <v>1006</v>
      </c>
      <c r="BQ82" s="665" t="s">
        <v>180</v>
      </c>
      <c r="BR82" s="606" t="s">
        <v>1022</v>
      </c>
      <c r="BS82" s="485"/>
      <c r="BT82" s="485"/>
      <c r="BU82" s="485"/>
      <c r="BV82" s="485"/>
      <c r="BW82" s="575"/>
      <c r="BX82" s="198"/>
      <c r="BY82" s="198"/>
    </row>
    <row r="83" spans="2:77" s="53" customFormat="1" ht="72" customHeight="1">
      <c r="B83" s="197"/>
      <c r="C83" s="197"/>
      <c r="D83" s="198"/>
      <c r="E83" s="500"/>
      <c r="F83" s="485"/>
      <c r="G83" s="509"/>
      <c r="H83" s="732"/>
      <c r="I83" s="691"/>
      <c r="J83" s="691"/>
      <c r="K83" s="691"/>
      <c r="L83" s="691"/>
      <c r="M83" s="691"/>
      <c r="N83" s="691"/>
      <c r="O83" s="691"/>
      <c r="P83" s="691"/>
      <c r="Q83" s="694"/>
      <c r="R83" s="668"/>
      <c r="S83" s="765"/>
      <c r="T83" s="485"/>
      <c r="U83" s="485"/>
      <c r="V83" s="691"/>
      <c r="W83" s="691"/>
      <c r="X83" s="485" t="s">
        <v>87</v>
      </c>
      <c r="Y83" s="485"/>
      <c r="Z83" s="485" t="s">
        <v>87</v>
      </c>
      <c r="AA83" s="485"/>
      <c r="AB83" s="485" t="s">
        <v>87</v>
      </c>
      <c r="AC83" s="485"/>
      <c r="AD83" s="485" t="s">
        <v>87</v>
      </c>
      <c r="AE83" s="485"/>
      <c r="AF83" s="485" t="s">
        <v>87</v>
      </c>
      <c r="AG83" s="485"/>
      <c r="AH83" s="485" t="s">
        <v>87</v>
      </c>
      <c r="AI83" s="485"/>
      <c r="AJ83" s="485" t="s">
        <v>87</v>
      </c>
      <c r="AK83" s="485"/>
      <c r="AL83" s="485"/>
      <c r="AM83" s="509"/>
      <c r="AN83" s="500"/>
      <c r="AO83" s="485"/>
      <c r="AP83" s="485"/>
      <c r="AQ83" s="485"/>
      <c r="AR83" s="691"/>
      <c r="AS83" s="691"/>
      <c r="AT83" s="485" t="s">
        <v>87</v>
      </c>
      <c r="AU83" s="485"/>
      <c r="AV83" s="485" t="s">
        <v>87</v>
      </c>
      <c r="AW83" s="485"/>
      <c r="AX83" s="485" t="s">
        <v>87</v>
      </c>
      <c r="AY83" s="485"/>
      <c r="AZ83" s="485" t="s">
        <v>87</v>
      </c>
      <c r="BA83" s="485"/>
      <c r="BB83" s="485" t="s">
        <v>87</v>
      </c>
      <c r="BC83" s="485"/>
      <c r="BD83" s="485" t="s">
        <v>87</v>
      </c>
      <c r="BE83" s="485"/>
      <c r="BF83" s="485" t="s">
        <v>87</v>
      </c>
      <c r="BG83" s="485"/>
      <c r="BH83" s="485"/>
      <c r="BI83" s="509"/>
      <c r="BJ83" s="500"/>
      <c r="BK83" s="602"/>
      <c r="BL83" s="602"/>
      <c r="BM83" s="602"/>
      <c r="BN83" s="602"/>
      <c r="BO83" s="602"/>
      <c r="BP83" s="602"/>
      <c r="BQ83" s="665"/>
      <c r="BR83" s="500"/>
      <c r="BS83" s="485"/>
      <c r="BT83" s="485"/>
      <c r="BU83" s="485"/>
      <c r="BV83" s="485"/>
      <c r="BW83" s="575"/>
      <c r="BX83" s="198"/>
      <c r="BY83" s="198"/>
    </row>
    <row r="84" spans="2:77" s="53" customFormat="1" ht="72" customHeight="1">
      <c r="B84" s="197"/>
      <c r="C84" s="197"/>
      <c r="D84" s="198"/>
      <c r="E84" s="500"/>
      <c r="F84" s="485"/>
      <c r="G84" s="509"/>
      <c r="H84" s="732"/>
      <c r="I84" s="691"/>
      <c r="J84" s="691"/>
      <c r="K84" s="691"/>
      <c r="L84" s="691"/>
      <c r="M84" s="691"/>
      <c r="N84" s="691"/>
      <c r="O84" s="691"/>
      <c r="P84" s="691"/>
      <c r="Q84" s="694"/>
      <c r="R84" s="668"/>
      <c r="S84" s="765"/>
      <c r="T84" s="485"/>
      <c r="U84" s="485"/>
      <c r="V84" s="691"/>
      <c r="W84" s="691"/>
      <c r="X84" s="485" t="s">
        <v>87</v>
      </c>
      <c r="Y84" s="485"/>
      <c r="Z84" s="485" t="s">
        <v>87</v>
      </c>
      <c r="AA84" s="485"/>
      <c r="AB84" s="485" t="s">
        <v>87</v>
      </c>
      <c r="AC84" s="485"/>
      <c r="AD84" s="485" t="s">
        <v>87</v>
      </c>
      <c r="AE84" s="485"/>
      <c r="AF84" s="485" t="s">
        <v>87</v>
      </c>
      <c r="AG84" s="485"/>
      <c r="AH84" s="485" t="s">
        <v>87</v>
      </c>
      <c r="AI84" s="485"/>
      <c r="AJ84" s="485" t="s">
        <v>87</v>
      </c>
      <c r="AK84" s="485"/>
      <c r="AL84" s="485"/>
      <c r="AM84" s="509"/>
      <c r="AN84" s="500"/>
      <c r="AO84" s="485"/>
      <c r="AP84" s="485"/>
      <c r="AQ84" s="485"/>
      <c r="AR84" s="691"/>
      <c r="AS84" s="691"/>
      <c r="AT84" s="485" t="s">
        <v>87</v>
      </c>
      <c r="AU84" s="485"/>
      <c r="AV84" s="485" t="s">
        <v>87</v>
      </c>
      <c r="AW84" s="485"/>
      <c r="AX84" s="485" t="s">
        <v>87</v>
      </c>
      <c r="AY84" s="485"/>
      <c r="AZ84" s="485" t="s">
        <v>87</v>
      </c>
      <c r="BA84" s="485"/>
      <c r="BB84" s="485" t="s">
        <v>87</v>
      </c>
      <c r="BC84" s="485"/>
      <c r="BD84" s="485" t="s">
        <v>87</v>
      </c>
      <c r="BE84" s="485"/>
      <c r="BF84" s="485" t="s">
        <v>87</v>
      </c>
      <c r="BG84" s="485"/>
      <c r="BH84" s="485"/>
      <c r="BI84" s="509"/>
      <c r="BJ84" s="500"/>
      <c r="BK84" s="602"/>
      <c r="BL84" s="602"/>
      <c r="BM84" s="602"/>
      <c r="BN84" s="602"/>
      <c r="BO84" s="602"/>
      <c r="BP84" s="602"/>
      <c r="BQ84" s="665"/>
      <c r="BR84" s="500"/>
      <c r="BS84" s="485"/>
      <c r="BT84" s="485"/>
      <c r="BU84" s="485"/>
      <c r="BV84" s="485"/>
      <c r="BW84" s="575"/>
      <c r="BX84" s="198"/>
      <c r="BY84" s="198"/>
    </row>
    <row r="85" spans="2:77" s="53" customFormat="1" ht="72" customHeight="1">
      <c r="B85" s="197"/>
      <c r="C85" s="197"/>
      <c r="D85" s="198"/>
      <c r="E85" s="500">
        <v>9</v>
      </c>
      <c r="F85" s="485" t="s">
        <v>458</v>
      </c>
      <c r="G85" s="509"/>
      <c r="H85" s="732" t="s">
        <v>330</v>
      </c>
      <c r="I85" s="691"/>
      <c r="J85" s="691" t="s">
        <v>330</v>
      </c>
      <c r="K85" s="691"/>
      <c r="L85" s="691" t="s">
        <v>294</v>
      </c>
      <c r="M85" s="691"/>
      <c r="N85" s="691" t="s">
        <v>330</v>
      </c>
      <c r="O85" s="691"/>
      <c r="P85" s="691" t="s">
        <v>339</v>
      </c>
      <c r="Q85" s="694"/>
      <c r="R85" s="668" t="s">
        <v>294</v>
      </c>
      <c r="S85" s="765"/>
      <c r="T85" s="485" t="b">
        <v>0</v>
      </c>
      <c r="U85" s="485"/>
      <c r="V85" s="691" t="s">
        <v>457</v>
      </c>
      <c r="W85" s="691"/>
      <c r="X85" s="485" t="s">
        <v>87</v>
      </c>
      <c r="Y85" s="485"/>
      <c r="Z85" s="485" t="s">
        <v>87</v>
      </c>
      <c r="AA85" s="485"/>
      <c r="AB85" s="485" t="s">
        <v>87</v>
      </c>
      <c r="AC85" s="485"/>
      <c r="AD85" s="485" t="s">
        <v>87</v>
      </c>
      <c r="AE85" s="485"/>
      <c r="AF85" s="485" t="s">
        <v>87</v>
      </c>
      <c r="AG85" s="485"/>
      <c r="AH85" s="485" t="s">
        <v>87</v>
      </c>
      <c r="AI85" s="485"/>
      <c r="AJ85" s="485" t="s">
        <v>87</v>
      </c>
      <c r="AK85" s="485"/>
      <c r="AL85" s="485" t="s">
        <v>407</v>
      </c>
      <c r="AM85" s="509"/>
      <c r="AN85" s="668" t="s">
        <v>294</v>
      </c>
      <c r="AO85" s="485"/>
      <c r="AP85" s="485" t="b">
        <v>0</v>
      </c>
      <c r="AQ85" s="485"/>
      <c r="AR85" s="691" t="s">
        <v>459</v>
      </c>
      <c r="AS85" s="691"/>
      <c r="AT85" s="485" t="s">
        <v>87</v>
      </c>
      <c r="AU85" s="485"/>
      <c r="AV85" s="485" t="s">
        <v>87</v>
      </c>
      <c r="AW85" s="485"/>
      <c r="AX85" s="485" t="s">
        <v>87</v>
      </c>
      <c r="AY85" s="485"/>
      <c r="AZ85" s="485" t="s">
        <v>87</v>
      </c>
      <c r="BA85" s="485"/>
      <c r="BB85" s="485" t="s">
        <v>87</v>
      </c>
      <c r="BC85" s="485"/>
      <c r="BD85" s="485" t="s">
        <v>87</v>
      </c>
      <c r="BE85" s="485"/>
      <c r="BF85" s="485" t="s">
        <v>87</v>
      </c>
      <c r="BG85" s="485"/>
      <c r="BH85" s="485" t="s">
        <v>407</v>
      </c>
      <c r="BI85" s="509"/>
      <c r="BJ85" s="500" t="s">
        <v>886</v>
      </c>
      <c r="BK85" s="602" t="str">
        <f t="shared" ref="BK85:BM85" si="6">BK82</f>
        <v>6/14</v>
      </c>
      <c r="BL85" s="602" t="str">
        <f t="shared" si="6"/>
        <v>6/14</v>
      </c>
      <c r="BM85" s="602" t="str">
        <f t="shared" si="6"/>
        <v>6/14</v>
      </c>
      <c r="BN85" s="664" t="s">
        <v>1141</v>
      </c>
      <c r="BO85" s="602" t="s">
        <v>180</v>
      </c>
      <c r="BP85" s="602" t="s">
        <v>1006</v>
      </c>
      <c r="BQ85" s="665" t="s">
        <v>180</v>
      </c>
      <c r="BR85" s="606" t="s">
        <v>1023</v>
      </c>
      <c r="BS85" s="485"/>
      <c r="BT85" s="485"/>
      <c r="BU85" s="485"/>
      <c r="BV85" s="485"/>
      <c r="BW85" s="575"/>
      <c r="BX85" s="198"/>
      <c r="BY85" s="198"/>
    </row>
    <row r="86" spans="2:77" s="53" customFormat="1" ht="72" customHeight="1">
      <c r="B86" s="197"/>
      <c r="C86" s="197"/>
      <c r="D86" s="198"/>
      <c r="E86" s="500"/>
      <c r="F86" s="485"/>
      <c r="G86" s="509"/>
      <c r="H86" s="732"/>
      <c r="I86" s="691"/>
      <c r="J86" s="691"/>
      <c r="K86" s="691"/>
      <c r="L86" s="691"/>
      <c r="M86" s="691"/>
      <c r="N86" s="691"/>
      <c r="O86" s="691"/>
      <c r="P86" s="691"/>
      <c r="Q86" s="694"/>
      <c r="R86" s="668"/>
      <c r="S86" s="765"/>
      <c r="T86" s="485"/>
      <c r="U86" s="485"/>
      <c r="V86" s="691"/>
      <c r="W86" s="691"/>
      <c r="X86" s="485" t="s">
        <v>87</v>
      </c>
      <c r="Y86" s="485"/>
      <c r="Z86" s="485" t="s">
        <v>87</v>
      </c>
      <c r="AA86" s="485"/>
      <c r="AB86" s="485" t="s">
        <v>87</v>
      </c>
      <c r="AC86" s="485"/>
      <c r="AD86" s="485" t="s">
        <v>87</v>
      </c>
      <c r="AE86" s="485"/>
      <c r="AF86" s="485" t="s">
        <v>87</v>
      </c>
      <c r="AG86" s="485"/>
      <c r="AH86" s="485" t="s">
        <v>87</v>
      </c>
      <c r="AI86" s="485"/>
      <c r="AJ86" s="485" t="s">
        <v>87</v>
      </c>
      <c r="AK86" s="485"/>
      <c r="AL86" s="485"/>
      <c r="AM86" s="509"/>
      <c r="AN86" s="500"/>
      <c r="AO86" s="485"/>
      <c r="AP86" s="485"/>
      <c r="AQ86" s="485"/>
      <c r="AR86" s="691"/>
      <c r="AS86" s="691"/>
      <c r="AT86" s="485" t="s">
        <v>87</v>
      </c>
      <c r="AU86" s="485"/>
      <c r="AV86" s="485" t="s">
        <v>87</v>
      </c>
      <c r="AW86" s="485"/>
      <c r="AX86" s="485" t="s">
        <v>87</v>
      </c>
      <c r="AY86" s="485"/>
      <c r="AZ86" s="485" t="s">
        <v>87</v>
      </c>
      <c r="BA86" s="485"/>
      <c r="BB86" s="485" t="s">
        <v>87</v>
      </c>
      <c r="BC86" s="485"/>
      <c r="BD86" s="485" t="s">
        <v>87</v>
      </c>
      <c r="BE86" s="485"/>
      <c r="BF86" s="485" t="s">
        <v>87</v>
      </c>
      <c r="BG86" s="485"/>
      <c r="BH86" s="485"/>
      <c r="BI86" s="509"/>
      <c r="BJ86" s="500"/>
      <c r="BK86" s="602"/>
      <c r="BL86" s="602"/>
      <c r="BM86" s="602"/>
      <c r="BN86" s="602"/>
      <c r="BO86" s="602"/>
      <c r="BP86" s="602"/>
      <c r="BQ86" s="665"/>
      <c r="BR86" s="500"/>
      <c r="BS86" s="485"/>
      <c r="BT86" s="485"/>
      <c r="BU86" s="485"/>
      <c r="BV86" s="485"/>
      <c r="BW86" s="575"/>
      <c r="BX86" s="198"/>
      <c r="BY86" s="198"/>
    </row>
    <row r="87" spans="2:77" s="53" customFormat="1" ht="72" customHeight="1">
      <c r="B87" s="197"/>
      <c r="C87" s="197"/>
      <c r="D87" s="198"/>
      <c r="E87" s="500"/>
      <c r="F87" s="485"/>
      <c r="G87" s="509"/>
      <c r="H87" s="732"/>
      <c r="I87" s="691"/>
      <c r="J87" s="691"/>
      <c r="K87" s="691"/>
      <c r="L87" s="691"/>
      <c r="M87" s="691"/>
      <c r="N87" s="691"/>
      <c r="O87" s="691"/>
      <c r="P87" s="691"/>
      <c r="Q87" s="694"/>
      <c r="R87" s="668"/>
      <c r="S87" s="765"/>
      <c r="T87" s="485"/>
      <c r="U87" s="485"/>
      <c r="V87" s="691"/>
      <c r="W87" s="691"/>
      <c r="X87" s="485" t="s">
        <v>87</v>
      </c>
      <c r="Y87" s="485"/>
      <c r="Z87" s="485" t="s">
        <v>87</v>
      </c>
      <c r="AA87" s="485"/>
      <c r="AB87" s="485" t="s">
        <v>87</v>
      </c>
      <c r="AC87" s="485"/>
      <c r="AD87" s="485" t="s">
        <v>87</v>
      </c>
      <c r="AE87" s="485"/>
      <c r="AF87" s="485" t="s">
        <v>87</v>
      </c>
      <c r="AG87" s="485"/>
      <c r="AH87" s="485" t="s">
        <v>87</v>
      </c>
      <c r="AI87" s="485"/>
      <c r="AJ87" s="485" t="s">
        <v>87</v>
      </c>
      <c r="AK87" s="485"/>
      <c r="AL87" s="485"/>
      <c r="AM87" s="509"/>
      <c r="AN87" s="500"/>
      <c r="AO87" s="485"/>
      <c r="AP87" s="485"/>
      <c r="AQ87" s="485"/>
      <c r="AR87" s="691"/>
      <c r="AS87" s="691"/>
      <c r="AT87" s="485" t="s">
        <v>87</v>
      </c>
      <c r="AU87" s="485"/>
      <c r="AV87" s="485" t="s">
        <v>87</v>
      </c>
      <c r="AW87" s="485"/>
      <c r="AX87" s="485" t="s">
        <v>87</v>
      </c>
      <c r="AY87" s="485"/>
      <c r="AZ87" s="485" t="s">
        <v>87</v>
      </c>
      <c r="BA87" s="485"/>
      <c r="BB87" s="485" t="s">
        <v>87</v>
      </c>
      <c r="BC87" s="485"/>
      <c r="BD87" s="485" t="s">
        <v>87</v>
      </c>
      <c r="BE87" s="485"/>
      <c r="BF87" s="485" t="s">
        <v>87</v>
      </c>
      <c r="BG87" s="485"/>
      <c r="BH87" s="485"/>
      <c r="BI87" s="509"/>
      <c r="BJ87" s="500"/>
      <c r="BK87" s="602"/>
      <c r="BL87" s="602"/>
      <c r="BM87" s="602"/>
      <c r="BN87" s="602"/>
      <c r="BO87" s="602"/>
      <c r="BP87" s="602"/>
      <c r="BQ87" s="665"/>
      <c r="BR87" s="500"/>
      <c r="BS87" s="485"/>
      <c r="BT87" s="485"/>
      <c r="BU87" s="485"/>
      <c r="BV87" s="485"/>
      <c r="BW87" s="575"/>
      <c r="BX87" s="198"/>
      <c r="BY87" s="198"/>
    </row>
    <row r="88" spans="2:77" s="53" customFormat="1" ht="72" customHeight="1">
      <c r="B88" s="197"/>
      <c r="C88" s="197"/>
      <c r="D88" s="198"/>
      <c r="E88" s="500">
        <v>10</v>
      </c>
      <c r="F88" s="485" t="s">
        <v>70</v>
      </c>
      <c r="G88" s="509"/>
      <c r="H88" s="732" t="s">
        <v>330</v>
      </c>
      <c r="I88" s="691"/>
      <c r="J88" s="691" t="s">
        <v>330</v>
      </c>
      <c r="K88" s="691"/>
      <c r="L88" s="691">
        <v>1</v>
      </c>
      <c r="M88" s="691"/>
      <c r="N88" s="691" t="s">
        <v>330</v>
      </c>
      <c r="O88" s="691"/>
      <c r="P88" s="691" t="s">
        <v>330</v>
      </c>
      <c r="Q88" s="694"/>
      <c r="R88" s="500" t="s">
        <v>577</v>
      </c>
      <c r="S88" s="485"/>
      <c r="T88" s="485" t="b">
        <v>1</v>
      </c>
      <c r="U88" s="485"/>
      <c r="V88" s="765" t="s">
        <v>294</v>
      </c>
      <c r="W88" s="765"/>
      <c r="X88" s="691" t="s">
        <v>430</v>
      </c>
      <c r="Y88" s="691"/>
      <c r="Z88" s="691" t="s">
        <v>429</v>
      </c>
      <c r="AA88" s="691"/>
      <c r="AB88" s="485" t="s">
        <v>87</v>
      </c>
      <c r="AC88" s="485"/>
      <c r="AD88" s="485" t="s">
        <v>87</v>
      </c>
      <c r="AE88" s="485"/>
      <c r="AF88" s="485" t="s">
        <v>510</v>
      </c>
      <c r="AG88" s="485"/>
      <c r="AH88" s="485" t="s">
        <v>87</v>
      </c>
      <c r="AI88" s="485"/>
      <c r="AJ88" s="485" t="s">
        <v>87</v>
      </c>
      <c r="AK88" s="485"/>
      <c r="AL88" s="485" t="s">
        <v>294</v>
      </c>
      <c r="AM88" s="509"/>
      <c r="AN88" s="606" t="s">
        <v>577</v>
      </c>
      <c r="AO88" s="735"/>
      <c r="AP88" s="485" t="b">
        <v>1</v>
      </c>
      <c r="AQ88" s="485"/>
      <c r="AR88" s="765" t="s">
        <v>294</v>
      </c>
      <c r="AS88" s="485"/>
      <c r="AT88" s="691" t="s">
        <v>430</v>
      </c>
      <c r="AU88" s="691"/>
      <c r="AV88" s="288" t="s">
        <v>429</v>
      </c>
      <c r="AW88" s="287"/>
      <c r="AX88" s="485" t="s">
        <v>87</v>
      </c>
      <c r="AY88" s="485"/>
      <c r="AZ88" s="485" t="s">
        <v>87</v>
      </c>
      <c r="BA88" s="485"/>
      <c r="BB88" s="644" t="s">
        <v>510</v>
      </c>
      <c r="BC88" s="644"/>
      <c r="BD88" s="485" t="s">
        <v>87</v>
      </c>
      <c r="BE88" s="485"/>
      <c r="BF88" s="485" t="s">
        <v>87</v>
      </c>
      <c r="BG88" s="485"/>
      <c r="BH88" s="485" t="s">
        <v>294</v>
      </c>
      <c r="BI88" s="509"/>
      <c r="BJ88" s="500" t="s">
        <v>886</v>
      </c>
      <c r="BK88" s="602" t="str">
        <f t="shared" ref="BK88:BM88" si="7">BK85</f>
        <v>6/14</v>
      </c>
      <c r="BL88" s="602" t="str">
        <f t="shared" si="7"/>
        <v>6/14</v>
      </c>
      <c r="BM88" s="602" t="str">
        <f t="shared" si="7"/>
        <v>6/14</v>
      </c>
      <c r="BN88" s="664" t="s">
        <v>1141</v>
      </c>
      <c r="BO88" s="602" t="s">
        <v>180</v>
      </c>
      <c r="BP88" s="602" t="s">
        <v>1006</v>
      </c>
      <c r="BQ88" s="665" t="s">
        <v>180</v>
      </c>
      <c r="BR88" s="606" t="s">
        <v>1022</v>
      </c>
      <c r="BS88" s="485"/>
      <c r="BT88" s="485"/>
      <c r="BU88" s="485"/>
      <c r="BV88" s="485"/>
      <c r="BW88" s="575"/>
      <c r="BX88" s="198"/>
      <c r="BY88" s="198"/>
    </row>
    <row r="89" spans="2:77" s="53" customFormat="1" ht="72" customHeight="1">
      <c r="B89" s="197"/>
      <c r="C89" s="197"/>
      <c r="D89" s="198"/>
      <c r="E89" s="500"/>
      <c r="F89" s="485"/>
      <c r="G89" s="509"/>
      <c r="H89" s="732"/>
      <c r="I89" s="691"/>
      <c r="J89" s="691"/>
      <c r="K89" s="691"/>
      <c r="L89" s="691"/>
      <c r="M89" s="691"/>
      <c r="N89" s="691"/>
      <c r="O89" s="691"/>
      <c r="P89" s="691"/>
      <c r="Q89" s="694"/>
      <c r="R89" s="500"/>
      <c r="S89" s="485"/>
      <c r="T89" s="485"/>
      <c r="U89" s="485"/>
      <c r="V89" s="765"/>
      <c r="W89" s="765"/>
      <c r="X89" s="485" t="s">
        <v>87</v>
      </c>
      <c r="Y89" s="485"/>
      <c r="Z89" s="485" t="s">
        <v>87</v>
      </c>
      <c r="AA89" s="485"/>
      <c r="AB89" s="485" t="s">
        <v>546</v>
      </c>
      <c r="AC89" s="485"/>
      <c r="AD89" s="485" t="s">
        <v>87</v>
      </c>
      <c r="AE89" s="485"/>
      <c r="AF89" s="485" t="s">
        <v>161</v>
      </c>
      <c r="AG89" s="485"/>
      <c r="AH89" s="766" t="s">
        <v>504</v>
      </c>
      <c r="AI89" s="766"/>
      <c r="AJ89" s="485" t="s">
        <v>87</v>
      </c>
      <c r="AK89" s="485"/>
      <c r="AL89" s="485"/>
      <c r="AM89" s="509"/>
      <c r="AN89" s="734"/>
      <c r="AO89" s="735"/>
      <c r="AP89" s="485"/>
      <c r="AQ89" s="485"/>
      <c r="AR89" s="485"/>
      <c r="AS89" s="485"/>
      <c r="AT89" s="485" t="s">
        <v>87</v>
      </c>
      <c r="AU89" s="485"/>
      <c r="AV89" s="485" t="s">
        <v>87</v>
      </c>
      <c r="AW89" s="485"/>
      <c r="AX89" s="644" t="s">
        <v>546</v>
      </c>
      <c r="AY89" s="485"/>
      <c r="AZ89" s="485" t="s">
        <v>87</v>
      </c>
      <c r="BA89" s="485"/>
      <c r="BB89" s="485" t="s">
        <v>161</v>
      </c>
      <c r="BC89" s="485"/>
      <c r="BD89" s="766" t="s">
        <v>504</v>
      </c>
      <c r="BE89" s="766"/>
      <c r="BF89" s="485" t="s">
        <v>87</v>
      </c>
      <c r="BG89" s="485"/>
      <c r="BH89" s="485"/>
      <c r="BI89" s="509"/>
      <c r="BJ89" s="500"/>
      <c r="BK89" s="602"/>
      <c r="BL89" s="602"/>
      <c r="BM89" s="602"/>
      <c r="BN89" s="602"/>
      <c r="BO89" s="602"/>
      <c r="BP89" s="602"/>
      <c r="BQ89" s="665"/>
      <c r="BR89" s="500"/>
      <c r="BS89" s="485"/>
      <c r="BT89" s="485"/>
      <c r="BU89" s="485"/>
      <c r="BV89" s="485"/>
      <c r="BW89" s="575"/>
      <c r="BX89" s="198"/>
      <c r="BY89" s="198"/>
    </row>
    <row r="90" spans="2:77" s="53" customFormat="1" ht="72" customHeight="1">
      <c r="B90" s="197"/>
      <c r="C90" s="197"/>
      <c r="D90" s="198"/>
      <c r="E90" s="500"/>
      <c r="F90" s="485"/>
      <c r="G90" s="509"/>
      <c r="H90" s="732"/>
      <c r="I90" s="691"/>
      <c r="J90" s="691"/>
      <c r="K90" s="691"/>
      <c r="L90" s="691"/>
      <c r="M90" s="691"/>
      <c r="N90" s="691"/>
      <c r="O90" s="691"/>
      <c r="P90" s="691"/>
      <c r="Q90" s="694"/>
      <c r="R90" s="500"/>
      <c r="S90" s="485"/>
      <c r="T90" s="485"/>
      <c r="U90" s="485"/>
      <c r="V90" s="765"/>
      <c r="W90" s="765"/>
      <c r="X90" s="485" t="s">
        <v>161</v>
      </c>
      <c r="Y90" s="485"/>
      <c r="Z90" s="485" t="s">
        <v>161</v>
      </c>
      <c r="AA90" s="485"/>
      <c r="AB90" s="485" t="s">
        <v>161</v>
      </c>
      <c r="AC90" s="485"/>
      <c r="AD90" s="766" t="s">
        <v>504</v>
      </c>
      <c r="AE90" s="766"/>
      <c r="AF90" s="485" t="s">
        <v>87</v>
      </c>
      <c r="AG90" s="485"/>
      <c r="AH90" s="485" t="s">
        <v>161</v>
      </c>
      <c r="AI90" s="485"/>
      <c r="AJ90" s="485" t="s">
        <v>577</v>
      </c>
      <c r="AK90" s="485"/>
      <c r="AL90" s="485"/>
      <c r="AM90" s="509"/>
      <c r="AN90" s="734"/>
      <c r="AO90" s="735"/>
      <c r="AP90" s="485"/>
      <c r="AQ90" s="485"/>
      <c r="AR90" s="485"/>
      <c r="AS90" s="485"/>
      <c r="AT90" s="485" t="s">
        <v>161</v>
      </c>
      <c r="AU90" s="485"/>
      <c r="AV90" s="485" t="s">
        <v>161</v>
      </c>
      <c r="AW90" s="485"/>
      <c r="AX90" s="485" t="s">
        <v>161</v>
      </c>
      <c r="AY90" s="485"/>
      <c r="AZ90" s="766" t="s">
        <v>504</v>
      </c>
      <c r="BA90" s="766"/>
      <c r="BB90" s="485" t="s">
        <v>87</v>
      </c>
      <c r="BC90" s="485"/>
      <c r="BD90" s="485" t="s">
        <v>161</v>
      </c>
      <c r="BE90" s="485"/>
      <c r="BF90" s="644" t="s">
        <v>577</v>
      </c>
      <c r="BG90" s="485"/>
      <c r="BH90" s="485"/>
      <c r="BI90" s="509"/>
      <c r="BJ90" s="500"/>
      <c r="BK90" s="602"/>
      <c r="BL90" s="602"/>
      <c r="BM90" s="602"/>
      <c r="BN90" s="602"/>
      <c r="BO90" s="602"/>
      <c r="BP90" s="602"/>
      <c r="BQ90" s="665"/>
      <c r="BR90" s="500"/>
      <c r="BS90" s="485"/>
      <c r="BT90" s="485"/>
      <c r="BU90" s="485"/>
      <c r="BV90" s="485"/>
      <c r="BW90" s="575"/>
      <c r="BX90" s="198"/>
      <c r="BY90" s="198"/>
    </row>
    <row r="91" spans="2:77" s="53" customFormat="1" ht="72" customHeight="1">
      <c r="B91" s="197"/>
      <c r="C91" s="197"/>
      <c r="D91" s="198"/>
      <c r="E91" s="500">
        <v>11</v>
      </c>
      <c r="F91" s="485" t="s">
        <v>70</v>
      </c>
      <c r="G91" s="509"/>
      <c r="H91" s="732" t="s">
        <v>330</v>
      </c>
      <c r="I91" s="691"/>
      <c r="J91" s="691" t="s">
        <v>330</v>
      </c>
      <c r="K91" s="691"/>
      <c r="L91" s="691" t="s">
        <v>330</v>
      </c>
      <c r="M91" s="691"/>
      <c r="N91" s="691" t="s">
        <v>430</v>
      </c>
      <c r="O91" s="691"/>
      <c r="P91" s="691" t="s">
        <v>330</v>
      </c>
      <c r="Q91" s="694"/>
      <c r="R91" s="500" t="s">
        <v>577</v>
      </c>
      <c r="S91" s="485"/>
      <c r="T91" s="485" t="b">
        <v>1</v>
      </c>
      <c r="U91" s="485"/>
      <c r="V91" s="765" t="s">
        <v>294</v>
      </c>
      <c r="W91" s="765"/>
      <c r="X91" s="691" t="s">
        <v>430</v>
      </c>
      <c r="Y91" s="691"/>
      <c r="Z91" s="485" t="s">
        <v>545</v>
      </c>
      <c r="AA91" s="485"/>
      <c r="AB91" s="485" t="s">
        <v>87</v>
      </c>
      <c r="AC91" s="485"/>
      <c r="AD91" s="485" t="s">
        <v>87</v>
      </c>
      <c r="AE91" s="485"/>
      <c r="AF91" s="485" t="s">
        <v>544</v>
      </c>
      <c r="AG91" s="485"/>
      <c r="AH91" s="485" t="s">
        <v>87</v>
      </c>
      <c r="AI91" s="485"/>
      <c r="AJ91" s="485" t="s">
        <v>87</v>
      </c>
      <c r="AK91" s="485"/>
      <c r="AL91" s="485" t="s">
        <v>294</v>
      </c>
      <c r="AM91" s="509"/>
      <c r="AN91" s="606" t="s">
        <v>577</v>
      </c>
      <c r="AO91" s="485"/>
      <c r="AP91" s="485" t="b">
        <v>1</v>
      </c>
      <c r="AQ91" s="485"/>
      <c r="AR91" s="765" t="s">
        <v>294</v>
      </c>
      <c r="AS91" s="485"/>
      <c r="AT91" s="691" t="s">
        <v>430</v>
      </c>
      <c r="AU91" s="691"/>
      <c r="AV91" s="485" t="s">
        <v>545</v>
      </c>
      <c r="AW91" s="485"/>
      <c r="AX91" s="485" t="s">
        <v>87</v>
      </c>
      <c r="AY91" s="485"/>
      <c r="AZ91" s="485" t="s">
        <v>87</v>
      </c>
      <c r="BA91" s="485"/>
      <c r="BB91" s="644" t="s">
        <v>544</v>
      </c>
      <c r="BC91" s="485"/>
      <c r="BD91" s="485" t="s">
        <v>87</v>
      </c>
      <c r="BE91" s="485"/>
      <c r="BF91" s="485" t="s">
        <v>87</v>
      </c>
      <c r="BG91" s="485"/>
      <c r="BH91" s="485" t="s">
        <v>294</v>
      </c>
      <c r="BI91" s="509"/>
      <c r="BJ91" s="500" t="s">
        <v>886</v>
      </c>
      <c r="BK91" s="602" t="str">
        <f t="shared" ref="BK91:BM91" si="8">BK88</f>
        <v>6/14</v>
      </c>
      <c r="BL91" s="602" t="str">
        <f t="shared" si="8"/>
        <v>6/14</v>
      </c>
      <c r="BM91" s="602" t="str">
        <f t="shared" si="8"/>
        <v>6/14</v>
      </c>
      <c r="BN91" s="664" t="s">
        <v>1141</v>
      </c>
      <c r="BO91" s="602" t="s">
        <v>180</v>
      </c>
      <c r="BP91" s="602" t="s">
        <v>1006</v>
      </c>
      <c r="BQ91" s="665" t="s">
        <v>180</v>
      </c>
      <c r="BR91" s="606" t="s">
        <v>1022</v>
      </c>
      <c r="BS91" s="485"/>
      <c r="BT91" s="485"/>
      <c r="BU91" s="485"/>
      <c r="BV91" s="485"/>
      <c r="BW91" s="575"/>
      <c r="BX91" s="198"/>
      <c r="BY91" s="198"/>
    </row>
    <row r="92" spans="2:77" s="53" customFormat="1" ht="72" customHeight="1">
      <c r="B92" s="197"/>
      <c r="C92" s="197"/>
      <c r="D92" s="198"/>
      <c r="E92" s="500"/>
      <c r="F92" s="485"/>
      <c r="G92" s="509"/>
      <c r="H92" s="732"/>
      <c r="I92" s="691"/>
      <c r="J92" s="691"/>
      <c r="K92" s="691"/>
      <c r="L92" s="691"/>
      <c r="M92" s="691"/>
      <c r="N92" s="691"/>
      <c r="O92" s="691"/>
      <c r="P92" s="691"/>
      <c r="Q92" s="694"/>
      <c r="R92" s="500"/>
      <c r="S92" s="485"/>
      <c r="T92" s="485"/>
      <c r="U92" s="485"/>
      <c r="V92" s="765"/>
      <c r="W92" s="765"/>
      <c r="X92" s="485" t="s">
        <v>87</v>
      </c>
      <c r="Y92" s="485"/>
      <c r="Z92" s="485" t="s">
        <v>87</v>
      </c>
      <c r="AA92" s="485"/>
      <c r="AB92" s="485" t="s">
        <v>543</v>
      </c>
      <c r="AC92" s="485"/>
      <c r="AD92" s="485" t="s">
        <v>87</v>
      </c>
      <c r="AE92" s="485"/>
      <c r="AF92" s="485" t="s">
        <v>161</v>
      </c>
      <c r="AG92" s="485"/>
      <c r="AH92" s="766" t="s">
        <v>504</v>
      </c>
      <c r="AI92" s="766"/>
      <c r="AJ92" s="485" t="s">
        <v>87</v>
      </c>
      <c r="AK92" s="485"/>
      <c r="AL92" s="485"/>
      <c r="AM92" s="509"/>
      <c r="AN92" s="500"/>
      <c r="AO92" s="485"/>
      <c r="AP92" s="485"/>
      <c r="AQ92" s="485"/>
      <c r="AR92" s="485"/>
      <c r="AS92" s="485"/>
      <c r="AT92" s="485" t="s">
        <v>87</v>
      </c>
      <c r="AU92" s="485"/>
      <c r="AV92" s="485" t="s">
        <v>87</v>
      </c>
      <c r="AW92" s="485"/>
      <c r="AX92" s="644" t="s">
        <v>543</v>
      </c>
      <c r="AY92" s="485"/>
      <c r="AZ92" s="485" t="s">
        <v>87</v>
      </c>
      <c r="BA92" s="485"/>
      <c r="BB92" s="485" t="s">
        <v>161</v>
      </c>
      <c r="BC92" s="485"/>
      <c r="BD92" s="766" t="s">
        <v>504</v>
      </c>
      <c r="BE92" s="766"/>
      <c r="BF92" s="485" t="s">
        <v>87</v>
      </c>
      <c r="BG92" s="485"/>
      <c r="BH92" s="485"/>
      <c r="BI92" s="509"/>
      <c r="BJ92" s="500"/>
      <c r="BK92" s="602"/>
      <c r="BL92" s="602"/>
      <c r="BM92" s="602"/>
      <c r="BN92" s="602"/>
      <c r="BO92" s="602"/>
      <c r="BP92" s="602"/>
      <c r="BQ92" s="665"/>
      <c r="BR92" s="500"/>
      <c r="BS92" s="485"/>
      <c r="BT92" s="485"/>
      <c r="BU92" s="485"/>
      <c r="BV92" s="485"/>
      <c r="BW92" s="575"/>
      <c r="BX92" s="198"/>
      <c r="BY92" s="198"/>
    </row>
    <row r="93" spans="2:77" s="53" customFormat="1" ht="72" customHeight="1">
      <c r="B93" s="197"/>
      <c r="C93" s="197"/>
      <c r="D93" s="198"/>
      <c r="E93" s="500"/>
      <c r="F93" s="485"/>
      <c r="G93" s="509"/>
      <c r="H93" s="732"/>
      <c r="I93" s="691"/>
      <c r="J93" s="691"/>
      <c r="K93" s="691"/>
      <c r="L93" s="691"/>
      <c r="M93" s="691"/>
      <c r="N93" s="691"/>
      <c r="O93" s="691"/>
      <c r="P93" s="691"/>
      <c r="Q93" s="694"/>
      <c r="R93" s="500"/>
      <c r="S93" s="485"/>
      <c r="T93" s="485"/>
      <c r="U93" s="485"/>
      <c r="V93" s="765"/>
      <c r="W93" s="765"/>
      <c r="X93" s="485" t="s">
        <v>161</v>
      </c>
      <c r="Y93" s="485"/>
      <c r="Z93" s="485" t="s">
        <v>161</v>
      </c>
      <c r="AA93" s="485"/>
      <c r="AB93" s="485" t="s">
        <v>161</v>
      </c>
      <c r="AC93" s="485"/>
      <c r="AD93" s="766" t="s">
        <v>504</v>
      </c>
      <c r="AE93" s="766"/>
      <c r="AF93" s="485" t="s">
        <v>87</v>
      </c>
      <c r="AG93" s="485"/>
      <c r="AH93" s="485" t="s">
        <v>161</v>
      </c>
      <c r="AI93" s="485"/>
      <c r="AJ93" s="485" t="s">
        <v>577</v>
      </c>
      <c r="AK93" s="485"/>
      <c r="AL93" s="485"/>
      <c r="AM93" s="509"/>
      <c r="AN93" s="500"/>
      <c r="AO93" s="485"/>
      <c r="AP93" s="485"/>
      <c r="AQ93" s="485"/>
      <c r="AR93" s="485"/>
      <c r="AS93" s="485"/>
      <c r="AT93" s="485" t="s">
        <v>161</v>
      </c>
      <c r="AU93" s="485"/>
      <c r="AV93" s="485" t="s">
        <v>161</v>
      </c>
      <c r="AW93" s="485"/>
      <c r="AX93" s="485" t="s">
        <v>161</v>
      </c>
      <c r="AY93" s="485"/>
      <c r="AZ93" s="766" t="s">
        <v>504</v>
      </c>
      <c r="BA93" s="766"/>
      <c r="BB93" s="485" t="s">
        <v>87</v>
      </c>
      <c r="BC93" s="485"/>
      <c r="BD93" s="485" t="s">
        <v>161</v>
      </c>
      <c r="BE93" s="485"/>
      <c r="BF93" s="644" t="s">
        <v>577</v>
      </c>
      <c r="BG93" s="644"/>
      <c r="BH93" s="485"/>
      <c r="BI93" s="509"/>
      <c r="BJ93" s="500"/>
      <c r="BK93" s="602"/>
      <c r="BL93" s="602"/>
      <c r="BM93" s="602"/>
      <c r="BN93" s="602"/>
      <c r="BO93" s="602"/>
      <c r="BP93" s="602"/>
      <c r="BQ93" s="665"/>
      <c r="BR93" s="500"/>
      <c r="BS93" s="485"/>
      <c r="BT93" s="485"/>
      <c r="BU93" s="485"/>
      <c r="BV93" s="485"/>
      <c r="BW93" s="575"/>
      <c r="BX93" s="198"/>
      <c r="BY93" s="198"/>
    </row>
    <row r="94" spans="2:77" s="53" customFormat="1" ht="72" customHeight="1">
      <c r="B94" s="197"/>
      <c r="C94" s="197"/>
      <c r="D94" s="198"/>
      <c r="E94" s="500">
        <v>12</v>
      </c>
      <c r="F94" s="485" t="s">
        <v>458</v>
      </c>
      <c r="G94" s="509"/>
      <c r="H94" s="732" t="s">
        <v>330</v>
      </c>
      <c r="I94" s="691"/>
      <c r="J94" s="691" t="s">
        <v>330</v>
      </c>
      <c r="K94" s="691"/>
      <c r="L94" s="691" t="s">
        <v>330</v>
      </c>
      <c r="M94" s="691"/>
      <c r="N94" s="691" t="s">
        <v>294</v>
      </c>
      <c r="O94" s="691"/>
      <c r="P94" s="691" t="s">
        <v>330</v>
      </c>
      <c r="Q94" s="694"/>
      <c r="R94" s="668" t="s">
        <v>294</v>
      </c>
      <c r="S94" s="765"/>
      <c r="T94" s="485" t="b">
        <v>0</v>
      </c>
      <c r="U94" s="485"/>
      <c r="V94" s="691" t="s">
        <v>457</v>
      </c>
      <c r="W94" s="691"/>
      <c r="X94" s="485" t="s">
        <v>87</v>
      </c>
      <c r="Y94" s="485"/>
      <c r="Z94" s="485" t="s">
        <v>87</v>
      </c>
      <c r="AA94" s="485"/>
      <c r="AB94" s="485" t="s">
        <v>87</v>
      </c>
      <c r="AC94" s="485"/>
      <c r="AD94" s="485" t="s">
        <v>161</v>
      </c>
      <c r="AE94" s="485"/>
      <c r="AF94" s="485" t="s">
        <v>87</v>
      </c>
      <c r="AG94" s="485"/>
      <c r="AH94" s="485" t="s">
        <v>87</v>
      </c>
      <c r="AI94" s="485"/>
      <c r="AJ94" s="485" t="s">
        <v>161</v>
      </c>
      <c r="AK94" s="485"/>
      <c r="AL94" s="485" t="s">
        <v>407</v>
      </c>
      <c r="AM94" s="509"/>
      <c r="AN94" s="668" t="s">
        <v>294</v>
      </c>
      <c r="AO94" s="485"/>
      <c r="AP94" s="485" t="b">
        <v>0</v>
      </c>
      <c r="AQ94" s="485"/>
      <c r="AR94" s="691" t="s">
        <v>459</v>
      </c>
      <c r="AS94" s="691"/>
      <c r="AT94" s="485" t="s">
        <v>87</v>
      </c>
      <c r="AU94" s="485"/>
      <c r="AV94" s="485" t="s">
        <v>87</v>
      </c>
      <c r="AW94" s="485"/>
      <c r="AX94" s="485" t="s">
        <v>87</v>
      </c>
      <c r="AY94" s="485"/>
      <c r="AZ94" s="485" t="s">
        <v>161</v>
      </c>
      <c r="BA94" s="485"/>
      <c r="BB94" s="485" t="s">
        <v>87</v>
      </c>
      <c r="BC94" s="485"/>
      <c r="BD94" s="485" t="s">
        <v>87</v>
      </c>
      <c r="BE94" s="485"/>
      <c r="BF94" s="485" t="s">
        <v>161</v>
      </c>
      <c r="BG94" s="485"/>
      <c r="BH94" s="485" t="s">
        <v>407</v>
      </c>
      <c r="BI94" s="509"/>
      <c r="BJ94" s="500" t="s">
        <v>886</v>
      </c>
      <c r="BK94" s="602" t="str">
        <f t="shared" ref="BK94:BM94" si="9">BK91</f>
        <v>6/14</v>
      </c>
      <c r="BL94" s="602" t="str">
        <f t="shared" si="9"/>
        <v>6/14</v>
      </c>
      <c r="BM94" s="602" t="str">
        <f t="shared" si="9"/>
        <v>6/14</v>
      </c>
      <c r="BN94" s="664" t="s">
        <v>1141</v>
      </c>
      <c r="BO94" s="602" t="s">
        <v>180</v>
      </c>
      <c r="BP94" s="602" t="s">
        <v>1006</v>
      </c>
      <c r="BQ94" s="665" t="s">
        <v>180</v>
      </c>
      <c r="BR94" s="606" t="s">
        <v>1022</v>
      </c>
      <c r="BS94" s="485"/>
      <c r="BT94" s="485"/>
      <c r="BU94" s="485"/>
      <c r="BV94" s="485"/>
      <c r="BW94" s="575"/>
      <c r="BX94" s="198"/>
      <c r="BY94" s="198"/>
    </row>
    <row r="95" spans="2:77" s="53" customFormat="1" ht="72" customHeight="1">
      <c r="B95" s="197"/>
      <c r="C95" s="197"/>
      <c r="D95" s="198"/>
      <c r="E95" s="500"/>
      <c r="F95" s="485"/>
      <c r="G95" s="509"/>
      <c r="H95" s="732"/>
      <c r="I95" s="691"/>
      <c r="J95" s="691"/>
      <c r="K95" s="691"/>
      <c r="L95" s="691"/>
      <c r="M95" s="691"/>
      <c r="N95" s="691"/>
      <c r="O95" s="691"/>
      <c r="P95" s="691"/>
      <c r="Q95" s="694"/>
      <c r="R95" s="668"/>
      <c r="S95" s="765"/>
      <c r="T95" s="485"/>
      <c r="U95" s="485"/>
      <c r="V95" s="691"/>
      <c r="W95" s="691"/>
      <c r="X95" s="485" t="s">
        <v>87</v>
      </c>
      <c r="Y95" s="485"/>
      <c r="Z95" s="485" t="s">
        <v>87</v>
      </c>
      <c r="AA95" s="485"/>
      <c r="AB95" s="485" t="s">
        <v>87</v>
      </c>
      <c r="AC95" s="485"/>
      <c r="AD95" s="485" t="s">
        <v>87</v>
      </c>
      <c r="AE95" s="485"/>
      <c r="AF95" s="485" t="s">
        <v>87</v>
      </c>
      <c r="AG95" s="485"/>
      <c r="AH95" s="485" t="s">
        <v>87</v>
      </c>
      <c r="AI95" s="485"/>
      <c r="AJ95" s="485" t="s">
        <v>87</v>
      </c>
      <c r="AK95" s="485"/>
      <c r="AL95" s="485"/>
      <c r="AM95" s="509"/>
      <c r="AN95" s="500"/>
      <c r="AO95" s="485"/>
      <c r="AP95" s="485"/>
      <c r="AQ95" s="485"/>
      <c r="AR95" s="691"/>
      <c r="AS95" s="691"/>
      <c r="AT95" s="485" t="s">
        <v>87</v>
      </c>
      <c r="AU95" s="485"/>
      <c r="AV95" s="485" t="s">
        <v>87</v>
      </c>
      <c r="AW95" s="485"/>
      <c r="AX95" s="485" t="s">
        <v>87</v>
      </c>
      <c r="AY95" s="485"/>
      <c r="AZ95" s="485" t="s">
        <v>87</v>
      </c>
      <c r="BA95" s="485"/>
      <c r="BB95" s="485" t="s">
        <v>87</v>
      </c>
      <c r="BC95" s="485"/>
      <c r="BD95" s="485" t="s">
        <v>87</v>
      </c>
      <c r="BE95" s="485"/>
      <c r="BF95" s="485" t="s">
        <v>87</v>
      </c>
      <c r="BG95" s="485"/>
      <c r="BH95" s="485"/>
      <c r="BI95" s="509"/>
      <c r="BJ95" s="500"/>
      <c r="BK95" s="602"/>
      <c r="BL95" s="602"/>
      <c r="BM95" s="602"/>
      <c r="BN95" s="602"/>
      <c r="BO95" s="602"/>
      <c r="BP95" s="602"/>
      <c r="BQ95" s="665"/>
      <c r="BR95" s="500"/>
      <c r="BS95" s="485"/>
      <c r="BT95" s="485"/>
      <c r="BU95" s="485"/>
      <c r="BV95" s="485"/>
      <c r="BW95" s="575"/>
      <c r="BX95" s="198"/>
      <c r="BY95" s="198"/>
    </row>
    <row r="96" spans="2:77" s="53" customFormat="1" ht="72" customHeight="1">
      <c r="B96" s="197"/>
      <c r="C96" s="197"/>
      <c r="D96" s="198"/>
      <c r="E96" s="500"/>
      <c r="F96" s="485"/>
      <c r="G96" s="509"/>
      <c r="H96" s="732"/>
      <c r="I96" s="691"/>
      <c r="J96" s="691"/>
      <c r="K96" s="691"/>
      <c r="L96" s="691"/>
      <c r="M96" s="691"/>
      <c r="N96" s="691"/>
      <c r="O96" s="691"/>
      <c r="P96" s="691"/>
      <c r="Q96" s="694"/>
      <c r="R96" s="668"/>
      <c r="S96" s="765"/>
      <c r="T96" s="485"/>
      <c r="U96" s="485"/>
      <c r="V96" s="691"/>
      <c r="W96" s="691"/>
      <c r="X96" s="485" t="s">
        <v>87</v>
      </c>
      <c r="Y96" s="485"/>
      <c r="Z96" s="485" t="s">
        <v>87</v>
      </c>
      <c r="AA96" s="485"/>
      <c r="AB96" s="485" t="s">
        <v>87</v>
      </c>
      <c r="AC96" s="485"/>
      <c r="AD96" s="485" t="s">
        <v>87</v>
      </c>
      <c r="AE96" s="485"/>
      <c r="AF96" s="485" t="s">
        <v>87</v>
      </c>
      <c r="AG96" s="485"/>
      <c r="AH96" s="485" t="s">
        <v>87</v>
      </c>
      <c r="AI96" s="485"/>
      <c r="AJ96" s="485" t="s">
        <v>87</v>
      </c>
      <c r="AK96" s="485"/>
      <c r="AL96" s="485"/>
      <c r="AM96" s="509"/>
      <c r="AN96" s="500"/>
      <c r="AO96" s="485"/>
      <c r="AP96" s="485"/>
      <c r="AQ96" s="485"/>
      <c r="AR96" s="691"/>
      <c r="AS96" s="691"/>
      <c r="AT96" s="485" t="s">
        <v>87</v>
      </c>
      <c r="AU96" s="485"/>
      <c r="AV96" s="485" t="s">
        <v>87</v>
      </c>
      <c r="AW96" s="485"/>
      <c r="AX96" s="485" t="s">
        <v>87</v>
      </c>
      <c r="AY96" s="485"/>
      <c r="AZ96" s="485" t="s">
        <v>87</v>
      </c>
      <c r="BA96" s="485"/>
      <c r="BB96" s="485" t="s">
        <v>87</v>
      </c>
      <c r="BC96" s="485"/>
      <c r="BD96" s="485" t="s">
        <v>87</v>
      </c>
      <c r="BE96" s="485"/>
      <c r="BF96" s="485" t="s">
        <v>87</v>
      </c>
      <c r="BG96" s="485"/>
      <c r="BH96" s="485"/>
      <c r="BI96" s="509"/>
      <c r="BJ96" s="500"/>
      <c r="BK96" s="602"/>
      <c r="BL96" s="602"/>
      <c r="BM96" s="602"/>
      <c r="BN96" s="602"/>
      <c r="BO96" s="602"/>
      <c r="BP96" s="602"/>
      <c r="BQ96" s="665"/>
      <c r="BR96" s="500"/>
      <c r="BS96" s="485"/>
      <c r="BT96" s="485"/>
      <c r="BU96" s="485"/>
      <c r="BV96" s="485"/>
      <c r="BW96" s="575"/>
      <c r="BX96" s="198"/>
      <c r="BY96" s="198"/>
    </row>
    <row r="97" spans="2:77" s="53" customFormat="1" ht="72" customHeight="1">
      <c r="B97" s="197"/>
      <c r="C97" s="197"/>
      <c r="D97" s="198"/>
      <c r="E97" s="500">
        <v>13</v>
      </c>
      <c r="F97" s="485" t="s">
        <v>458</v>
      </c>
      <c r="G97" s="509"/>
      <c r="H97" s="732" t="s">
        <v>330</v>
      </c>
      <c r="I97" s="691"/>
      <c r="J97" s="691" t="s">
        <v>330</v>
      </c>
      <c r="K97" s="691"/>
      <c r="L97" s="691" t="s">
        <v>330</v>
      </c>
      <c r="M97" s="691"/>
      <c r="N97" s="691" t="s">
        <v>330</v>
      </c>
      <c r="O97" s="691"/>
      <c r="P97" s="691" t="s">
        <v>893</v>
      </c>
      <c r="Q97" s="694"/>
      <c r="R97" s="668" t="s">
        <v>294</v>
      </c>
      <c r="S97" s="765"/>
      <c r="T97" s="485" t="b">
        <v>0</v>
      </c>
      <c r="U97" s="485"/>
      <c r="V97" s="691" t="s">
        <v>459</v>
      </c>
      <c r="W97" s="691"/>
      <c r="X97" s="485" t="s">
        <v>87</v>
      </c>
      <c r="Y97" s="485"/>
      <c r="Z97" s="485" t="s">
        <v>87</v>
      </c>
      <c r="AA97" s="485"/>
      <c r="AB97" s="485" t="s">
        <v>87</v>
      </c>
      <c r="AC97" s="485"/>
      <c r="AD97" s="485" t="s">
        <v>87</v>
      </c>
      <c r="AE97" s="485"/>
      <c r="AF97" s="485" t="s">
        <v>87</v>
      </c>
      <c r="AG97" s="485"/>
      <c r="AH97" s="485" t="s">
        <v>87</v>
      </c>
      <c r="AI97" s="485"/>
      <c r="AJ97" s="485" t="s">
        <v>87</v>
      </c>
      <c r="AK97" s="485"/>
      <c r="AL97" s="485" t="s">
        <v>407</v>
      </c>
      <c r="AM97" s="509"/>
      <c r="AN97" s="668" t="s">
        <v>294</v>
      </c>
      <c r="AO97" s="485"/>
      <c r="AP97" s="485" t="b">
        <v>0</v>
      </c>
      <c r="AQ97" s="485"/>
      <c r="AR97" s="691" t="s">
        <v>459</v>
      </c>
      <c r="AS97" s="691"/>
      <c r="AT97" s="485" t="s">
        <v>87</v>
      </c>
      <c r="AU97" s="485"/>
      <c r="AV97" s="485" t="s">
        <v>87</v>
      </c>
      <c r="AW97" s="485"/>
      <c r="AX97" s="485" t="s">
        <v>87</v>
      </c>
      <c r="AY97" s="485"/>
      <c r="AZ97" s="485" t="s">
        <v>87</v>
      </c>
      <c r="BA97" s="485"/>
      <c r="BB97" s="485" t="s">
        <v>87</v>
      </c>
      <c r="BC97" s="485"/>
      <c r="BD97" s="485" t="s">
        <v>87</v>
      </c>
      <c r="BE97" s="485"/>
      <c r="BF97" s="485" t="s">
        <v>87</v>
      </c>
      <c r="BG97" s="485"/>
      <c r="BH97" s="485" t="s">
        <v>407</v>
      </c>
      <c r="BI97" s="509"/>
      <c r="BJ97" s="500" t="s">
        <v>882</v>
      </c>
      <c r="BK97" s="602" t="str">
        <f t="shared" ref="BK97:BM97" si="10">BK94</f>
        <v>6/14</v>
      </c>
      <c r="BL97" s="602" t="str">
        <f t="shared" si="10"/>
        <v>6/14</v>
      </c>
      <c r="BM97" s="602" t="str">
        <f t="shared" si="10"/>
        <v>6/14</v>
      </c>
      <c r="BN97" s="664" t="s">
        <v>1141</v>
      </c>
      <c r="BO97" s="602" t="s">
        <v>180</v>
      </c>
      <c r="BP97" s="602" t="s">
        <v>1006</v>
      </c>
      <c r="BQ97" s="665" t="s">
        <v>180</v>
      </c>
      <c r="BR97" s="606" t="s">
        <v>1022</v>
      </c>
      <c r="BS97" s="485"/>
      <c r="BT97" s="485"/>
      <c r="BU97" s="485"/>
      <c r="BV97" s="485"/>
      <c r="BW97" s="575"/>
      <c r="BX97" s="198"/>
      <c r="BY97" s="198"/>
    </row>
    <row r="98" spans="2:77" s="53" customFormat="1" ht="72" customHeight="1">
      <c r="B98" s="197"/>
      <c r="C98" s="197"/>
      <c r="D98" s="198"/>
      <c r="E98" s="500"/>
      <c r="F98" s="485"/>
      <c r="G98" s="509"/>
      <c r="H98" s="732"/>
      <c r="I98" s="691"/>
      <c r="J98" s="691"/>
      <c r="K98" s="691"/>
      <c r="L98" s="691"/>
      <c r="M98" s="691"/>
      <c r="N98" s="691"/>
      <c r="O98" s="691"/>
      <c r="P98" s="691"/>
      <c r="Q98" s="694"/>
      <c r="R98" s="668"/>
      <c r="S98" s="765"/>
      <c r="T98" s="485"/>
      <c r="U98" s="485"/>
      <c r="V98" s="691"/>
      <c r="W98" s="691"/>
      <c r="X98" s="485" t="s">
        <v>87</v>
      </c>
      <c r="Y98" s="485"/>
      <c r="Z98" s="485" t="s">
        <v>87</v>
      </c>
      <c r="AA98" s="485"/>
      <c r="AB98" s="485" t="s">
        <v>87</v>
      </c>
      <c r="AC98" s="485"/>
      <c r="AD98" s="485" t="s">
        <v>87</v>
      </c>
      <c r="AE98" s="485"/>
      <c r="AF98" s="485" t="s">
        <v>87</v>
      </c>
      <c r="AG98" s="485"/>
      <c r="AH98" s="485" t="s">
        <v>87</v>
      </c>
      <c r="AI98" s="485"/>
      <c r="AJ98" s="485" t="s">
        <v>87</v>
      </c>
      <c r="AK98" s="485"/>
      <c r="AL98" s="485"/>
      <c r="AM98" s="509"/>
      <c r="AN98" s="500"/>
      <c r="AO98" s="485"/>
      <c r="AP98" s="485"/>
      <c r="AQ98" s="485"/>
      <c r="AR98" s="691"/>
      <c r="AS98" s="691"/>
      <c r="AT98" s="485" t="s">
        <v>87</v>
      </c>
      <c r="AU98" s="485"/>
      <c r="AV98" s="485" t="s">
        <v>87</v>
      </c>
      <c r="AW98" s="485"/>
      <c r="AX98" s="485" t="s">
        <v>87</v>
      </c>
      <c r="AY98" s="485"/>
      <c r="AZ98" s="485" t="s">
        <v>87</v>
      </c>
      <c r="BA98" s="485"/>
      <c r="BB98" s="485" t="s">
        <v>87</v>
      </c>
      <c r="BC98" s="485"/>
      <c r="BD98" s="485" t="s">
        <v>87</v>
      </c>
      <c r="BE98" s="485"/>
      <c r="BF98" s="485" t="s">
        <v>87</v>
      </c>
      <c r="BG98" s="485"/>
      <c r="BH98" s="485"/>
      <c r="BI98" s="509"/>
      <c r="BJ98" s="500"/>
      <c r="BK98" s="602"/>
      <c r="BL98" s="602"/>
      <c r="BM98" s="602"/>
      <c r="BN98" s="602"/>
      <c r="BO98" s="602"/>
      <c r="BP98" s="602"/>
      <c r="BQ98" s="665"/>
      <c r="BR98" s="500"/>
      <c r="BS98" s="485"/>
      <c r="BT98" s="485"/>
      <c r="BU98" s="485"/>
      <c r="BV98" s="485"/>
      <c r="BW98" s="575"/>
      <c r="BX98" s="198"/>
      <c r="BY98" s="198"/>
    </row>
    <row r="99" spans="2:77" s="53" customFormat="1" ht="72" customHeight="1">
      <c r="B99" s="197"/>
      <c r="C99" s="197"/>
      <c r="D99" s="198"/>
      <c r="E99" s="500"/>
      <c r="F99" s="485"/>
      <c r="G99" s="509"/>
      <c r="H99" s="732"/>
      <c r="I99" s="691"/>
      <c r="J99" s="691"/>
      <c r="K99" s="691"/>
      <c r="L99" s="691"/>
      <c r="M99" s="691"/>
      <c r="N99" s="691"/>
      <c r="O99" s="691"/>
      <c r="P99" s="691"/>
      <c r="Q99" s="694"/>
      <c r="R99" s="668"/>
      <c r="S99" s="765"/>
      <c r="T99" s="485"/>
      <c r="U99" s="485"/>
      <c r="V99" s="691"/>
      <c r="W99" s="691"/>
      <c r="X99" s="485" t="s">
        <v>87</v>
      </c>
      <c r="Y99" s="485"/>
      <c r="Z99" s="485" t="s">
        <v>87</v>
      </c>
      <c r="AA99" s="485"/>
      <c r="AB99" s="485" t="s">
        <v>87</v>
      </c>
      <c r="AC99" s="485"/>
      <c r="AD99" s="485" t="s">
        <v>87</v>
      </c>
      <c r="AE99" s="485"/>
      <c r="AF99" s="485" t="s">
        <v>87</v>
      </c>
      <c r="AG99" s="485"/>
      <c r="AH99" s="485" t="s">
        <v>87</v>
      </c>
      <c r="AI99" s="485"/>
      <c r="AJ99" s="485" t="s">
        <v>87</v>
      </c>
      <c r="AK99" s="485"/>
      <c r="AL99" s="485"/>
      <c r="AM99" s="509"/>
      <c r="AN99" s="500"/>
      <c r="AO99" s="485"/>
      <c r="AP99" s="485"/>
      <c r="AQ99" s="485"/>
      <c r="AR99" s="691"/>
      <c r="AS99" s="691"/>
      <c r="AT99" s="485" t="s">
        <v>87</v>
      </c>
      <c r="AU99" s="485"/>
      <c r="AV99" s="485" t="s">
        <v>87</v>
      </c>
      <c r="AW99" s="485"/>
      <c r="AX99" s="485" t="s">
        <v>87</v>
      </c>
      <c r="AY99" s="485"/>
      <c r="AZ99" s="485" t="s">
        <v>87</v>
      </c>
      <c r="BA99" s="485"/>
      <c r="BB99" s="485" t="s">
        <v>87</v>
      </c>
      <c r="BC99" s="485"/>
      <c r="BD99" s="485" t="s">
        <v>87</v>
      </c>
      <c r="BE99" s="485"/>
      <c r="BF99" s="485" t="s">
        <v>87</v>
      </c>
      <c r="BG99" s="485"/>
      <c r="BH99" s="485"/>
      <c r="BI99" s="509"/>
      <c r="BJ99" s="500"/>
      <c r="BK99" s="602"/>
      <c r="BL99" s="602"/>
      <c r="BM99" s="602"/>
      <c r="BN99" s="602"/>
      <c r="BO99" s="602"/>
      <c r="BP99" s="602"/>
      <c r="BQ99" s="665"/>
      <c r="BR99" s="500"/>
      <c r="BS99" s="485"/>
      <c r="BT99" s="485"/>
      <c r="BU99" s="485"/>
      <c r="BV99" s="485"/>
      <c r="BW99" s="575"/>
      <c r="BX99" s="198"/>
      <c r="BY99" s="198"/>
    </row>
    <row r="100" spans="2:77" s="53" customFormat="1" ht="72" customHeight="1">
      <c r="B100" s="197"/>
      <c r="C100" s="197"/>
      <c r="D100" s="198"/>
      <c r="E100" s="500">
        <v>14</v>
      </c>
      <c r="F100" s="485" t="s">
        <v>458</v>
      </c>
      <c r="G100" s="509"/>
      <c r="H100" s="732" t="s">
        <v>330</v>
      </c>
      <c r="I100" s="691"/>
      <c r="J100" s="691" t="s">
        <v>330</v>
      </c>
      <c r="K100" s="691"/>
      <c r="L100" s="691" t="s">
        <v>330</v>
      </c>
      <c r="M100" s="691"/>
      <c r="N100" s="691" t="s">
        <v>330</v>
      </c>
      <c r="O100" s="691"/>
      <c r="P100" s="691" t="s">
        <v>894</v>
      </c>
      <c r="Q100" s="694"/>
      <c r="R100" s="668" t="s">
        <v>294</v>
      </c>
      <c r="S100" s="765"/>
      <c r="T100" s="485" t="b">
        <v>0</v>
      </c>
      <c r="U100" s="485"/>
      <c r="V100" s="691" t="s">
        <v>459</v>
      </c>
      <c r="W100" s="691"/>
      <c r="X100" s="485" t="s">
        <v>87</v>
      </c>
      <c r="Y100" s="485"/>
      <c r="Z100" s="485" t="s">
        <v>87</v>
      </c>
      <c r="AA100" s="485"/>
      <c r="AB100" s="485" t="s">
        <v>87</v>
      </c>
      <c r="AC100" s="485"/>
      <c r="AD100" s="485" t="s">
        <v>87</v>
      </c>
      <c r="AE100" s="485"/>
      <c r="AF100" s="485" t="s">
        <v>87</v>
      </c>
      <c r="AG100" s="485"/>
      <c r="AH100" s="485" t="s">
        <v>87</v>
      </c>
      <c r="AI100" s="485"/>
      <c r="AJ100" s="485" t="s">
        <v>87</v>
      </c>
      <c r="AK100" s="485"/>
      <c r="AL100" s="485" t="s">
        <v>407</v>
      </c>
      <c r="AM100" s="509"/>
      <c r="AN100" s="668" t="s">
        <v>294</v>
      </c>
      <c r="AO100" s="485"/>
      <c r="AP100" s="485" t="b">
        <v>0</v>
      </c>
      <c r="AQ100" s="485"/>
      <c r="AR100" s="691" t="s">
        <v>459</v>
      </c>
      <c r="AS100" s="691"/>
      <c r="AT100" s="485" t="s">
        <v>87</v>
      </c>
      <c r="AU100" s="485"/>
      <c r="AV100" s="485" t="s">
        <v>87</v>
      </c>
      <c r="AW100" s="485"/>
      <c r="AX100" s="485" t="s">
        <v>87</v>
      </c>
      <c r="AY100" s="485"/>
      <c r="AZ100" s="485" t="s">
        <v>87</v>
      </c>
      <c r="BA100" s="485"/>
      <c r="BB100" s="485" t="s">
        <v>87</v>
      </c>
      <c r="BC100" s="485"/>
      <c r="BD100" s="485" t="s">
        <v>87</v>
      </c>
      <c r="BE100" s="485"/>
      <c r="BF100" s="485" t="s">
        <v>87</v>
      </c>
      <c r="BG100" s="485"/>
      <c r="BH100" s="485" t="s">
        <v>407</v>
      </c>
      <c r="BI100" s="509"/>
      <c r="BJ100" s="500" t="s">
        <v>882</v>
      </c>
      <c r="BK100" s="602" t="str">
        <f t="shared" ref="BK100:BM100" si="11">BK97</f>
        <v>6/14</v>
      </c>
      <c r="BL100" s="602" t="str">
        <f t="shared" si="11"/>
        <v>6/14</v>
      </c>
      <c r="BM100" s="602" t="str">
        <f t="shared" si="11"/>
        <v>6/14</v>
      </c>
      <c r="BN100" s="664" t="s">
        <v>1141</v>
      </c>
      <c r="BO100" s="602" t="s">
        <v>180</v>
      </c>
      <c r="BP100" s="602" t="s">
        <v>1006</v>
      </c>
      <c r="BQ100" s="665" t="s">
        <v>180</v>
      </c>
      <c r="BR100" s="606" t="s">
        <v>1022</v>
      </c>
      <c r="BS100" s="485"/>
      <c r="BT100" s="485"/>
      <c r="BU100" s="485"/>
      <c r="BV100" s="485"/>
      <c r="BW100" s="575"/>
      <c r="BX100" s="198"/>
      <c r="BY100" s="198"/>
    </row>
    <row r="101" spans="2:77" s="53" customFormat="1" ht="72" customHeight="1">
      <c r="B101" s="197"/>
      <c r="C101" s="197"/>
      <c r="D101" s="198"/>
      <c r="E101" s="500"/>
      <c r="F101" s="485"/>
      <c r="G101" s="509"/>
      <c r="H101" s="732"/>
      <c r="I101" s="691"/>
      <c r="J101" s="691"/>
      <c r="K101" s="691"/>
      <c r="L101" s="691"/>
      <c r="M101" s="691"/>
      <c r="N101" s="691"/>
      <c r="O101" s="691"/>
      <c r="P101" s="691"/>
      <c r="Q101" s="694"/>
      <c r="R101" s="668"/>
      <c r="S101" s="765"/>
      <c r="T101" s="485"/>
      <c r="U101" s="485"/>
      <c r="V101" s="691"/>
      <c r="W101" s="691"/>
      <c r="X101" s="485" t="s">
        <v>87</v>
      </c>
      <c r="Y101" s="485"/>
      <c r="Z101" s="485" t="s">
        <v>87</v>
      </c>
      <c r="AA101" s="485"/>
      <c r="AB101" s="485" t="s">
        <v>87</v>
      </c>
      <c r="AC101" s="485"/>
      <c r="AD101" s="485" t="s">
        <v>87</v>
      </c>
      <c r="AE101" s="485"/>
      <c r="AF101" s="485" t="s">
        <v>87</v>
      </c>
      <c r="AG101" s="485"/>
      <c r="AH101" s="485" t="s">
        <v>87</v>
      </c>
      <c r="AI101" s="485"/>
      <c r="AJ101" s="485" t="s">
        <v>87</v>
      </c>
      <c r="AK101" s="485"/>
      <c r="AL101" s="485"/>
      <c r="AM101" s="509"/>
      <c r="AN101" s="500"/>
      <c r="AO101" s="485"/>
      <c r="AP101" s="485"/>
      <c r="AQ101" s="485"/>
      <c r="AR101" s="691"/>
      <c r="AS101" s="691"/>
      <c r="AT101" s="485" t="s">
        <v>87</v>
      </c>
      <c r="AU101" s="485"/>
      <c r="AV101" s="485" t="s">
        <v>87</v>
      </c>
      <c r="AW101" s="485"/>
      <c r="AX101" s="485" t="s">
        <v>87</v>
      </c>
      <c r="AY101" s="485"/>
      <c r="AZ101" s="485" t="s">
        <v>87</v>
      </c>
      <c r="BA101" s="485"/>
      <c r="BB101" s="485" t="s">
        <v>87</v>
      </c>
      <c r="BC101" s="485"/>
      <c r="BD101" s="485" t="s">
        <v>87</v>
      </c>
      <c r="BE101" s="485"/>
      <c r="BF101" s="485" t="s">
        <v>87</v>
      </c>
      <c r="BG101" s="485"/>
      <c r="BH101" s="485"/>
      <c r="BI101" s="509"/>
      <c r="BJ101" s="500"/>
      <c r="BK101" s="602"/>
      <c r="BL101" s="602"/>
      <c r="BM101" s="602"/>
      <c r="BN101" s="602"/>
      <c r="BO101" s="602"/>
      <c r="BP101" s="602"/>
      <c r="BQ101" s="665"/>
      <c r="BR101" s="500"/>
      <c r="BS101" s="485"/>
      <c r="BT101" s="485"/>
      <c r="BU101" s="485"/>
      <c r="BV101" s="485"/>
      <c r="BW101" s="575"/>
      <c r="BX101" s="198"/>
      <c r="BY101" s="198"/>
    </row>
    <row r="102" spans="2:77" s="53" customFormat="1" ht="72" customHeight="1">
      <c r="B102" s="197"/>
      <c r="C102" s="197"/>
      <c r="D102" s="198"/>
      <c r="E102" s="500"/>
      <c r="F102" s="485"/>
      <c r="G102" s="509"/>
      <c r="H102" s="732"/>
      <c r="I102" s="691"/>
      <c r="J102" s="691"/>
      <c r="K102" s="691"/>
      <c r="L102" s="691"/>
      <c r="M102" s="691"/>
      <c r="N102" s="691"/>
      <c r="O102" s="691"/>
      <c r="P102" s="691"/>
      <c r="Q102" s="694"/>
      <c r="R102" s="668"/>
      <c r="S102" s="765"/>
      <c r="T102" s="485"/>
      <c r="U102" s="485"/>
      <c r="V102" s="691"/>
      <c r="W102" s="691"/>
      <c r="X102" s="485" t="s">
        <v>87</v>
      </c>
      <c r="Y102" s="485"/>
      <c r="Z102" s="485" t="s">
        <v>87</v>
      </c>
      <c r="AA102" s="485"/>
      <c r="AB102" s="485" t="s">
        <v>87</v>
      </c>
      <c r="AC102" s="485"/>
      <c r="AD102" s="485" t="s">
        <v>87</v>
      </c>
      <c r="AE102" s="485"/>
      <c r="AF102" s="485" t="s">
        <v>87</v>
      </c>
      <c r="AG102" s="485"/>
      <c r="AH102" s="485" t="s">
        <v>87</v>
      </c>
      <c r="AI102" s="485"/>
      <c r="AJ102" s="485" t="s">
        <v>87</v>
      </c>
      <c r="AK102" s="485"/>
      <c r="AL102" s="485"/>
      <c r="AM102" s="509"/>
      <c r="AN102" s="500"/>
      <c r="AO102" s="485"/>
      <c r="AP102" s="485"/>
      <c r="AQ102" s="485"/>
      <c r="AR102" s="691"/>
      <c r="AS102" s="691"/>
      <c r="AT102" s="485" t="s">
        <v>87</v>
      </c>
      <c r="AU102" s="485"/>
      <c r="AV102" s="485" t="s">
        <v>87</v>
      </c>
      <c r="AW102" s="485"/>
      <c r="AX102" s="485" t="s">
        <v>87</v>
      </c>
      <c r="AY102" s="485"/>
      <c r="AZ102" s="485" t="s">
        <v>87</v>
      </c>
      <c r="BA102" s="485"/>
      <c r="BB102" s="485" t="s">
        <v>87</v>
      </c>
      <c r="BC102" s="485"/>
      <c r="BD102" s="485" t="s">
        <v>87</v>
      </c>
      <c r="BE102" s="485"/>
      <c r="BF102" s="485" t="s">
        <v>87</v>
      </c>
      <c r="BG102" s="485"/>
      <c r="BH102" s="485"/>
      <c r="BI102" s="509"/>
      <c r="BJ102" s="500"/>
      <c r="BK102" s="602"/>
      <c r="BL102" s="602"/>
      <c r="BM102" s="602"/>
      <c r="BN102" s="602"/>
      <c r="BO102" s="602"/>
      <c r="BP102" s="602"/>
      <c r="BQ102" s="665"/>
      <c r="BR102" s="500"/>
      <c r="BS102" s="485"/>
      <c r="BT102" s="485"/>
      <c r="BU102" s="485"/>
      <c r="BV102" s="485"/>
      <c r="BW102" s="575"/>
      <c r="BX102" s="198"/>
      <c r="BY102" s="198"/>
    </row>
    <row r="103" spans="2:77" s="53" customFormat="1" ht="72" customHeight="1">
      <c r="B103" s="197"/>
      <c r="C103" s="197"/>
      <c r="D103" s="198"/>
      <c r="E103" s="500">
        <v>15</v>
      </c>
      <c r="F103" s="485" t="s">
        <v>458</v>
      </c>
      <c r="G103" s="509"/>
      <c r="H103" s="732" t="s">
        <v>330</v>
      </c>
      <c r="I103" s="691"/>
      <c r="J103" s="691" t="s">
        <v>330</v>
      </c>
      <c r="K103" s="691"/>
      <c r="L103" s="691" t="s">
        <v>330</v>
      </c>
      <c r="M103" s="691"/>
      <c r="N103" s="691" t="s">
        <v>330</v>
      </c>
      <c r="O103" s="691"/>
      <c r="P103" s="691" t="s">
        <v>890</v>
      </c>
      <c r="Q103" s="694"/>
      <c r="R103" s="668" t="s">
        <v>294</v>
      </c>
      <c r="S103" s="765"/>
      <c r="T103" s="485" t="b">
        <v>0</v>
      </c>
      <c r="U103" s="485"/>
      <c r="V103" s="691" t="s">
        <v>459</v>
      </c>
      <c r="W103" s="691"/>
      <c r="X103" s="485" t="s">
        <v>87</v>
      </c>
      <c r="Y103" s="485"/>
      <c r="Z103" s="485" t="s">
        <v>87</v>
      </c>
      <c r="AA103" s="485"/>
      <c r="AB103" s="485" t="s">
        <v>87</v>
      </c>
      <c r="AC103" s="485"/>
      <c r="AD103" s="485" t="s">
        <v>87</v>
      </c>
      <c r="AE103" s="485"/>
      <c r="AF103" s="485" t="s">
        <v>87</v>
      </c>
      <c r="AG103" s="485"/>
      <c r="AH103" s="485" t="s">
        <v>87</v>
      </c>
      <c r="AI103" s="485"/>
      <c r="AJ103" s="485" t="s">
        <v>87</v>
      </c>
      <c r="AK103" s="485"/>
      <c r="AL103" s="485" t="s">
        <v>407</v>
      </c>
      <c r="AM103" s="509"/>
      <c r="AN103" s="668" t="s">
        <v>294</v>
      </c>
      <c r="AO103" s="485"/>
      <c r="AP103" s="485" t="b">
        <v>0</v>
      </c>
      <c r="AQ103" s="485"/>
      <c r="AR103" s="691" t="s">
        <v>459</v>
      </c>
      <c r="AS103" s="691"/>
      <c r="AT103" s="485" t="s">
        <v>87</v>
      </c>
      <c r="AU103" s="485"/>
      <c r="AV103" s="485" t="s">
        <v>87</v>
      </c>
      <c r="AW103" s="485"/>
      <c r="AX103" s="485" t="s">
        <v>87</v>
      </c>
      <c r="AY103" s="485"/>
      <c r="AZ103" s="485" t="s">
        <v>87</v>
      </c>
      <c r="BA103" s="485"/>
      <c r="BB103" s="485" t="s">
        <v>87</v>
      </c>
      <c r="BC103" s="485"/>
      <c r="BD103" s="485" t="s">
        <v>87</v>
      </c>
      <c r="BE103" s="485"/>
      <c r="BF103" s="485" t="s">
        <v>87</v>
      </c>
      <c r="BG103" s="485"/>
      <c r="BH103" s="485" t="s">
        <v>407</v>
      </c>
      <c r="BI103" s="509"/>
      <c r="BJ103" s="500" t="s">
        <v>882</v>
      </c>
      <c r="BK103" s="602" t="str">
        <f t="shared" ref="BK103:BM103" si="12">BK100</f>
        <v>6/14</v>
      </c>
      <c r="BL103" s="602" t="str">
        <f t="shared" si="12"/>
        <v>6/14</v>
      </c>
      <c r="BM103" s="602" t="str">
        <f t="shared" si="12"/>
        <v>6/14</v>
      </c>
      <c r="BN103" s="664" t="s">
        <v>1141</v>
      </c>
      <c r="BO103" s="602" t="s">
        <v>180</v>
      </c>
      <c r="BP103" s="602" t="s">
        <v>1006</v>
      </c>
      <c r="BQ103" s="665" t="s">
        <v>180</v>
      </c>
      <c r="BR103" s="606" t="s">
        <v>1022</v>
      </c>
      <c r="BS103" s="485"/>
      <c r="BT103" s="485"/>
      <c r="BU103" s="485"/>
      <c r="BV103" s="485"/>
      <c r="BW103" s="575"/>
      <c r="BX103" s="198"/>
      <c r="BY103" s="198"/>
    </row>
    <row r="104" spans="2:77" s="53" customFormat="1" ht="72" customHeight="1">
      <c r="B104" s="197"/>
      <c r="C104" s="197"/>
      <c r="D104" s="198"/>
      <c r="E104" s="500"/>
      <c r="F104" s="485"/>
      <c r="G104" s="509"/>
      <c r="H104" s="732"/>
      <c r="I104" s="691"/>
      <c r="J104" s="691"/>
      <c r="K104" s="691"/>
      <c r="L104" s="691"/>
      <c r="M104" s="691"/>
      <c r="N104" s="691"/>
      <c r="O104" s="691"/>
      <c r="P104" s="691"/>
      <c r="Q104" s="694"/>
      <c r="R104" s="668"/>
      <c r="S104" s="765"/>
      <c r="T104" s="485"/>
      <c r="U104" s="485"/>
      <c r="V104" s="691"/>
      <c r="W104" s="691"/>
      <c r="X104" s="485" t="s">
        <v>87</v>
      </c>
      <c r="Y104" s="485"/>
      <c r="Z104" s="485" t="s">
        <v>87</v>
      </c>
      <c r="AA104" s="485"/>
      <c r="AB104" s="485" t="s">
        <v>87</v>
      </c>
      <c r="AC104" s="485"/>
      <c r="AD104" s="485" t="s">
        <v>87</v>
      </c>
      <c r="AE104" s="485"/>
      <c r="AF104" s="485" t="s">
        <v>87</v>
      </c>
      <c r="AG104" s="485"/>
      <c r="AH104" s="485" t="s">
        <v>87</v>
      </c>
      <c r="AI104" s="485"/>
      <c r="AJ104" s="485" t="s">
        <v>87</v>
      </c>
      <c r="AK104" s="485"/>
      <c r="AL104" s="485"/>
      <c r="AM104" s="509"/>
      <c r="AN104" s="500"/>
      <c r="AO104" s="485"/>
      <c r="AP104" s="485"/>
      <c r="AQ104" s="485"/>
      <c r="AR104" s="691"/>
      <c r="AS104" s="691"/>
      <c r="AT104" s="485" t="s">
        <v>87</v>
      </c>
      <c r="AU104" s="485"/>
      <c r="AV104" s="485" t="s">
        <v>87</v>
      </c>
      <c r="AW104" s="485"/>
      <c r="AX104" s="485" t="s">
        <v>87</v>
      </c>
      <c r="AY104" s="485"/>
      <c r="AZ104" s="485" t="s">
        <v>87</v>
      </c>
      <c r="BA104" s="485"/>
      <c r="BB104" s="485" t="s">
        <v>87</v>
      </c>
      <c r="BC104" s="485"/>
      <c r="BD104" s="485" t="s">
        <v>87</v>
      </c>
      <c r="BE104" s="485"/>
      <c r="BF104" s="485" t="s">
        <v>87</v>
      </c>
      <c r="BG104" s="485"/>
      <c r="BH104" s="485"/>
      <c r="BI104" s="509"/>
      <c r="BJ104" s="500"/>
      <c r="BK104" s="602"/>
      <c r="BL104" s="602"/>
      <c r="BM104" s="602"/>
      <c r="BN104" s="602"/>
      <c r="BO104" s="602"/>
      <c r="BP104" s="602"/>
      <c r="BQ104" s="665"/>
      <c r="BR104" s="500"/>
      <c r="BS104" s="485"/>
      <c r="BT104" s="485"/>
      <c r="BU104" s="485"/>
      <c r="BV104" s="485"/>
      <c r="BW104" s="575"/>
      <c r="BX104" s="198"/>
      <c r="BY104" s="198"/>
    </row>
    <row r="105" spans="2:77" s="53" customFormat="1" ht="72" customHeight="1">
      <c r="B105" s="197"/>
      <c r="C105" s="197"/>
      <c r="D105" s="198"/>
      <c r="E105" s="500"/>
      <c r="F105" s="485"/>
      <c r="G105" s="509"/>
      <c r="H105" s="732"/>
      <c r="I105" s="691"/>
      <c r="J105" s="691"/>
      <c r="K105" s="691"/>
      <c r="L105" s="691"/>
      <c r="M105" s="691"/>
      <c r="N105" s="691"/>
      <c r="O105" s="691"/>
      <c r="P105" s="691"/>
      <c r="Q105" s="694"/>
      <c r="R105" s="668"/>
      <c r="S105" s="765"/>
      <c r="T105" s="485"/>
      <c r="U105" s="485"/>
      <c r="V105" s="691"/>
      <c r="W105" s="691"/>
      <c r="X105" s="485" t="s">
        <v>87</v>
      </c>
      <c r="Y105" s="485"/>
      <c r="Z105" s="485" t="s">
        <v>87</v>
      </c>
      <c r="AA105" s="485"/>
      <c r="AB105" s="485" t="s">
        <v>87</v>
      </c>
      <c r="AC105" s="485"/>
      <c r="AD105" s="485" t="s">
        <v>87</v>
      </c>
      <c r="AE105" s="485"/>
      <c r="AF105" s="485" t="s">
        <v>87</v>
      </c>
      <c r="AG105" s="485"/>
      <c r="AH105" s="485" t="s">
        <v>87</v>
      </c>
      <c r="AI105" s="485"/>
      <c r="AJ105" s="485" t="s">
        <v>87</v>
      </c>
      <c r="AK105" s="485"/>
      <c r="AL105" s="485"/>
      <c r="AM105" s="509"/>
      <c r="AN105" s="500"/>
      <c r="AO105" s="485"/>
      <c r="AP105" s="485"/>
      <c r="AQ105" s="485"/>
      <c r="AR105" s="691"/>
      <c r="AS105" s="691"/>
      <c r="AT105" s="485" t="s">
        <v>87</v>
      </c>
      <c r="AU105" s="485"/>
      <c r="AV105" s="485" t="s">
        <v>87</v>
      </c>
      <c r="AW105" s="485"/>
      <c r="AX105" s="485" t="s">
        <v>87</v>
      </c>
      <c r="AY105" s="485"/>
      <c r="AZ105" s="485" t="s">
        <v>87</v>
      </c>
      <c r="BA105" s="485"/>
      <c r="BB105" s="485" t="s">
        <v>87</v>
      </c>
      <c r="BC105" s="485"/>
      <c r="BD105" s="485" t="s">
        <v>87</v>
      </c>
      <c r="BE105" s="485"/>
      <c r="BF105" s="485" t="s">
        <v>87</v>
      </c>
      <c r="BG105" s="485"/>
      <c r="BH105" s="485"/>
      <c r="BI105" s="509"/>
      <c r="BJ105" s="500"/>
      <c r="BK105" s="602"/>
      <c r="BL105" s="602"/>
      <c r="BM105" s="602"/>
      <c r="BN105" s="602"/>
      <c r="BO105" s="602"/>
      <c r="BP105" s="602"/>
      <c r="BQ105" s="665"/>
      <c r="BR105" s="500"/>
      <c r="BS105" s="485"/>
      <c r="BT105" s="485"/>
      <c r="BU105" s="485"/>
      <c r="BV105" s="485"/>
      <c r="BW105" s="575"/>
      <c r="BX105" s="198"/>
      <c r="BY105" s="198"/>
    </row>
    <row r="106" spans="2:77" s="53" customFormat="1" ht="72" customHeight="1">
      <c r="B106" s="198"/>
      <c r="C106" s="198"/>
      <c r="D106" s="198"/>
      <c r="E106" s="500">
        <v>16</v>
      </c>
      <c r="F106" s="485" t="s">
        <v>458</v>
      </c>
      <c r="G106" s="509"/>
      <c r="H106" s="732" t="s">
        <v>330</v>
      </c>
      <c r="I106" s="691"/>
      <c r="J106" s="691" t="s">
        <v>330</v>
      </c>
      <c r="K106" s="691"/>
      <c r="L106" s="691" t="s">
        <v>330</v>
      </c>
      <c r="M106" s="691"/>
      <c r="N106" s="691" t="s">
        <v>330</v>
      </c>
      <c r="O106" s="691"/>
      <c r="P106" s="691" t="s">
        <v>891</v>
      </c>
      <c r="Q106" s="694"/>
      <c r="R106" s="668" t="s">
        <v>294</v>
      </c>
      <c r="S106" s="765"/>
      <c r="T106" s="485" t="b">
        <v>0</v>
      </c>
      <c r="U106" s="485"/>
      <c r="V106" s="691" t="s">
        <v>459</v>
      </c>
      <c r="W106" s="691"/>
      <c r="X106" s="485" t="s">
        <v>87</v>
      </c>
      <c r="Y106" s="485"/>
      <c r="Z106" s="485" t="s">
        <v>87</v>
      </c>
      <c r="AA106" s="485"/>
      <c r="AB106" s="485" t="s">
        <v>87</v>
      </c>
      <c r="AC106" s="485"/>
      <c r="AD106" s="485" t="s">
        <v>87</v>
      </c>
      <c r="AE106" s="485"/>
      <c r="AF106" s="485" t="s">
        <v>87</v>
      </c>
      <c r="AG106" s="485"/>
      <c r="AH106" s="485" t="s">
        <v>87</v>
      </c>
      <c r="AI106" s="485"/>
      <c r="AJ106" s="485" t="s">
        <v>87</v>
      </c>
      <c r="AK106" s="485"/>
      <c r="AL106" s="485" t="s">
        <v>407</v>
      </c>
      <c r="AM106" s="509"/>
      <c r="AN106" s="668" t="s">
        <v>294</v>
      </c>
      <c r="AO106" s="485"/>
      <c r="AP106" s="485" t="b">
        <v>0</v>
      </c>
      <c r="AQ106" s="485"/>
      <c r="AR106" s="691" t="s">
        <v>459</v>
      </c>
      <c r="AS106" s="691"/>
      <c r="AT106" s="485" t="s">
        <v>87</v>
      </c>
      <c r="AU106" s="485"/>
      <c r="AV106" s="485" t="s">
        <v>87</v>
      </c>
      <c r="AW106" s="485"/>
      <c r="AX106" s="485" t="s">
        <v>87</v>
      </c>
      <c r="AY106" s="485"/>
      <c r="AZ106" s="485" t="s">
        <v>87</v>
      </c>
      <c r="BA106" s="485"/>
      <c r="BB106" s="485" t="s">
        <v>87</v>
      </c>
      <c r="BC106" s="485"/>
      <c r="BD106" s="485" t="s">
        <v>87</v>
      </c>
      <c r="BE106" s="485"/>
      <c r="BF106" s="485" t="s">
        <v>87</v>
      </c>
      <c r="BG106" s="485"/>
      <c r="BH106" s="485" t="s">
        <v>407</v>
      </c>
      <c r="BI106" s="509"/>
      <c r="BJ106" s="500" t="s">
        <v>882</v>
      </c>
      <c r="BK106" s="602" t="str">
        <f t="shared" ref="BK106:BM106" si="13">BK103</f>
        <v>6/14</v>
      </c>
      <c r="BL106" s="602" t="str">
        <f t="shared" si="13"/>
        <v>6/14</v>
      </c>
      <c r="BM106" s="602" t="str">
        <f t="shared" si="13"/>
        <v>6/14</v>
      </c>
      <c r="BN106" s="664" t="s">
        <v>1141</v>
      </c>
      <c r="BO106" s="602" t="s">
        <v>180</v>
      </c>
      <c r="BP106" s="602" t="s">
        <v>1006</v>
      </c>
      <c r="BQ106" s="665" t="s">
        <v>180</v>
      </c>
      <c r="BR106" s="606" t="s">
        <v>1022</v>
      </c>
      <c r="BS106" s="485"/>
      <c r="BT106" s="485"/>
      <c r="BU106" s="485"/>
      <c r="BV106" s="485"/>
      <c r="BW106" s="575"/>
      <c r="BX106" s="198"/>
      <c r="BY106" s="198"/>
    </row>
    <row r="107" spans="2:77" s="53" customFormat="1" ht="72" customHeight="1">
      <c r="B107" s="198"/>
      <c r="C107" s="198"/>
      <c r="D107" s="198"/>
      <c r="E107" s="500"/>
      <c r="F107" s="485"/>
      <c r="G107" s="509"/>
      <c r="H107" s="732"/>
      <c r="I107" s="691"/>
      <c r="J107" s="691"/>
      <c r="K107" s="691"/>
      <c r="L107" s="691"/>
      <c r="M107" s="691"/>
      <c r="N107" s="691"/>
      <c r="O107" s="691"/>
      <c r="P107" s="691"/>
      <c r="Q107" s="694"/>
      <c r="R107" s="668"/>
      <c r="S107" s="765"/>
      <c r="T107" s="485"/>
      <c r="U107" s="485"/>
      <c r="V107" s="691"/>
      <c r="W107" s="691"/>
      <c r="X107" s="485" t="s">
        <v>87</v>
      </c>
      <c r="Y107" s="485"/>
      <c r="Z107" s="485" t="s">
        <v>87</v>
      </c>
      <c r="AA107" s="485"/>
      <c r="AB107" s="485" t="s">
        <v>87</v>
      </c>
      <c r="AC107" s="485"/>
      <c r="AD107" s="485" t="s">
        <v>87</v>
      </c>
      <c r="AE107" s="485"/>
      <c r="AF107" s="485" t="s">
        <v>87</v>
      </c>
      <c r="AG107" s="485"/>
      <c r="AH107" s="485" t="s">
        <v>87</v>
      </c>
      <c r="AI107" s="485"/>
      <c r="AJ107" s="485" t="s">
        <v>87</v>
      </c>
      <c r="AK107" s="485"/>
      <c r="AL107" s="485"/>
      <c r="AM107" s="509"/>
      <c r="AN107" s="500"/>
      <c r="AO107" s="485"/>
      <c r="AP107" s="485"/>
      <c r="AQ107" s="485"/>
      <c r="AR107" s="691"/>
      <c r="AS107" s="691"/>
      <c r="AT107" s="485" t="s">
        <v>87</v>
      </c>
      <c r="AU107" s="485"/>
      <c r="AV107" s="485" t="s">
        <v>87</v>
      </c>
      <c r="AW107" s="485"/>
      <c r="AX107" s="485" t="s">
        <v>87</v>
      </c>
      <c r="AY107" s="485"/>
      <c r="AZ107" s="485" t="s">
        <v>87</v>
      </c>
      <c r="BA107" s="485"/>
      <c r="BB107" s="485" t="s">
        <v>87</v>
      </c>
      <c r="BC107" s="485"/>
      <c r="BD107" s="485" t="s">
        <v>87</v>
      </c>
      <c r="BE107" s="485"/>
      <c r="BF107" s="485" t="s">
        <v>87</v>
      </c>
      <c r="BG107" s="485"/>
      <c r="BH107" s="485"/>
      <c r="BI107" s="509"/>
      <c r="BJ107" s="500"/>
      <c r="BK107" s="602"/>
      <c r="BL107" s="602"/>
      <c r="BM107" s="602"/>
      <c r="BN107" s="602"/>
      <c r="BO107" s="602"/>
      <c r="BP107" s="602"/>
      <c r="BQ107" s="665"/>
      <c r="BR107" s="500"/>
      <c r="BS107" s="485"/>
      <c r="BT107" s="485"/>
      <c r="BU107" s="485"/>
      <c r="BV107" s="485"/>
      <c r="BW107" s="575"/>
      <c r="BX107" s="198"/>
      <c r="BY107" s="198"/>
    </row>
    <row r="108" spans="2:77" s="53" customFormat="1" ht="72" customHeight="1">
      <c r="B108" s="198"/>
      <c r="C108" s="198"/>
      <c r="D108" s="198"/>
      <c r="E108" s="500"/>
      <c r="F108" s="485"/>
      <c r="G108" s="509"/>
      <c r="H108" s="732"/>
      <c r="I108" s="691"/>
      <c r="J108" s="691"/>
      <c r="K108" s="691"/>
      <c r="L108" s="691"/>
      <c r="M108" s="691"/>
      <c r="N108" s="691"/>
      <c r="O108" s="691"/>
      <c r="P108" s="691"/>
      <c r="Q108" s="694"/>
      <c r="R108" s="668"/>
      <c r="S108" s="765"/>
      <c r="T108" s="485"/>
      <c r="U108" s="485"/>
      <c r="V108" s="691"/>
      <c r="W108" s="691"/>
      <c r="X108" s="485" t="s">
        <v>87</v>
      </c>
      <c r="Y108" s="485"/>
      <c r="Z108" s="485" t="s">
        <v>87</v>
      </c>
      <c r="AA108" s="485"/>
      <c r="AB108" s="485" t="s">
        <v>87</v>
      </c>
      <c r="AC108" s="485"/>
      <c r="AD108" s="485" t="s">
        <v>87</v>
      </c>
      <c r="AE108" s="485"/>
      <c r="AF108" s="485" t="s">
        <v>87</v>
      </c>
      <c r="AG108" s="485"/>
      <c r="AH108" s="485" t="s">
        <v>87</v>
      </c>
      <c r="AI108" s="485"/>
      <c r="AJ108" s="485" t="s">
        <v>87</v>
      </c>
      <c r="AK108" s="485"/>
      <c r="AL108" s="485"/>
      <c r="AM108" s="509"/>
      <c r="AN108" s="500"/>
      <c r="AO108" s="485"/>
      <c r="AP108" s="485"/>
      <c r="AQ108" s="485"/>
      <c r="AR108" s="691"/>
      <c r="AS108" s="691"/>
      <c r="AT108" s="485" t="s">
        <v>87</v>
      </c>
      <c r="AU108" s="485"/>
      <c r="AV108" s="485" t="s">
        <v>87</v>
      </c>
      <c r="AW108" s="485"/>
      <c r="AX108" s="485" t="s">
        <v>87</v>
      </c>
      <c r="AY108" s="485"/>
      <c r="AZ108" s="485" t="s">
        <v>87</v>
      </c>
      <c r="BA108" s="485"/>
      <c r="BB108" s="485" t="s">
        <v>87</v>
      </c>
      <c r="BC108" s="485"/>
      <c r="BD108" s="485" t="s">
        <v>87</v>
      </c>
      <c r="BE108" s="485"/>
      <c r="BF108" s="485" t="s">
        <v>87</v>
      </c>
      <c r="BG108" s="485"/>
      <c r="BH108" s="485"/>
      <c r="BI108" s="509"/>
      <c r="BJ108" s="500"/>
      <c r="BK108" s="602"/>
      <c r="BL108" s="602"/>
      <c r="BM108" s="602"/>
      <c r="BN108" s="602"/>
      <c r="BO108" s="602"/>
      <c r="BP108" s="602"/>
      <c r="BQ108" s="665"/>
      <c r="BR108" s="500"/>
      <c r="BS108" s="485"/>
      <c r="BT108" s="485"/>
      <c r="BU108" s="485"/>
      <c r="BV108" s="485"/>
      <c r="BW108" s="575"/>
      <c r="BX108" s="198"/>
      <c r="BY108" s="198"/>
    </row>
    <row r="109" spans="2:77" s="53" customFormat="1" ht="72" customHeight="1">
      <c r="B109" s="197"/>
      <c r="C109" s="197"/>
      <c r="D109" s="198"/>
      <c r="E109" s="500">
        <v>17</v>
      </c>
      <c r="F109" s="485" t="s">
        <v>458</v>
      </c>
      <c r="G109" s="509"/>
      <c r="H109" s="732" t="s">
        <v>330</v>
      </c>
      <c r="I109" s="691"/>
      <c r="J109" s="691" t="s">
        <v>330</v>
      </c>
      <c r="K109" s="691"/>
      <c r="L109" s="691" t="s">
        <v>330</v>
      </c>
      <c r="M109" s="691"/>
      <c r="N109" s="691" t="s">
        <v>330</v>
      </c>
      <c r="O109" s="691"/>
      <c r="P109" s="691" t="s">
        <v>156</v>
      </c>
      <c r="Q109" s="694"/>
      <c r="R109" s="668" t="s">
        <v>294</v>
      </c>
      <c r="S109" s="765"/>
      <c r="T109" s="485" t="b">
        <v>0</v>
      </c>
      <c r="U109" s="485"/>
      <c r="V109" s="691" t="s">
        <v>459</v>
      </c>
      <c r="W109" s="691"/>
      <c r="X109" s="485" t="s">
        <v>87</v>
      </c>
      <c r="Y109" s="485"/>
      <c r="Z109" s="485" t="s">
        <v>87</v>
      </c>
      <c r="AA109" s="485"/>
      <c r="AB109" s="485" t="s">
        <v>87</v>
      </c>
      <c r="AC109" s="485"/>
      <c r="AD109" s="485" t="s">
        <v>87</v>
      </c>
      <c r="AE109" s="485"/>
      <c r="AF109" s="485" t="s">
        <v>87</v>
      </c>
      <c r="AG109" s="485"/>
      <c r="AH109" s="485" t="s">
        <v>87</v>
      </c>
      <c r="AI109" s="485"/>
      <c r="AJ109" s="485" t="s">
        <v>87</v>
      </c>
      <c r="AK109" s="485"/>
      <c r="AL109" s="485" t="s">
        <v>407</v>
      </c>
      <c r="AM109" s="509"/>
      <c r="AN109" s="668" t="s">
        <v>294</v>
      </c>
      <c r="AO109" s="485"/>
      <c r="AP109" s="485" t="b">
        <v>0</v>
      </c>
      <c r="AQ109" s="485"/>
      <c r="AR109" s="691" t="s">
        <v>459</v>
      </c>
      <c r="AS109" s="691"/>
      <c r="AT109" s="485" t="s">
        <v>87</v>
      </c>
      <c r="AU109" s="485"/>
      <c r="AV109" s="485" t="s">
        <v>87</v>
      </c>
      <c r="AW109" s="485"/>
      <c r="AX109" s="485" t="s">
        <v>87</v>
      </c>
      <c r="AY109" s="485"/>
      <c r="AZ109" s="485" t="s">
        <v>87</v>
      </c>
      <c r="BA109" s="485"/>
      <c r="BB109" s="485" t="s">
        <v>87</v>
      </c>
      <c r="BC109" s="485"/>
      <c r="BD109" s="485" t="s">
        <v>87</v>
      </c>
      <c r="BE109" s="485"/>
      <c r="BF109" s="485" t="s">
        <v>87</v>
      </c>
      <c r="BG109" s="485"/>
      <c r="BH109" s="485" t="s">
        <v>407</v>
      </c>
      <c r="BI109" s="509"/>
      <c r="BJ109" s="500" t="s">
        <v>882</v>
      </c>
      <c r="BK109" s="602" t="str">
        <f t="shared" ref="BK109:BM109" si="14">BK106</f>
        <v>6/14</v>
      </c>
      <c r="BL109" s="602" t="str">
        <f t="shared" si="14"/>
        <v>6/14</v>
      </c>
      <c r="BM109" s="602" t="str">
        <f t="shared" si="14"/>
        <v>6/14</v>
      </c>
      <c r="BN109" s="664" t="s">
        <v>1141</v>
      </c>
      <c r="BO109" s="602" t="s">
        <v>180</v>
      </c>
      <c r="BP109" s="602" t="s">
        <v>1006</v>
      </c>
      <c r="BQ109" s="604" t="s">
        <v>180</v>
      </c>
      <c r="BR109" s="606" t="s">
        <v>1022</v>
      </c>
      <c r="BS109" s="485"/>
      <c r="BT109" s="485"/>
      <c r="BU109" s="485"/>
      <c r="BV109" s="485"/>
      <c r="BW109" s="575"/>
      <c r="BX109" s="198"/>
      <c r="BY109" s="198"/>
    </row>
    <row r="110" spans="2:77" s="53" customFormat="1" ht="72" customHeight="1">
      <c r="B110" s="197"/>
      <c r="C110" s="197"/>
      <c r="D110" s="198"/>
      <c r="E110" s="500"/>
      <c r="F110" s="485"/>
      <c r="G110" s="509"/>
      <c r="H110" s="732"/>
      <c r="I110" s="691"/>
      <c r="J110" s="691"/>
      <c r="K110" s="691"/>
      <c r="L110" s="691"/>
      <c r="M110" s="691"/>
      <c r="N110" s="691"/>
      <c r="O110" s="691"/>
      <c r="P110" s="691"/>
      <c r="Q110" s="694"/>
      <c r="R110" s="668"/>
      <c r="S110" s="765"/>
      <c r="T110" s="485"/>
      <c r="U110" s="485"/>
      <c r="V110" s="691"/>
      <c r="W110" s="691"/>
      <c r="X110" s="485" t="s">
        <v>87</v>
      </c>
      <c r="Y110" s="485"/>
      <c r="Z110" s="485" t="s">
        <v>87</v>
      </c>
      <c r="AA110" s="485"/>
      <c r="AB110" s="485" t="s">
        <v>87</v>
      </c>
      <c r="AC110" s="485"/>
      <c r="AD110" s="485" t="s">
        <v>87</v>
      </c>
      <c r="AE110" s="485"/>
      <c r="AF110" s="485" t="s">
        <v>87</v>
      </c>
      <c r="AG110" s="485"/>
      <c r="AH110" s="485" t="s">
        <v>87</v>
      </c>
      <c r="AI110" s="485"/>
      <c r="AJ110" s="485" t="s">
        <v>87</v>
      </c>
      <c r="AK110" s="485"/>
      <c r="AL110" s="485"/>
      <c r="AM110" s="509"/>
      <c r="AN110" s="500"/>
      <c r="AO110" s="485"/>
      <c r="AP110" s="485"/>
      <c r="AQ110" s="485"/>
      <c r="AR110" s="691"/>
      <c r="AS110" s="691"/>
      <c r="AT110" s="485" t="s">
        <v>87</v>
      </c>
      <c r="AU110" s="485"/>
      <c r="AV110" s="485" t="s">
        <v>87</v>
      </c>
      <c r="AW110" s="485"/>
      <c r="AX110" s="485" t="s">
        <v>87</v>
      </c>
      <c r="AY110" s="485"/>
      <c r="AZ110" s="485" t="s">
        <v>87</v>
      </c>
      <c r="BA110" s="485"/>
      <c r="BB110" s="485" t="s">
        <v>87</v>
      </c>
      <c r="BC110" s="485"/>
      <c r="BD110" s="485" t="s">
        <v>87</v>
      </c>
      <c r="BE110" s="485"/>
      <c r="BF110" s="485" t="s">
        <v>87</v>
      </c>
      <c r="BG110" s="485"/>
      <c r="BH110" s="485"/>
      <c r="BI110" s="509"/>
      <c r="BJ110" s="500"/>
      <c r="BK110" s="602"/>
      <c r="BL110" s="602"/>
      <c r="BM110" s="602"/>
      <c r="BN110" s="602"/>
      <c r="BO110" s="602"/>
      <c r="BP110" s="602"/>
      <c r="BQ110" s="604"/>
      <c r="BR110" s="500"/>
      <c r="BS110" s="485"/>
      <c r="BT110" s="485"/>
      <c r="BU110" s="485"/>
      <c r="BV110" s="485"/>
      <c r="BW110" s="575"/>
      <c r="BX110" s="198"/>
      <c r="BY110" s="198"/>
    </row>
    <row r="111" spans="2:77" s="53" customFormat="1" ht="72" customHeight="1" thickBot="1">
      <c r="B111" s="197"/>
      <c r="C111" s="197"/>
      <c r="D111" s="198"/>
      <c r="E111" s="499"/>
      <c r="F111" s="497"/>
      <c r="G111" s="498"/>
      <c r="H111" s="733"/>
      <c r="I111" s="692"/>
      <c r="J111" s="692"/>
      <c r="K111" s="692"/>
      <c r="L111" s="692"/>
      <c r="M111" s="692"/>
      <c r="N111" s="692"/>
      <c r="O111" s="692"/>
      <c r="P111" s="692"/>
      <c r="Q111" s="696"/>
      <c r="R111" s="769"/>
      <c r="S111" s="770"/>
      <c r="T111" s="497"/>
      <c r="U111" s="497"/>
      <c r="V111" s="692"/>
      <c r="W111" s="692"/>
      <c r="X111" s="497" t="s">
        <v>87</v>
      </c>
      <c r="Y111" s="497"/>
      <c r="Z111" s="497" t="s">
        <v>87</v>
      </c>
      <c r="AA111" s="497"/>
      <c r="AB111" s="497" t="s">
        <v>87</v>
      </c>
      <c r="AC111" s="497"/>
      <c r="AD111" s="497" t="s">
        <v>87</v>
      </c>
      <c r="AE111" s="497"/>
      <c r="AF111" s="497" t="s">
        <v>87</v>
      </c>
      <c r="AG111" s="497"/>
      <c r="AH111" s="497" t="s">
        <v>87</v>
      </c>
      <c r="AI111" s="497"/>
      <c r="AJ111" s="497" t="s">
        <v>87</v>
      </c>
      <c r="AK111" s="497"/>
      <c r="AL111" s="497"/>
      <c r="AM111" s="498"/>
      <c r="AN111" s="499"/>
      <c r="AO111" s="497"/>
      <c r="AP111" s="497"/>
      <c r="AQ111" s="497"/>
      <c r="AR111" s="692"/>
      <c r="AS111" s="692"/>
      <c r="AT111" s="497" t="s">
        <v>87</v>
      </c>
      <c r="AU111" s="497"/>
      <c r="AV111" s="497" t="s">
        <v>87</v>
      </c>
      <c r="AW111" s="497"/>
      <c r="AX111" s="497" t="s">
        <v>87</v>
      </c>
      <c r="AY111" s="497"/>
      <c r="AZ111" s="497" t="s">
        <v>87</v>
      </c>
      <c r="BA111" s="497"/>
      <c r="BB111" s="497" t="s">
        <v>87</v>
      </c>
      <c r="BC111" s="497"/>
      <c r="BD111" s="497" t="s">
        <v>87</v>
      </c>
      <c r="BE111" s="497"/>
      <c r="BF111" s="497" t="s">
        <v>87</v>
      </c>
      <c r="BG111" s="497"/>
      <c r="BH111" s="497"/>
      <c r="BI111" s="498"/>
      <c r="BJ111" s="499"/>
      <c r="BK111" s="603"/>
      <c r="BL111" s="603"/>
      <c r="BM111" s="603"/>
      <c r="BN111" s="603"/>
      <c r="BO111" s="603"/>
      <c r="BP111" s="603"/>
      <c r="BQ111" s="605"/>
      <c r="BR111" s="499"/>
      <c r="BS111" s="497"/>
      <c r="BT111" s="497"/>
      <c r="BU111" s="497"/>
      <c r="BV111" s="497"/>
      <c r="BW111" s="576"/>
      <c r="BX111" s="198"/>
      <c r="BY111" s="198"/>
    </row>
    <row r="112" spans="2:77" ht="16.5" customHeight="1">
      <c r="B112" s="71"/>
      <c r="C112" s="71"/>
      <c r="D112" s="57"/>
      <c r="E112" s="239"/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7"/>
      <c r="AT112" s="57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57"/>
      <c r="BN112" s="57"/>
      <c r="BO112" s="57"/>
      <c r="BP112" s="57"/>
      <c r="BQ112" s="57"/>
      <c r="BR112" s="57"/>
      <c r="BS112" s="57"/>
      <c r="BT112" s="57"/>
      <c r="BU112" s="57"/>
      <c r="BV112" s="57"/>
      <c r="BW112" s="57"/>
      <c r="BX112" s="35"/>
      <c r="BY112" s="35"/>
    </row>
    <row r="113" spans="2:77" ht="15.75">
      <c r="B113" s="71"/>
      <c r="C113" s="71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7"/>
      <c r="AT113" s="57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57"/>
      <c r="BN113" s="57"/>
      <c r="BO113" s="57"/>
      <c r="BP113" s="57"/>
      <c r="BQ113" s="57"/>
      <c r="BR113" s="57"/>
      <c r="BS113" s="57"/>
      <c r="BT113" s="57"/>
      <c r="BU113" s="57"/>
      <c r="BV113" s="57"/>
      <c r="BW113" s="57"/>
      <c r="BX113" s="35"/>
      <c r="BY113" s="35"/>
    </row>
    <row r="114" spans="2:77" ht="15.75">
      <c r="B114" s="225"/>
      <c r="C114" s="225"/>
      <c r="D114" s="300"/>
      <c r="E114" s="300"/>
      <c r="F114" s="300"/>
      <c r="G114" s="300"/>
      <c r="H114" s="300"/>
      <c r="I114" s="300"/>
      <c r="J114" s="300"/>
      <c r="K114" s="300"/>
      <c r="L114" s="300"/>
      <c r="M114" s="300"/>
      <c r="N114" s="300"/>
      <c r="O114" s="300"/>
      <c r="P114" s="300"/>
      <c r="Q114" s="300"/>
      <c r="R114" s="300"/>
      <c r="S114" s="300"/>
      <c r="T114" s="300"/>
      <c r="U114" s="300"/>
      <c r="V114" s="300"/>
      <c r="W114" s="300"/>
      <c r="X114" s="300"/>
      <c r="Y114" s="300"/>
      <c r="Z114" s="300"/>
      <c r="AA114" s="300"/>
      <c r="AB114" s="300"/>
      <c r="AC114" s="300"/>
      <c r="AD114" s="300"/>
      <c r="AE114" s="300"/>
      <c r="AF114" s="300"/>
      <c r="AG114" s="300"/>
      <c r="AH114" s="300"/>
      <c r="AI114" s="300"/>
      <c r="AJ114" s="300"/>
      <c r="AK114" s="300"/>
      <c r="AL114" s="300"/>
      <c r="AM114" s="300"/>
      <c r="AN114" s="300"/>
      <c r="AO114" s="300"/>
      <c r="AP114" s="300"/>
      <c r="AQ114" s="300"/>
      <c r="AR114" s="300"/>
      <c r="AS114" s="300"/>
      <c r="AT114" s="300"/>
      <c r="AU114" s="300"/>
      <c r="AV114" s="300"/>
      <c r="AW114" s="300"/>
      <c r="AX114" s="300"/>
      <c r="AY114" s="300"/>
      <c r="AZ114" s="300"/>
      <c r="BA114" s="300"/>
      <c r="BB114" s="300"/>
      <c r="BC114" s="300"/>
      <c r="BD114" s="300"/>
      <c r="BE114" s="300"/>
      <c r="BF114" s="300"/>
      <c r="BG114" s="300"/>
      <c r="BH114" s="300"/>
      <c r="BI114" s="300"/>
      <c r="BJ114" s="300"/>
      <c r="BK114" s="300"/>
      <c r="BL114" s="300"/>
      <c r="BM114" s="300"/>
      <c r="BN114" s="300"/>
      <c r="BO114" s="300"/>
      <c r="BP114" s="300"/>
      <c r="BQ114" s="300"/>
      <c r="BR114" s="300"/>
      <c r="BS114" s="300"/>
      <c r="BT114" s="300"/>
      <c r="BU114" s="300"/>
      <c r="BV114" s="300"/>
      <c r="BW114" s="300"/>
      <c r="BX114" s="35"/>
      <c r="BY114" s="35"/>
    </row>
    <row r="115" spans="2:77" ht="15.75">
      <c r="B115" s="225"/>
      <c r="C115" s="225"/>
      <c r="D115" s="300"/>
      <c r="E115" s="300"/>
      <c r="F115" s="300"/>
      <c r="G115" s="300"/>
      <c r="H115" s="300"/>
      <c r="I115" s="300"/>
      <c r="J115" s="300"/>
      <c r="K115" s="300"/>
      <c r="L115" s="300"/>
      <c r="M115" s="300"/>
      <c r="N115" s="300"/>
      <c r="O115" s="300"/>
      <c r="P115" s="300"/>
      <c r="Q115" s="300"/>
      <c r="R115" s="300"/>
      <c r="S115" s="300"/>
      <c r="T115" s="300"/>
      <c r="U115" s="300"/>
      <c r="V115" s="300"/>
      <c r="W115" s="300"/>
      <c r="X115" s="300"/>
      <c r="Y115" s="300"/>
      <c r="Z115" s="300"/>
      <c r="AA115" s="300"/>
      <c r="AB115" s="300"/>
      <c r="AC115" s="300"/>
      <c r="AD115" s="300"/>
      <c r="AE115" s="300"/>
      <c r="AF115" s="300"/>
      <c r="AG115" s="300"/>
      <c r="AH115" s="300"/>
      <c r="AI115" s="300"/>
      <c r="AJ115" s="300"/>
      <c r="AK115" s="300"/>
      <c r="AL115" s="300"/>
      <c r="AM115" s="300"/>
      <c r="AN115" s="300"/>
      <c r="AO115" s="300"/>
      <c r="AP115" s="300"/>
      <c r="AQ115" s="300"/>
      <c r="AR115" s="300"/>
      <c r="AS115" s="300"/>
      <c r="AT115" s="300"/>
      <c r="AU115" s="300"/>
      <c r="AV115" s="300"/>
      <c r="AW115" s="300"/>
      <c r="AX115" s="300"/>
      <c r="AY115" s="300"/>
      <c r="AZ115" s="300"/>
      <c r="BA115" s="300"/>
      <c r="BB115" s="300"/>
      <c r="BC115" s="300"/>
      <c r="BD115" s="300"/>
      <c r="BE115" s="300"/>
      <c r="BF115" s="300"/>
      <c r="BG115" s="300"/>
      <c r="BH115" s="300"/>
      <c r="BI115" s="300"/>
      <c r="BJ115" s="300"/>
      <c r="BK115" s="300"/>
      <c r="BL115" s="300"/>
      <c r="BM115" s="300"/>
      <c r="BN115" s="300"/>
      <c r="BO115" s="300"/>
      <c r="BP115" s="300"/>
      <c r="BQ115" s="300"/>
      <c r="BR115" s="300"/>
      <c r="BS115" s="300"/>
      <c r="BT115" s="300"/>
      <c r="BU115" s="300"/>
      <c r="BV115" s="300"/>
      <c r="BW115" s="300"/>
      <c r="BX115" s="35"/>
      <c r="BY115" s="35"/>
    </row>
    <row r="116" spans="2:77" ht="15.75">
      <c r="B116" s="225"/>
      <c r="C116" s="225"/>
      <c r="D116" s="300"/>
      <c r="E116" s="300"/>
      <c r="F116" s="300"/>
      <c r="G116" s="300"/>
      <c r="H116" s="300"/>
      <c r="I116" s="300"/>
      <c r="J116" s="300"/>
      <c r="K116" s="300"/>
      <c r="L116" s="300"/>
      <c r="M116" s="300"/>
      <c r="N116" s="300"/>
      <c r="O116" s="300"/>
      <c r="P116" s="300"/>
      <c r="Q116" s="300"/>
      <c r="R116" s="300"/>
      <c r="S116" s="300"/>
      <c r="T116" s="300"/>
      <c r="U116" s="300"/>
      <c r="V116" s="300"/>
      <c r="W116" s="300"/>
      <c r="X116" s="300"/>
      <c r="Y116" s="300"/>
      <c r="Z116" s="300"/>
      <c r="AA116" s="300"/>
      <c r="AB116" s="300"/>
      <c r="AC116" s="300"/>
      <c r="AD116" s="300"/>
      <c r="AE116" s="300"/>
      <c r="AF116" s="300"/>
      <c r="AG116" s="300"/>
      <c r="AH116" s="300"/>
      <c r="AI116" s="300"/>
      <c r="AJ116" s="300"/>
      <c r="AK116" s="300"/>
      <c r="AL116" s="300"/>
      <c r="AM116" s="300"/>
      <c r="AN116" s="300"/>
      <c r="AO116" s="300"/>
      <c r="AP116" s="300"/>
      <c r="AQ116" s="300"/>
      <c r="AR116" s="300"/>
      <c r="AS116" s="300"/>
      <c r="AT116" s="300"/>
      <c r="AU116" s="300"/>
      <c r="AV116" s="300"/>
      <c r="AW116" s="300"/>
      <c r="AX116" s="300"/>
      <c r="AY116" s="300"/>
      <c r="AZ116" s="300"/>
      <c r="BA116" s="300"/>
      <c r="BB116" s="300"/>
      <c r="BC116" s="300"/>
      <c r="BD116" s="300"/>
      <c r="BE116" s="300"/>
      <c r="BF116" s="300"/>
      <c r="BG116" s="300"/>
      <c r="BH116" s="300"/>
      <c r="BI116" s="300"/>
      <c r="BJ116" s="300"/>
      <c r="BK116" s="300"/>
      <c r="BL116" s="300"/>
      <c r="BM116" s="300"/>
      <c r="BN116" s="300"/>
      <c r="BO116" s="300"/>
      <c r="BP116" s="300"/>
      <c r="BQ116" s="300"/>
      <c r="BR116" s="300"/>
      <c r="BS116" s="300"/>
      <c r="BT116" s="300"/>
      <c r="BU116" s="300"/>
      <c r="BV116" s="300"/>
      <c r="BW116" s="300"/>
      <c r="BX116" s="35"/>
      <c r="BY116" s="35"/>
    </row>
    <row r="117" spans="2:77" ht="16.5" thickBot="1">
      <c r="B117" s="71"/>
      <c r="C117" s="71"/>
      <c r="D117" s="57"/>
      <c r="E117" s="57" t="s">
        <v>153</v>
      </c>
      <c r="F117" s="57" t="s">
        <v>542</v>
      </c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7"/>
      <c r="AT117" s="57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57"/>
      <c r="BR117" s="57"/>
      <c r="BS117" s="57"/>
      <c r="BT117" s="57"/>
      <c r="BU117" s="57"/>
      <c r="BV117" s="57"/>
      <c r="BW117" s="57"/>
      <c r="BX117" s="57"/>
      <c r="BY117" s="57"/>
    </row>
    <row r="118" spans="2:77" ht="16.5" customHeight="1">
      <c r="B118" s="71"/>
      <c r="C118" s="71"/>
      <c r="D118" s="57"/>
      <c r="E118" s="510" t="s">
        <v>20</v>
      </c>
      <c r="F118" s="518" t="s">
        <v>22</v>
      </c>
      <c r="G118" s="519"/>
      <c r="H118" s="510" t="s">
        <v>21</v>
      </c>
      <c r="I118" s="518"/>
      <c r="J118" s="518"/>
      <c r="K118" s="518"/>
      <c r="L118" s="518"/>
      <c r="M118" s="518"/>
      <c r="N118" s="518"/>
      <c r="O118" s="518"/>
      <c r="P118" s="518"/>
      <c r="Q118" s="519"/>
      <c r="R118" s="522" t="s">
        <v>400</v>
      </c>
      <c r="S118" s="523"/>
      <c r="T118" s="523"/>
      <c r="U118" s="523"/>
      <c r="V118" s="523"/>
      <c r="W118" s="523"/>
      <c r="X118" s="524" t="s">
        <v>127</v>
      </c>
      <c r="Y118" s="524"/>
      <c r="Z118" s="524"/>
      <c r="AA118" s="524"/>
      <c r="AB118" s="524"/>
      <c r="AC118" s="524"/>
      <c r="AD118" s="524"/>
      <c r="AE118" s="524"/>
      <c r="AF118" s="525" t="s">
        <v>167</v>
      </c>
      <c r="AG118" s="525"/>
      <c r="AH118" s="525"/>
      <c r="AI118" s="525"/>
      <c r="AJ118" s="525"/>
      <c r="AK118" s="525"/>
      <c r="AL118" s="525"/>
      <c r="AM118" s="526"/>
      <c r="AN118" s="527" t="s">
        <v>140</v>
      </c>
      <c r="AO118" s="528"/>
      <c r="AP118" s="528"/>
      <c r="AQ118" s="528"/>
      <c r="AR118" s="528"/>
      <c r="AS118" s="528"/>
      <c r="AT118" s="529" t="s">
        <v>141</v>
      </c>
      <c r="AU118" s="529"/>
      <c r="AV118" s="529"/>
      <c r="AW118" s="529"/>
      <c r="AX118" s="529"/>
      <c r="AY118" s="529"/>
      <c r="AZ118" s="529"/>
      <c r="BA118" s="529"/>
      <c r="BB118" s="483" t="s">
        <v>170</v>
      </c>
      <c r="BC118" s="483"/>
      <c r="BD118" s="483"/>
      <c r="BE118" s="483"/>
      <c r="BF118" s="483"/>
      <c r="BG118" s="483"/>
      <c r="BH118" s="483"/>
      <c r="BI118" s="484"/>
      <c r="BJ118" s="487" t="s">
        <v>16</v>
      </c>
      <c r="BK118" s="489" t="s">
        <v>53</v>
      </c>
      <c r="BL118" s="489" t="s">
        <v>54</v>
      </c>
      <c r="BM118" s="489" t="s">
        <v>55</v>
      </c>
      <c r="BN118" s="489" t="s">
        <v>56</v>
      </c>
      <c r="BO118" s="489" t="s">
        <v>29</v>
      </c>
      <c r="BP118" s="489" t="s">
        <v>62</v>
      </c>
      <c r="BQ118" s="512" t="s">
        <v>69</v>
      </c>
      <c r="BR118" s="477" t="s">
        <v>23</v>
      </c>
      <c r="BS118" s="478"/>
      <c r="BT118" s="478"/>
      <c r="BU118" s="478"/>
      <c r="BV118" s="478"/>
      <c r="BW118" s="479"/>
      <c r="BX118" s="57"/>
      <c r="BY118" s="57"/>
    </row>
    <row r="119" spans="2:77" ht="16.5" customHeight="1">
      <c r="B119" s="71"/>
      <c r="C119" s="71"/>
      <c r="D119" s="57"/>
      <c r="E119" s="511"/>
      <c r="F119" s="520"/>
      <c r="G119" s="521"/>
      <c r="H119" s="530" t="s">
        <v>448</v>
      </c>
      <c r="I119" s="531"/>
      <c r="J119" s="531" t="s">
        <v>447</v>
      </c>
      <c r="K119" s="531"/>
      <c r="L119" s="531" t="s">
        <v>449</v>
      </c>
      <c r="M119" s="531"/>
      <c r="N119" s="714" t="s">
        <v>539</v>
      </c>
      <c r="O119" s="531"/>
      <c r="P119" s="714" t="s">
        <v>538</v>
      </c>
      <c r="Q119" s="532"/>
      <c r="R119" s="533" t="s">
        <v>537</v>
      </c>
      <c r="S119" s="534"/>
      <c r="T119" s="716" t="s">
        <v>536</v>
      </c>
      <c r="U119" s="534"/>
      <c r="V119" s="716" t="s">
        <v>535</v>
      </c>
      <c r="W119" s="534"/>
      <c r="X119" s="649" t="s">
        <v>440</v>
      </c>
      <c r="Y119" s="649"/>
      <c r="Z119" s="649" t="s">
        <v>498</v>
      </c>
      <c r="AA119" s="649"/>
      <c r="AB119" s="717" t="s">
        <v>492</v>
      </c>
      <c r="AC119" s="535"/>
      <c r="AD119" s="649" t="s">
        <v>497</v>
      </c>
      <c r="AE119" s="649"/>
      <c r="AF119" s="648" t="s">
        <v>496</v>
      </c>
      <c r="AG119" s="648"/>
      <c r="AH119" s="648" t="s">
        <v>489</v>
      </c>
      <c r="AI119" s="648"/>
      <c r="AJ119" s="648" t="s">
        <v>488</v>
      </c>
      <c r="AK119" s="486"/>
      <c r="AL119" s="648" t="s">
        <v>487</v>
      </c>
      <c r="AM119" s="515"/>
      <c r="AN119" s="516" t="s">
        <v>537</v>
      </c>
      <c r="AO119" s="517"/>
      <c r="AP119" s="667" t="s">
        <v>536</v>
      </c>
      <c r="AQ119" s="517"/>
      <c r="AR119" s="667" t="s">
        <v>535</v>
      </c>
      <c r="AS119" s="517"/>
      <c r="AT119" s="762" t="s">
        <v>440</v>
      </c>
      <c r="AU119" s="762"/>
      <c r="AV119" s="762" t="s">
        <v>498</v>
      </c>
      <c r="AW119" s="762"/>
      <c r="AX119" s="763" t="s">
        <v>492</v>
      </c>
      <c r="AY119" s="764"/>
      <c r="AZ119" s="762" t="s">
        <v>497</v>
      </c>
      <c r="BA119" s="762"/>
      <c r="BB119" s="595" t="s">
        <v>496</v>
      </c>
      <c r="BC119" s="595"/>
      <c r="BD119" s="595" t="s">
        <v>489</v>
      </c>
      <c r="BE119" s="595"/>
      <c r="BF119" s="595" t="s">
        <v>488</v>
      </c>
      <c r="BG119" s="507"/>
      <c r="BH119" s="595" t="s">
        <v>487</v>
      </c>
      <c r="BI119" s="508"/>
      <c r="BJ119" s="488"/>
      <c r="BK119" s="490"/>
      <c r="BL119" s="490"/>
      <c r="BM119" s="490"/>
      <c r="BN119" s="490"/>
      <c r="BO119" s="490"/>
      <c r="BP119" s="490"/>
      <c r="BQ119" s="513"/>
      <c r="BR119" s="480"/>
      <c r="BS119" s="481"/>
      <c r="BT119" s="481"/>
      <c r="BU119" s="481"/>
      <c r="BV119" s="481"/>
      <c r="BW119" s="482"/>
      <c r="BX119" s="57"/>
      <c r="BY119" s="57"/>
    </row>
    <row r="120" spans="2:77" ht="17.25" customHeight="1">
      <c r="B120" s="57"/>
      <c r="C120" s="57"/>
      <c r="D120" s="57"/>
      <c r="E120" s="511"/>
      <c r="F120" s="520"/>
      <c r="G120" s="521"/>
      <c r="H120" s="530"/>
      <c r="I120" s="531"/>
      <c r="J120" s="531"/>
      <c r="K120" s="531"/>
      <c r="L120" s="531"/>
      <c r="M120" s="531"/>
      <c r="N120" s="531"/>
      <c r="O120" s="531"/>
      <c r="P120" s="531"/>
      <c r="Q120" s="532"/>
      <c r="R120" s="533"/>
      <c r="S120" s="534"/>
      <c r="T120" s="534"/>
      <c r="U120" s="534"/>
      <c r="V120" s="534"/>
      <c r="W120" s="534"/>
      <c r="X120" s="649"/>
      <c r="Y120" s="649"/>
      <c r="Z120" s="649"/>
      <c r="AA120" s="649"/>
      <c r="AB120" s="535"/>
      <c r="AC120" s="535"/>
      <c r="AD120" s="649"/>
      <c r="AE120" s="649"/>
      <c r="AF120" s="648"/>
      <c r="AG120" s="648"/>
      <c r="AH120" s="648"/>
      <c r="AI120" s="648"/>
      <c r="AJ120" s="486"/>
      <c r="AK120" s="486"/>
      <c r="AL120" s="486"/>
      <c r="AM120" s="515"/>
      <c r="AN120" s="516"/>
      <c r="AO120" s="517"/>
      <c r="AP120" s="517"/>
      <c r="AQ120" s="517"/>
      <c r="AR120" s="517"/>
      <c r="AS120" s="517"/>
      <c r="AT120" s="762"/>
      <c r="AU120" s="762"/>
      <c r="AV120" s="762"/>
      <c r="AW120" s="762"/>
      <c r="AX120" s="764"/>
      <c r="AY120" s="764"/>
      <c r="AZ120" s="762"/>
      <c r="BA120" s="762"/>
      <c r="BB120" s="595"/>
      <c r="BC120" s="595"/>
      <c r="BD120" s="595"/>
      <c r="BE120" s="595"/>
      <c r="BF120" s="507"/>
      <c r="BG120" s="507"/>
      <c r="BH120" s="507"/>
      <c r="BI120" s="508"/>
      <c r="BJ120" s="488"/>
      <c r="BK120" s="490"/>
      <c r="BL120" s="490"/>
      <c r="BM120" s="490"/>
      <c r="BN120" s="490"/>
      <c r="BO120" s="490"/>
      <c r="BP120" s="490"/>
      <c r="BQ120" s="513"/>
      <c r="BR120" s="480"/>
      <c r="BS120" s="481"/>
      <c r="BT120" s="481"/>
      <c r="BU120" s="481"/>
      <c r="BV120" s="481"/>
      <c r="BW120" s="482"/>
      <c r="BX120" s="57"/>
      <c r="BY120" s="57"/>
    </row>
    <row r="121" spans="2:77" ht="72" customHeight="1">
      <c r="B121" s="57"/>
      <c r="C121" s="57"/>
      <c r="D121" s="57"/>
      <c r="E121" s="590">
        <v>18</v>
      </c>
      <c r="F121" s="537" t="s">
        <v>66</v>
      </c>
      <c r="G121" s="538"/>
      <c r="H121" s="708" t="s">
        <v>479</v>
      </c>
      <c r="I121" s="677"/>
      <c r="J121" s="677" t="s">
        <v>430</v>
      </c>
      <c r="K121" s="677"/>
      <c r="L121" s="677">
        <v>1</v>
      </c>
      <c r="M121" s="677"/>
      <c r="N121" s="677" t="s">
        <v>453</v>
      </c>
      <c r="O121" s="677"/>
      <c r="P121" s="677" t="s">
        <v>892</v>
      </c>
      <c r="Q121" s="760"/>
      <c r="R121" s="590" t="s">
        <v>577</v>
      </c>
      <c r="S121" s="537"/>
      <c r="T121" s="537" t="b">
        <v>1</v>
      </c>
      <c r="U121" s="537"/>
      <c r="V121" s="758" t="s">
        <v>294</v>
      </c>
      <c r="W121" s="758"/>
      <c r="X121" s="678" t="s">
        <v>430</v>
      </c>
      <c r="Y121" s="678"/>
      <c r="Z121" s="678" t="s">
        <v>429</v>
      </c>
      <c r="AA121" s="678"/>
      <c r="AB121" s="537" t="s">
        <v>161</v>
      </c>
      <c r="AC121" s="537"/>
      <c r="AD121" s="537" t="s">
        <v>161</v>
      </c>
      <c r="AE121" s="537"/>
      <c r="AF121" s="537" t="s">
        <v>510</v>
      </c>
      <c r="AG121" s="537"/>
      <c r="AH121" s="537" t="s">
        <v>161</v>
      </c>
      <c r="AI121" s="537"/>
      <c r="AJ121" s="537" t="s">
        <v>161</v>
      </c>
      <c r="AK121" s="537"/>
      <c r="AL121" s="537" t="s">
        <v>294</v>
      </c>
      <c r="AM121" s="538"/>
      <c r="AN121" s="590" t="s">
        <v>577</v>
      </c>
      <c r="AO121" s="537"/>
      <c r="AP121" s="537" t="b">
        <v>1</v>
      </c>
      <c r="AQ121" s="537"/>
      <c r="AR121" s="758" t="s">
        <v>294</v>
      </c>
      <c r="AS121" s="758"/>
      <c r="AT121" s="678" t="s">
        <v>430</v>
      </c>
      <c r="AU121" s="678"/>
      <c r="AV121" s="678" t="s">
        <v>429</v>
      </c>
      <c r="AW121" s="678"/>
      <c r="AX121" s="537" t="s">
        <v>161</v>
      </c>
      <c r="AY121" s="537"/>
      <c r="AZ121" s="537" t="s">
        <v>161</v>
      </c>
      <c r="BA121" s="537"/>
      <c r="BB121" s="537" t="s">
        <v>510</v>
      </c>
      <c r="BC121" s="537"/>
      <c r="BD121" s="537" t="s">
        <v>161</v>
      </c>
      <c r="BE121" s="537"/>
      <c r="BF121" s="537" t="s">
        <v>161</v>
      </c>
      <c r="BG121" s="537"/>
      <c r="BH121" s="537" t="s">
        <v>294</v>
      </c>
      <c r="BI121" s="538"/>
      <c r="BJ121" s="590" t="s">
        <v>886</v>
      </c>
      <c r="BK121" s="602" t="str">
        <f>BK109</f>
        <v>6/14</v>
      </c>
      <c r="BL121" s="602" t="str">
        <f>BL109</f>
        <v>6/14</v>
      </c>
      <c r="BM121" s="602" t="str">
        <f>BM109</f>
        <v>6/14</v>
      </c>
      <c r="BN121" s="664" t="s">
        <v>1141</v>
      </c>
      <c r="BO121" s="602" t="s">
        <v>180</v>
      </c>
      <c r="BP121" s="602" t="s">
        <v>1006</v>
      </c>
      <c r="BQ121" s="665" t="s">
        <v>180</v>
      </c>
      <c r="BR121" s="757" t="s">
        <v>1022</v>
      </c>
      <c r="BS121" s="537"/>
      <c r="BT121" s="537"/>
      <c r="BU121" s="537"/>
      <c r="BV121" s="537"/>
      <c r="BW121" s="608"/>
      <c r="BX121" s="57"/>
      <c r="BY121" s="57"/>
    </row>
    <row r="122" spans="2:77" ht="72" customHeight="1">
      <c r="B122" s="57"/>
      <c r="C122" s="57"/>
      <c r="D122" s="57"/>
      <c r="E122" s="590"/>
      <c r="F122" s="537"/>
      <c r="G122" s="538"/>
      <c r="H122" s="708"/>
      <c r="I122" s="677"/>
      <c r="J122" s="677"/>
      <c r="K122" s="677"/>
      <c r="L122" s="677"/>
      <c r="M122" s="677"/>
      <c r="N122" s="677"/>
      <c r="O122" s="677"/>
      <c r="P122" s="677"/>
      <c r="Q122" s="760"/>
      <c r="R122" s="590"/>
      <c r="S122" s="537"/>
      <c r="T122" s="537"/>
      <c r="U122" s="537"/>
      <c r="V122" s="758"/>
      <c r="W122" s="758"/>
      <c r="X122" s="537" t="s">
        <v>87</v>
      </c>
      <c r="Y122" s="537"/>
      <c r="Z122" s="537" t="s">
        <v>87</v>
      </c>
      <c r="AA122" s="537"/>
      <c r="AB122" s="754" t="s">
        <v>540</v>
      </c>
      <c r="AC122" s="754"/>
      <c r="AD122" s="537" t="s">
        <v>161</v>
      </c>
      <c r="AE122" s="537"/>
      <c r="AF122" s="537" t="s">
        <v>161</v>
      </c>
      <c r="AG122" s="537"/>
      <c r="AH122" s="755" t="s">
        <v>504</v>
      </c>
      <c r="AI122" s="755"/>
      <c r="AJ122" s="537" t="s">
        <v>161</v>
      </c>
      <c r="AK122" s="537"/>
      <c r="AL122" s="537"/>
      <c r="AM122" s="538"/>
      <c r="AN122" s="590"/>
      <c r="AO122" s="537"/>
      <c r="AP122" s="537"/>
      <c r="AQ122" s="537"/>
      <c r="AR122" s="758"/>
      <c r="AS122" s="758"/>
      <c r="AT122" s="537" t="s">
        <v>87</v>
      </c>
      <c r="AU122" s="537"/>
      <c r="AV122" s="537" t="s">
        <v>87</v>
      </c>
      <c r="AW122" s="537"/>
      <c r="AX122" s="754" t="s">
        <v>540</v>
      </c>
      <c r="AY122" s="754"/>
      <c r="AZ122" s="537" t="s">
        <v>161</v>
      </c>
      <c r="BA122" s="537"/>
      <c r="BB122" s="537" t="s">
        <v>161</v>
      </c>
      <c r="BC122" s="537"/>
      <c r="BD122" s="755" t="s">
        <v>504</v>
      </c>
      <c r="BE122" s="755"/>
      <c r="BF122" s="537" t="s">
        <v>161</v>
      </c>
      <c r="BG122" s="537"/>
      <c r="BH122" s="537"/>
      <c r="BI122" s="538"/>
      <c r="BJ122" s="590"/>
      <c r="BK122" s="602"/>
      <c r="BL122" s="602"/>
      <c r="BM122" s="602"/>
      <c r="BN122" s="602"/>
      <c r="BO122" s="602"/>
      <c r="BP122" s="602"/>
      <c r="BQ122" s="665"/>
      <c r="BR122" s="590"/>
      <c r="BS122" s="537"/>
      <c r="BT122" s="537"/>
      <c r="BU122" s="537"/>
      <c r="BV122" s="537"/>
      <c r="BW122" s="608"/>
      <c r="BX122" s="57"/>
      <c r="BY122" s="57"/>
    </row>
    <row r="123" spans="2:77" ht="72" customHeight="1">
      <c r="B123" s="57"/>
      <c r="C123" s="57"/>
      <c r="D123" s="57"/>
      <c r="E123" s="590"/>
      <c r="F123" s="537"/>
      <c r="G123" s="538"/>
      <c r="H123" s="708"/>
      <c r="I123" s="677"/>
      <c r="J123" s="677"/>
      <c r="K123" s="677"/>
      <c r="L123" s="677"/>
      <c r="M123" s="677"/>
      <c r="N123" s="677"/>
      <c r="O123" s="677"/>
      <c r="P123" s="677"/>
      <c r="Q123" s="760"/>
      <c r="R123" s="590"/>
      <c r="S123" s="537"/>
      <c r="T123" s="537"/>
      <c r="U123" s="537"/>
      <c r="V123" s="758"/>
      <c r="W123" s="758"/>
      <c r="X123" s="537" t="s">
        <v>161</v>
      </c>
      <c r="Y123" s="537"/>
      <c r="Z123" s="537" t="s">
        <v>161</v>
      </c>
      <c r="AA123" s="537"/>
      <c r="AB123" s="537" t="s">
        <v>161</v>
      </c>
      <c r="AC123" s="537"/>
      <c r="AD123" s="755" t="s">
        <v>504</v>
      </c>
      <c r="AE123" s="755"/>
      <c r="AF123" s="537" t="s">
        <v>161</v>
      </c>
      <c r="AG123" s="537"/>
      <c r="AH123" s="537" t="s">
        <v>161</v>
      </c>
      <c r="AI123" s="537"/>
      <c r="AJ123" s="537" t="s">
        <v>577</v>
      </c>
      <c r="AK123" s="537"/>
      <c r="AL123" s="537"/>
      <c r="AM123" s="538"/>
      <c r="AN123" s="590"/>
      <c r="AO123" s="537"/>
      <c r="AP123" s="537"/>
      <c r="AQ123" s="537"/>
      <c r="AR123" s="758"/>
      <c r="AS123" s="758"/>
      <c r="AT123" s="537" t="s">
        <v>161</v>
      </c>
      <c r="AU123" s="537"/>
      <c r="AV123" s="537" t="s">
        <v>161</v>
      </c>
      <c r="AW123" s="537"/>
      <c r="AX123" s="537" t="s">
        <v>161</v>
      </c>
      <c r="AY123" s="537"/>
      <c r="AZ123" s="755" t="s">
        <v>504</v>
      </c>
      <c r="BA123" s="755"/>
      <c r="BB123" s="537" t="s">
        <v>161</v>
      </c>
      <c r="BC123" s="537"/>
      <c r="BD123" s="537" t="s">
        <v>161</v>
      </c>
      <c r="BE123" s="537"/>
      <c r="BF123" s="537" t="s">
        <v>577</v>
      </c>
      <c r="BG123" s="537"/>
      <c r="BH123" s="537"/>
      <c r="BI123" s="538"/>
      <c r="BJ123" s="590"/>
      <c r="BK123" s="602"/>
      <c r="BL123" s="602"/>
      <c r="BM123" s="602"/>
      <c r="BN123" s="602"/>
      <c r="BO123" s="602"/>
      <c r="BP123" s="602"/>
      <c r="BQ123" s="665"/>
      <c r="BR123" s="590"/>
      <c r="BS123" s="537"/>
      <c r="BT123" s="537"/>
      <c r="BU123" s="537"/>
      <c r="BV123" s="537"/>
      <c r="BW123" s="608"/>
      <c r="BX123" s="57"/>
      <c r="BY123" s="57"/>
    </row>
    <row r="124" spans="2:77" ht="72" customHeight="1">
      <c r="B124" s="57"/>
      <c r="C124" s="57"/>
      <c r="D124" s="57"/>
      <c r="E124" s="590"/>
      <c r="F124" s="537"/>
      <c r="G124" s="538"/>
      <c r="H124" s="708" t="s">
        <v>330</v>
      </c>
      <c r="I124" s="677"/>
      <c r="J124" s="677" t="s">
        <v>330</v>
      </c>
      <c r="K124" s="677"/>
      <c r="L124" s="677" t="s">
        <v>330</v>
      </c>
      <c r="M124" s="677"/>
      <c r="N124" s="677" t="s">
        <v>330</v>
      </c>
      <c r="O124" s="677"/>
      <c r="P124" s="677" t="s">
        <v>330</v>
      </c>
      <c r="Q124" s="760"/>
      <c r="R124" s="590" t="s">
        <v>577</v>
      </c>
      <c r="S124" s="537"/>
      <c r="T124" s="537" t="b">
        <v>1</v>
      </c>
      <c r="U124" s="537"/>
      <c r="V124" s="758" t="s">
        <v>294</v>
      </c>
      <c r="W124" s="758"/>
      <c r="X124" s="678" t="s">
        <v>430</v>
      </c>
      <c r="Y124" s="678"/>
      <c r="Z124" s="678" t="s">
        <v>429</v>
      </c>
      <c r="AA124" s="678"/>
      <c r="AB124" s="537" t="s">
        <v>161</v>
      </c>
      <c r="AC124" s="537"/>
      <c r="AD124" s="537" t="s">
        <v>161</v>
      </c>
      <c r="AE124" s="537"/>
      <c r="AF124" s="537" t="s">
        <v>541</v>
      </c>
      <c r="AG124" s="537"/>
      <c r="AH124" s="537" t="s">
        <v>161</v>
      </c>
      <c r="AI124" s="537"/>
      <c r="AJ124" s="537" t="s">
        <v>161</v>
      </c>
      <c r="AK124" s="537"/>
      <c r="AL124" s="537" t="s">
        <v>294</v>
      </c>
      <c r="AM124" s="538"/>
      <c r="AN124" s="590" t="s">
        <v>577</v>
      </c>
      <c r="AO124" s="537"/>
      <c r="AP124" s="537" t="b">
        <v>1</v>
      </c>
      <c r="AQ124" s="537"/>
      <c r="AR124" s="758" t="s">
        <v>294</v>
      </c>
      <c r="AS124" s="758"/>
      <c r="AT124" s="678" t="s">
        <v>430</v>
      </c>
      <c r="AU124" s="678"/>
      <c r="AV124" s="678" t="s">
        <v>429</v>
      </c>
      <c r="AW124" s="678"/>
      <c r="AX124" s="537" t="s">
        <v>161</v>
      </c>
      <c r="AY124" s="537"/>
      <c r="AZ124" s="537" t="s">
        <v>161</v>
      </c>
      <c r="BA124" s="537"/>
      <c r="BB124" s="537" t="s">
        <v>541</v>
      </c>
      <c r="BC124" s="537"/>
      <c r="BD124" s="537" t="s">
        <v>161</v>
      </c>
      <c r="BE124" s="537"/>
      <c r="BF124" s="537" t="s">
        <v>161</v>
      </c>
      <c r="BG124" s="537"/>
      <c r="BH124" s="537" t="s">
        <v>294</v>
      </c>
      <c r="BI124" s="538"/>
      <c r="BJ124" s="590"/>
      <c r="BK124" s="602"/>
      <c r="BL124" s="602"/>
      <c r="BM124" s="602"/>
      <c r="BN124" s="602"/>
      <c r="BO124" s="602"/>
      <c r="BP124" s="602"/>
      <c r="BQ124" s="665"/>
      <c r="BR124" s="590"/>
      <c r="BS124" s="537"/>
      <c r="BT124" s="537"/>
      <c r="BU124" s="537"/>
      <c r="BV124" s="537"/>
      <c r="BW124" s="608"/>
      <c r="BX124" s="57"/>
      <c r="BY124" s="57"/>
    </row>
    <row r="125" spans="2:77" ht="72" customHeight="1">
      <c r="B125" s="57"/>
      <c r="C125" s="57"/>
      <c r="D125" s="57"/>
      <c r="E125" s="590"/>
      <c r="F125" s="537"/>
      <c r="G125" s="538"/>
      <c r="H125" s="708"/>
      <c r="I125" s="677"/>
      <c r="J125" s="677"/>
      <c r="K125" s="677"/>
      <c r="L125" s="677"/>
      <c r="M125" s="677"/>
      <c r="N125" s="677"/>
      <c r="O125" s="677"/>
      <c r="P125" s="677"/>
      <c r="Q125" s="760"/>
      <c r="R125" s="590"/>
      <c r="S125" s="537"/>
      <c r="T125" s="537"/>
      <c r="U125" s="537"/>
      <c r="V125" s="758"/>
      <c r="W125" s="758"/>
      <c r="X125" s="537" t="s">
        <v>87</v>
      </c>
      <c r="Y125" s="537"/>
      <c r="Z125" s="537" t="s">
        <v>87</v>
      </c>
      <c r="AA125" s="537"/>
      <c r="AB125" s="753" t="s">
        <v>540</v>
      </c>
      <c r="AC125" s="754"/>
      <c r="AD125" s="537" t="s">
        <v>161</v>
      </c>
      <c r="AE125" s="537"/>
      <c r="AF125" s="537" t="s">
        <v>161</v>
      </c>
      <c r="AG125" s="537"/>
      <c r="AH125" s="755" t="s">
        <v>504</v>
      </c>
      <c r="AI125" s="755"/>
      <c r="AJ125" s="537" t="s">
        <v>161</v>
      </c>
      <c r="AK125" s="537"/>
      <c r="AL125" s="537"/>
      <c r="AM125" s="538"/>
      <c r="AN125" s="590"/>
      <c r="AO125" s="537"/>
      <c r="AP125" s="537"/>
      <c r="AQ125" s="537"/>
      <c r="AR125" s="758"/>
      <c r="AS125" s="758"/>
      <c r="AT125" s="537" t="s">
        <v>87</v>
      </c>
      <c r="AU125" s="537"/>
      <c r="AV125" s="537" t="s">
        <v>87</v>
      </c>
      <c r="AW125" s="537"/>
      <c r="AX125" s="753" t="s">
        <v>540</v>
      </c>
      <c r="AY125" s="754"/>
      <c r="AZ125" s="537" t="s">
        <v>161</v>
      </c>
      <c r="BA125" s="537"/>
      <c r="BB125" s="537" t="s">
        <v>161</v>
      </c>
      <c r="BC125" s="537"/>
      <c r="BD125" s="755" t="s">
        <v>504</v>
      </c>
      <c r="BE125" s="755"/>
      <c r="BF125" s="537" t="s">
        <v>161</v>
      </c>
      <c r="BG125" s="537"/>
      <c r="BH125" s="537"/>
      <c r="BI125" s="538"/>
      <c r="BJ125" s="590"/>
      <c r="BK125" s="602"/>
      <c r="BL125" s="602"/>
      <c r="BM125" s="602"/>
      <c r="BN125" s="602"/>
      <c r="BO125" s="602"/>
      <c r="BP125" s="602"/>
      <c r="BQ125" s="665"/>
      <c r="BR125" s="590"/>
      <c r="BS125" s="537"/>
      <c r="BT125" s="537"/>
      <c r="BU125" s="537"/>
      <c r="BV125" s="537"/>
      <c r="BW125" s="608"/>
      <c r="BX125" s="57"/>
      <c r="BY125" s="57"/>
    </row>
    <row r="126" spans="2:77" ht="72" customHeight="1" thickBot="1">
      <c r="B126" s="57"/>
      <c r="C126" s="57"/>
      <c r="D126" s="57"/>
      <c r="E126" s="585"/>
      <c r="F126" s="586"/>
      <c r="G126" s="579"/>
      <c r="H126" s="709"/>
      <c r="I126" s="683"/>
      <c r="J126" s="683"/>
      <c r="K126" s="683"/>
      <c r="L126" s="683"/>
      <c r="M126" s="683"/>
      <c r="N126" s="683"/>
      <c r="O126" s="683"/>
      <c r="P126" s="683"/>
      <c r="Q126" s="761"/>
      <c r="R126" s="585"/>
      <c r="S126" s="586"/>
      <c r="T126" s="586"/>
      <c r="U126" s="586"/>
      <c r="V126" s="759"/>
      <c r="W126" s="759"/>
      <c r="X126" s="586" t="s">
        <v>161</v>
      </c>
      <c r="Y126" s="586"/>
      <c r="Z126" s="586" t="s">
        <v>161</v>
      </c>
      <c r="AA126" s="586"/>
      <c r="AB126" s="586" t="s">
        <v>161</v>
      </c>
      <c r="AC126" s="586"/>
      <c r="AD126" s="756" t="s">
        <v>504</v>
      </c>
      <c r="AE126" s="756"/>
      <c r="AF126" s="586" t="s">
        <v>161</v>
      </c>
      <c r="AG126" s="586"/>
      <c r="AH126" s="586" t="s">
        <v>161</v>
      </c>
      <c r="AI126" s="586"/>
      <c r="AJ126" s="700" t="s">
        <v>579</v>
      </c>
      <c r="AK126" s="586"/>
      <c r="AL126" s="586"/>
      <c r="AM126" s="579"/>
      <c r="AN126" s="585"/>
      <c r="AO126" s="586"/>
      <c r="AP126" s="586"/>
      <c r="AQ126" s="586"/>
      <c r="AR126" s="759"/>
      <c r="AS126" s="759"/>
      <c r="AT126" s="586" t="s">
        <v>161</v>
      </c>
      <c r="AU126" s="586"/>
      <c r="AV126" s="586" t="s">
        <v>161</v>
      </c>
      <c r="AW126" s="586"/>
      <c r="AX126" s="586" t="s">
        <v>161</v>
      </c>
      <c r="AY126" s="586"/>
      <c r="AZ126" s="756" t="s">
        <v>504</v>
      </c>
      <c r="BA126" s="756"/>
      <c r="BB126" s="586" t="s">
        <v>161</v>
      </c>
      <c r="BC126" s="586"/>
      <c r="BD126" s="586" t="s">
        <v>161</v>
      </c>
      <c r="BE126" s="586"/>
      <c r="BF126" s="700" t="s">
        <v>579</v>
      </c>
      <c r="BG126" s="586"/>
      <c r="BH126" s="586"/>
      <c r="BI126" s="579"/>
      <c r="BJ126" s="585"/>
      <c r="BK126" s="603"/>
      <c r="BL126" s="603"/>
      <c r="BM126" s="603"/>
      <c r="BN126" s="603"/>
      <c r="BO126" s="603"/>
      <c r="BP126" s="603"/>
      <c r="BQ126" s="643"/>
      <c r="BR126" s="585"/>
      <c r="BS126" s="586"/>
      <c r="BT126" s="586"/>
      <c r="BU126" s="586"/>
      <c r="BV126" s="586"/>
      <c r="BW126" s="609"/>
      <c r="BX126" s="57"/>
      <c r="BY126" s="57"/>
    </row>
    <row r="127" spans="2:77" ht="16.5" customHeight="1"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  <c r="AK127" s="57"/>
      <c r="AL127" s="57"/>
      <c r="AM127" s="57"/>
      <c r="AN127" s="57"/>
      <c r="AO127" s="57"/>
      <c r="AP127" s="57"/>
      <c r="AQ127" s="57"/>
      <c r="AR127" s="57"/>
      <c r="AS127" s="57"/>
      <c r="AT127" s="57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57"/>
      <c r="BN127" s="57"/>
      <c r="BO127" s="57"/>
      <c r="BP127" s="57"/>
      <c r="BQ127" s="57"/>
      <c r="BR127" s="57"/>
      <c r="BS127" s="57"/>
      <c r="BT127" s="57"/>
      <c r="BU127" s="57"/>
      <c r="BV127" s="57"/>
      <c r="BW127" s="57"/>
      <c r="BX127" s="35"/>
      <c r="BY127" s="35"/>
    </row>
    <row r="128" spans="2:77" ht="16.5" customHeight="1">
      <c r="B128" s="300"/>
      <c r="C128" s="300"/>
      <c r="D128" s="300"/>
      <c r="E128" s="300"/>
      <c r="F128" s="300"/>
      <c r="G128" s="300"/>
      <c r="H128" s="300"/>
      <c r="I128" s="300"/>
      <c r="J128" s="300"/>
      <c r="K128" s="300"/>
      <c r="L128" s="300"/>
      <c r="M128" s="300"/>
      <c r="N128" s="300"/>
      <c r="O128" s="300"/>
      <c r="P128" s="300"/>
      <c r="Q128" s="300"/>
      <c r="R128" s="300"/>
      <c r="S128" s="300"/>
      <c r="T128" s="300"/>
      <c r="U128" s="300"/>
      <c r="V128" s="300"/>
      <c r="W128" s="300"/>
      <c r="X128" s="300"/>
      <c r="Y128" s="300"/>
      <c r="Z128" s="300"/>
      <c r="AA128" s="300"/>
      <c r="AB128" s="300"/>
      <c r="AC128" s="300"/>
      <c r="AD128" s="300"/>
      <c r="AE128" s="300"/>
      <c r="AF128" s="300"/>
      <c r="AG128" s="300"/>
      <c r="AH128" s="300"/>
      <c r="AI128" s="300"/>
      <c r="AJ128" s="300"/>
      <c r="AK128" s="300"/>
      <c r="AL128" s="300"/>
      <c r="AM128" s="300"/>
      <c r="AN128" s="300"/>
      <c r="AO128" s="300"/>
      <c r="AP128" s="300"/>
      <c r="AQ128" s="300"/>
      <c r="AR128" s="300"/>
      <c r="AS128" s="300"/>
      <c r="AT128" s="300"/>
      <c r="AU128" s="300"/>
      <c r="AV128" s="300"/>
      <c r="AW128" s="300"/>
      <c r="AX128" s="300"/>
      <c r="AY128" s="300"/>
      <c r="AZ128" s="300"/>
      <c r="BA128" s="300"/>
      <c r="BB128" s="300"/>
      <c r="BC128" s="300"/>
      <c r="BD128" s="300"/>
      <c r="BE128" s="300"/>
      <c r="BF128" s="300"/>
      <c r="BG128" s="300"/>
      <c r="BH128" s="300"/>
      <c r="BI128" s="300"/>
      <c r="BJ128" s="300"/>
      <c r="BK128" s="300"/>
      <c r="BL128" s="300"/>
      <c r="BM128" s="300"/>
      <c r="BN128" s="300"/>
      <c r="BO128" s="300"/>
      <c r="BP128" s="300"/>
      <c r="BQ128" s="300"/>
      <c r="BR128" s="300"/>
      <c r="BS128" s="300"/>
      <c r="BT128" s="300"/>
      <c r="BU128" s="300"/>
      <c r="BV128" s="300"/>
      <c r="BW128" s="300"/>
      <c r="BX128" s="35"/>
      <c r="BY128" s="35"/>
    </row>
    <row r="129" spans="2:77" ht="16.5" customHeight="1">
      <c r="B129" s="300"/>
      <c r="C129" s="300"/>
      <c r="D129" s="300"/>
      <c r="E129" s="300"/>
      <c r="F129" s="300"/>
      <c r="G129" s="300"/>
      <c r="H129" s="300"/>
      <c r="I129" s="300"/>
      <c r="J129" s="300"/>
      <c r="K129" s="300"/>
      <c r="L129" s="300"/>
      <c r="M129" s="300"/>
      <c r="N129" s="300"/>
      <c r="O129" s="300"/>
      <c r="P129" s="300"/>
      <c r="Q129" s="300"/>
      <c r="R129" s="300"/>
      <c r="S129" s="300"/>
      <c r="T129" s="300"/>
      <c r="U129" s="300"/>
      <c r="V129" s="300"/>
      <c r="W129" s="300"/>
      <c r="X129" s="300"/>
      <c r="Y129" s="300"/>
      <c r="Z129" s="300"/>
      <c r="AA129" s="300"/>
      <c r="AB129" s="300"/>
      <c r="AC129" s="300"/>
      <c r="AD129" s="300"/>
      <c r="AE129" s="300"/>
      <c r="AF129" s="300"/>
      <c r="AG129" s="300"/>
      <c r="AH129" s="300"/>
      <c r="AI129" s="300"/>
      <c r="AJ129" s="300"/>
      <c r="AK129" s="300"/>
      <c r="AL129" s="300"/>
      <c r="AM129" s="300"/>
      <c r="AN129" s="300"/>
      <c r="AO129" s="300"/>
      <c r="AP129" s="300"/>
      <c r="AQ129" s="300"/>
      <c r="AR129" s="300"/>
      <c r="AS129" s="300"/>
      <c r="AT129" s="300"/>
      <c r="AU129" s="300"/>
      <c r="AV129" s="300"/>
      <c r="AW129" s="300"/>
      <c r="AX129" s="300"/>
      <c r="AY129" s="300"/>
      <c r="AZ129" s="300"/>
      <c r="BA129" s="300"/>
      <c r="BB129" s="300"/>
      <c r="BC129" s="300"/>
      <c r="BD129" s="300"/>
      <c r="BE129" s="300"/>
      <c r="BF129" s="300"/>
      <c r="BG129" s="300"/>
      <c r="BH129" s="300"/>
      <c r="BI129" s="300"/>
      <c r="BJ129" s="300"/>
      <c r="BK129" s="300"/>
      <c r="BL129" s="300"/>
      <c r="BM129" s="300"/>
      <c r="BN129" s="300"/>
      <c r="BO129" s="300"/>
      <c r="BP129" s="300"/>
      <c r="BQ129" s="300"/>
      <c r="BR129" s="300"/>
      <c r="BS129" s="300"/>
      <c r="BT129" s="300"/>
      <c r="BU129" s="300"/>
      <c r="BV129" s="300"/>
      <c r="BW129" s="300"/>
      <c r="BX129" s="35"/>
      <c r="BY129" s="35"/>
    </row>
    <row r="130" spans="2:77" ht="16.5" customHeight="1">
      <c r="B130" s="300"/>
      <c r="C130" s="300"/>
      <c r="D130" s="300"/>
      <c r="E130" s="300"/>
      <c r="F130" s="300"/>
      <c r="G130" s="300"/>
      <c r="H130" s="300"/>
      <c r="I130" s="300"/>
      <c r="J130" s="300"/>
      <c r="K130" s="300"/>
      <c r="L130" s="300"/>
      <c r="M130" s="300"/>
      <c r="N130" s="300"/>
      <c r="O130" s="300"/>
      <c r="P130" s="300"/>
      <c r="Q130" s="300"/>
      <c r="R130" s="300"/>
      <c r="S130" s="300"/>
      <c r="T130" s="300"/>
      <c r="U130" s="300"/>
      <c r="V130" s="300"/>
      <c r="W130" s="300"/>
      <c r="X130" s="300"/>
      <c r="Y130" s="300"/>
      <c r="Z130" s="300"/>
      <c r="AA130" s="300"/>
      <c r="AB130" s="300"/>
      <c r="AC130" s="300"/>
      <c r="AD130" s="300"/>
      <c r="AE130" s="300"/>
      <c r="AF130" s="300"/>
      <c r="AG130" s="300"/>
      <c r="AH130" s="300"/>
      <c r="AI130" s="300"/>
      <c r="AJ130" s="300"/>
      <c r="AK130" s="300"/>
      <c r="AL130" s="300"/>
      <c r="AM130" s="300"/>
      <c r="AN130" s="300"/>
      <c r="AO130" s="300"/>
      <c r="AP130" s="300"/>
      <c r="AQ130" s="300"/>
      <c r="AR130" s="300"/>
      <c r="AS130" s="300"/>
      <c r="AT130" s="300"/>
      <c r="AU130" s="300"/>
      <c r="AV130" s="300"/>
      <c r="AW130" s="300"/>
      <c r="AX130" s="300"/>
      <c r="AY130" s="300"/>
      <c r="AZ130" s="300"/>
      <c r="BA130" s="300"/>
      <c r="BB130" s="300"/>
      <c r="BC130" s="300"/>
      <c r="BD130" s="300"/>
      <c r="BE130" s="300"/>
      <c r="BF130" s="300"/>
      <c r="BG130" s="300"/>
      <c r="BH130" s="300"/>
      <c r="BI130" s="300"/>
      <c r="BJ130" s="300"/>
      <c r="BK130" s="300"/>
      <c r="BL130" s="300"/>
      <c r="BM130" s="300"/>
      <c r="BN130" s="300"/>
      <c r="BO130" s="300"/>
      <c r="BP130" s="300"/>
      <c r="BQ130" s="300"/>
      <c r="BR130" s="300"/>
      <c r="BS130" s="300"/>
      <c r="BT130" s="300"/>
      <c r="BU130" s="300"/>
      <c r="BV130" s="300"/>
      <c r="BW130" s="300"/>
      <c r="BX130" s="35"/>
      <c r="BY130" s="35"/>
    </row>
    <row r="131" spans="2:77" ht="16.5" customHeight="1">
      <c r="B131" s="300"/>
      <c r="C131" s="300"/>
      <c r="D131" s="300"/>
      <c r="E131" s="300"/>
      <c r="F131" s="300"/>
      <c r="G131" s="300"/>
      <c r="H131" s="300"/>
      <c r="I131" s="300"/>
      <c r="J131" s="300"/>
      <c r="K131" s="300"/>
      <c r="L131" s="300"/>
      <c r="M131" s="300"/>
      <c r="N131" s="300"/>
      <c r="O131" s="300"/>
      <c r="P131" s="300"/>
      <c r="Q131" s="300"/>
      <c r="R131" s="300"/>
      <c r="S131" s="300"/>
      <c r="T131" s="300"/>
      <c r="U131" s="300"/>
      <c r="V131" s="300"/>
      <c r="W131" s="300"/>
      <c r="X131" s="300"/>
      <c r="Y131" s="300"/>
      <c r="Z131" s="300"/>
      <c r="AA131" s="300"/>
      <c r="AB131" s="300"/>
      <c r="AC131" s="300"/>
      <c r="AD131" s="300"/>
      <c r="AE131" s="300"/>
      <c r="AF131" s="300"/>
      <c r="AG131" s="300"/>
      <c r="AH131" s="300"/>
      <c r="AI131" s="300"/>
      <c r="AJ131" s="300"/>
      <c r="AK131" s="300"/>
      <c r="AL131" s="300"/>
      <c r="AM131" s="300"/>
      <c r="AN131" s="300"/>
      <c r="AO131" s="300"/>
      <c r="AP131" s="300"/>
      <c r="AQ131" s="300"/>
      <c r="AR131" s="300"/>
      <c r="AS131" s="300"/>
      <c r="AT131" s="300"/>
      <c r="AU131" s="300"/>
      <c r="AV131" s="300"/>
      <c r="AW131" s="300"/>
      <c r="AX131" s="300"/>
      <c r="AY131" s="300"/>
      <c r="AZ131" s="300"/>
      <c r="BA131" s="300"/>
      <c r="BB131" s="300"/>
      <c r="BC131" s="300"/>
      <c r="BD131" s="300"/>
      <c r="BE131" s="300"/>
      <c r="BF131" s="300"/>
      <c r="BG131" s="300"/>
      <c r="BH131" s="300"/>
      <c r="BI131" s="300"/>
      <c r="BJ131" s="300"/>
      <c r="BK131" s="300"/>
      <c r="BL131" s="300"/>
      <c r="BM131" s="300"/>
      <c r="BN131" s="300"/>
      <c r="BO131" s="300"/>
      <c r="BP131" s="300"/>
      <c r="BQ131" s="300"/>
      <c r="BR131" s="300"/>
      <c r="BS131" s="300"/>
      <c r="BT131" s="300"/>
      <c r="BU131" s="300"/>
      <c r="BV131" s="300"/>
      <c r="BW131" s="300"/>
      <c r="BX131" s="35"/>
      <c r="BY131" s="35"/>
    </row>
    <row r="132" spans="2:77" ht="16.5" customHeight="1">
      <c r="B132" s="300"/>
      <c r="C132" s="300"/>
      <c r="D132" s="300"/>
      <c r="E132" s="300"/>
      <c r="F132" s="300"/>
      <c r="G132" s="300"/>
      <c r="H132" s="300"/>
      <c r="I132" s="300"/>
      <c r="J132" s="300"/>
      <c r="K132" s="300"/>
      <c r="L132" s="300"/>
      <c r="M132" s="300"/>
      <c r="N132" s="300"/>
      <c r="O132" s="300"/>
      <c r="P132" s="300"/>
      <c r="Q132" s="300"/>
      <c r="R132" s="300"/>
      <c r="S132" s="300"/>
      <c r="T132" s="300"/>
      <c r="U132" s="300"/>
      <c r="V132" s="300"/>
      <c r="W132" s="300"/>
      <c r="X132" s="300"/>
      <c r="Y132" s="300"/>
      <c r="Z132" s="300"/>
      <c r="AA132" s="300"/>
      <c r="AB132" s="300"/>
      <c r="AC132" s="300"/>
      <c r="AD132" s="300"/>
      <c r="AE132" s="300"/>
      <c r="AF132" s="300"/>
      <c r="AG132" s="300"/>
      <c r="AH132" s="300"/>
      <c r="AI132" s="300"/>
      <c r="AJ132" s="300"/>
      <c r="AK132" s="300"/>
      <c r="AL132" s="300"/>
      <c r="AM132" s="300"/>
      <c r="AN132" s="300"/>
      <c r="AO132" s="300"/>
      <c r="AP132" s="300"/>
      <c r="AQ132" s="300"/>
      <c r="AR132" s="300"/>
      <c r="AS132" s="300"/>
      <c r="AT132" s="300"/>
      <c r="AU132" s="300"/>
      <c r="AV132" s="300"/>
      <c r="AW132" s="300"/>
      <c r="AX132" s="300"/>
      <c r="AY132" s="300"/>
      <c r="AZ132" s="300"/>
      <c r="BA132" s="300"/>
      <c r="BB132" s="300"/>
      <c r="BC132" s="300"/>
      <c r="BD132" s="300"/>
      <c r="BE132" s="300"/>
      <c r="BF132" s="300"/>
      <c r="BG132" s="300"/>
      <c r="BH132" s="300"/>
      <c r="BI132" s="300"/>
      <c r="BJ132" s="300"/>
      <c r="BK132" s="300"/>
      <c r="BL132" s="300"/>
      <c r="BM132" s="300"/>
      <c r="BN132" s="300"/>
      <c r="BO132" s="300"/>
      <c r="BP132" s="300"/>
      <c r="BQ132" s="300"/>
      <c r="BR132" s="300"/>
      <c r="BS132" s="300"/>
      <c r="BT132" s="300"/>
      <c r="BU132" s="300"/>
      <c r="BV132" s="300"/>
      <c r="BW132" s="300"/>
      <c r="BX132" s="35"/>
      <c r="BY132" s="35"/>
    </row>
    <row r="133" spans="2:77" ht="17.25" customHeight="1" thickBot="1">
      <c r="B133" s="57"/>
      <c r="C133" s="57"/>
      <c r="D133" s="57"/>
      <c r="E133" s="57" t="s">
        <v>160</v>
      </c>
      <c r="F133" s="57" t="s">
        <v>159</v>
      </c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  <c r="AJ133" s="57"/>
      <c r="AK133" s="57"/>
      <c r="AL133" s="57"/>
      <c r="AM133" s="57"/>
      <c r="AN133" s="57"/>
      <c r="AO133" s="57"/>
      <c r="AP133" s="57"/>
      <c r="AQ133" s="57"/>
      <c r="AR133" s="57"/>
      <c r="AS133" s="57"/>
      <c r="AT133" s="57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57"/>
      <c r="BN133" s="57"/>
      <c r="BO133" s="57"/>
      <c r="BP133" s="57"/>
      <c r="BQ133" s="57"/>
      <c r="BR133" s="57"/>
      <c r="BS133" s="57"/>
      <c r="BT133" s="57"/>
      <c r="BU133" s="57"/>
      <c r="BV133" s="57"/>
      <c r="BW133" s="57"/>
      <c r="BX133" s="57"/>
      <c r="BY133" s="57"/>
    </row>
    <row r="134" spans="2:77" ht="16.5" customHeight="1">
      <c r="B134" s="57"/>
      <c r="C134" s="57"/>
      <c r="D134" s="57"/>
      <c r="E134" s="510" t="s">
        <v>20</v>
      </c>
      <c r="F134" s="518" t="s">
        <v>22</v>
      </c>
      <c r="G134" s="519"/>
      <c r="H134" s="510" t="s">
        <v>21</v>
      </c>
      <c r="I134" s="518"/>
      <c r="J134" s="518"/>
      <c r="K134" s="518"/>
      <c r="L134" s="518"/>
      <c r="M134" s="518"/>
      <c r="N134" s="518"/>
      <c r="O134" s="518"/>
      <c r="P134" s="518"/>
      <c r="Q134" s="519"/>
      <c r="R134" s="522" t="s">
        <v>400</v>
      </c>
      <c r="S134" s="523"/>
      <c r="T134" s="523"/>
      <c r="U134" s="523"/>
      <c r="V134" s="523"/>
      <c r="W134" s="523"/>
      <c r="X134" s="524" t="s">
        <v>127</v>
      </c>
      <c r="Y134" s="524"/>
      <c r="Z134" s="524"/>
      <c r="AA134" s="524"/>
      <c r="AB134" s="524"/>
      <c r="AC134" s="524"/>
      <c r="AD134" s="524"/>
      <c r="AE134" s="524"/>
      <c r="AF134" s="525" t="s">
        <v>167</v>
      </c>
      <c r="AG134" s="525"/>
      <c r="AH134" s="525"/>
      <c r="AI134" s="525"/>
      <c r="AJ134" s="525"/>
      <c r="AK134" s="525"/>
      <c r="AL134" s="525"/>
      <c r="AM134" s="526"/>
      <c r="AN134" s="527" t="s">
        <v>140</v>
      </c>
      <c r="AO134" s="528"/>
      <c r="AP134" s="528"/>
      <c r="AQ134" s="528"/>
      <c r="AR134" s="528"/>
      <c r="AS134" s="528"/>
      <c r="AT134" s="529" t="s">
        <v>141</v>
      </c>
      <c r="AU134" s="529"/>
      <c r="AV134" s="529"/>
      <c r="AW134" s="529"/>
      <c r="AX134" s="529"/>
      <c r="AY134" s="529"/>
      <c r="AZ134" s="529"/>
      <c r="BA134" s="529"/>
      <c r="BB134" s="483" t="s">
        <v>170</v>
      </c>
      <c r="BC134" s="483"/>
      <c r="BD134" s="483"/>
      <c r="BE134" s="483"/>
      <c r="BF134" s="483"/>
      <c r="BG134" s="483"/>
      <c r="BH134" s="483"/>
      <c r="BI134" s="484"/>
      <c r="BJ134" s="487" t="s">
        <v>16</v>
      </c>
      <c r="BK134" s="489" t="s">
        <v>53</v>
      </c>
      <c r="BL134" s="489" t="s">
        <v>54</v>
      </c>
      <c r="BM134" s="489" t="s">
        <v>55</v>
      </c>
      <c r="BN134" s="489" t="s">
        <v>56</v>
      </c>
      <c r="BO134" s="489" t="s">
        <v>29</v>
      </c>
      <c r="BP134" s="489" t="s">
        <v>62</v>
      </c>
      <c r="BQ134" s="512" t="s">
        <v>69</v>
      </c>
      <c r="BR134" s="477" t="s">
        <v>23</v>
      </c>
      <c r="BS134" s="478"/>
      <c r="BT134" s="478"/>
      <c r="BU134" s="478"/>
      <c r="BV134" s="478"/>
      <c r="BW134" s="479"/>
      <c r="BX134" s="57"/>
      <c r="BY134" s="57"/>
    </row>
    <row r="135" spans="2:77" ht="16.5" customHeight="1">
      <c r="B135" s="57"/>
      <c r="C135" s="57"/>
      <c r="D135" s="57"/>
      <c r="E135" s="511"/>
      <c r="F135" s="520"/>
      <c r="G135" s="521"/>
      <c r="H135" s="530" t="s">
        <v>448</v>
      </c>
      <c r="I135" s="531"/>
      <c r="J135" s="531" t="s">
        <v>447</v>
      </c>
      <c r="K135" s="531"/>
      <c r="L135" s="531" t="s">
        <v>449</v>
      </c>
      <c r="M135" s="531"/>
      <c r="N135" s="714" t="s">
        <v>539</v>
      </c>
      <c r="O135" s="531"/>
      <c r="P135" s="714" t="s">
        <v>538</v>
      </c>
      <c r="Q135" s="532"/>
      <c r="R135" s="533" t="s">
        <v>537</v>
      </c>
      <c r="S135" s="534"/>
      <c r="T135" s="716" t="s">
        <v>536</v>
      </c>
      <c r="U135" s="534"/>
      <c r="V135" s="716" t="s">
        <v>535</v>
      </c>
      <c r="W135" s="534"/>
      <c r="X135" s="649" t="s">
        <v>440</v>
      </c>
      <c r="Y135" s="649"/>
      <c r="Z135" s="649" t="s">
        <v>498</v>
      </c>
      <c r="AA135" s="649"/>
      <c r="AB135" s="717" t="s">
        <v>492</v>
      </c>
      <c r="AC135" s="535"/>
      <c r="AD135" s="649" t="s">
        <v>497</v>
      </c>
      <c r="AE135" s="649"/>
      <c r="AF135" s="648" t="s">
        <v>496</v>
      </c>
      <c r="AG135" s="648"/>
      <c r="AH135" s="648" t="s">
        <v>489</v>
      </c>
      <c r="AI135" s="648"/>
      <c r="AJ135" s="648" t="s">
        <v>488</v>
      </c>
      <c r="AK135" s="486"/>
      <c r="AL135" s="648" t="s">
        <v>487</v>
      </c>
      <c r="AM135" s="515"/>
      <c r="AN135" s="516" t="s">
        <v>537</v>
      </c>
      <c r="AO135" s="517"/>
      <c r="AP135" s="667" t="s">
        <v>536</v>
      </c>
      <c r="AQ135" s="517"/>
      <c r="AR135" s="667" t="s">
        <v>535</v>
      </c>
      <c r="AS135" s="517"/>
      <c r="AT135" s="762" t="s">
        <v>440</v>
      </c>
      <c r="AU135" s="762"/>
      <c r="AV135" s="762" t="s">
        <v>498</v>
      </c>
      <c r="AW135" s="762"/>
      <c r="AX135" s="763" t="s">
        <v>492</v>
      </c>
      <c r="AY135" s="764"/>
      <c r="AZ135" s="762" t="s">
        <v>497</v>
      </c>
      <c r="BA135" s="762"/>
      <c r="BB135" s="595" t="s">
        <v>496</v>
      </c>
      <c r="BC135" s="595"/>
      <c r="BD135" s="595" t="s">
        <v>489</v>
      </c>
      <c r="BE135" s="595"/>
      <c r="BF135" s="595" t="s">
        <v>488</v>
      </c>
      <c r="BG135" s="507"/>
      <c r="BH135" s="595" t="s">
        <v>487</v>
      </c>
      <c r="BI135" s="508"/>
      <c r="BJ135" s="488"/>
      <c r="BK135" s="490"/>
      <c r="BL135" s="490"/>
      <c r="BM135" s="490"/>
      <c r="BN135" s="490"/>
      <c r="BO135" s="490"/>
      <c r="BP135" s="490"/>
      <c r="BQ135" s="513"/>
      <c r="BR135" s="480"/>
      <c r="BS135" s="481"/>
      <c r="BT135" s="481"/>
      <c r="BU135" s="481"/>
      <c r="BV135" s="481"/>
      <c r="BW135" s="482"/>
      <c r="BX135" s="57"/>
      <c r="BY135" s="57"/>
    </row>
    <row r="136" spans="2:77" ht="16.5" customHeight="1">
      <c r="B136" s="57"/>
      <c r="C136" s="57"/>
      <c r="D136" s="57"/>
      <c r="E136" s="511"/>
      <c r="F136" s="520"/>
      <c r="G136" s="521"/>
      <c r="H136" s="530"/>
      <c r="I136" s="531"/>
      <c r="J136" s="531"/>
      <c r="K136" s="531"/>
      <c r="L136" s="531"/>
      <c r="M136" s="531"/>
      <c r="N136" s="531"/>
      <c r="O136" s="531"/>
      <c r="P136" s="531"/>
      <c r="Q136" s="532"/>
      <c r="R136" s="533"/>
      <c r="S136" s="534"/>
      <c r="T136" s="534"/>
      <c r="U136" s="534"/>
      <c r="V136" s="534"/>
      <c r="W136" s="534"/>
      <c r="X136" s="649"/>
      <c r="Y136" s="649"/>
      <c r="Z136" s="649"/>
      <c r="AA136" s="649"/>
      <c r="AB136" s="535"/>
      <c r="AC136" s="535"/>
      <c r="AD136" s="649"/>
      <c r="AE136" s="649"/>
      <c r="AF136" s="648"/>
      <c r="AG136" s="648"/>
      <c r="AH136" s="648"/>
      <c r="AI136" s="648"/>
      <c r="AJ136" s="486"/>
      <c r="AK136" s="486"/>
      <c r="AL136" s="486"/>
      <c r="AM136" s="515"/>
      <c r="AN136" s="516"/>
      <c r="AO136" s="517"/>
      <c r="AP136" s="517"/>
      <c r="AQ136" s="517"/>
      <c r="AR136" s="517"/>
      <c r="AS136" s="517"/>
      <c r="AT136" s="762"/>
      <c r="AU136" s="762"/>
      <c r="AV136" s="762"/>
      <c r="AW136" s="762"/>
      <c r="AX136" s="764"/>
      <c r="AY136" s="764"/>
      <c r="AZ136" s="762"/>
      <c r="BA136" s="762"/>
      <c r="BB136" s="595"/>
      <c r="BC136" s="595"/>
      <c r="BD136" s="595"/>
      <c r="BE136" s="595"/>
      <c r="BF136" s="507"/>
      <c r="BG136" s="507"/>
      <c r="BH136" s="507"/>
      <c r="BI136" s="508"/>
      <c r="BJ136" s="488"/>
      <c r="BK136" s="490"/>
      <c r="BL136" s="490"/>
      <c r="BM136" s="490"/>
      <c r="BN136" s="490"/>
      <c r="BO136" s="490"/>
      <c r="BP136" s="490"/>
      <c r="BQ136" s="513"/>
      <c r="BR136" s="480"/>
      <c r="BS136" s="481"/>
      <c r="BT136" s="481"/>
      <c r="BU136" s="481"/>
      <c r="BV136" s="481"/>
      <c r="BW136" s="482"/>
      <c r="BX136" s="57"/>
      <c r="BY136" s="57"/>
    </row>
    <row r="137" spans="2:77" s="53" customFormat="1" ht="72" customHeight="1">
      <c r="B137" s="198"/>
      <c r="C137" s="198"/>
      <c r="D137" s="198"/>
      <c r="E137" s="500">
        <v>19</v>
      </c>
      <c r="F137" s="541" t="s">
        <v>433</v>
      </c>
      <c r="G137" s="542"/>
      <c r="H137" s="732" t="s">
        <v>463</v>
      </c>
      <c r="I137" s="691"/>
      <c r="J137" s="691" t="s">
        <v>430</v>
      </c>
      <c r="K137" s="691"/>
      <c r="L137" s="691">
        <v>1</v>
      </c>
      <c r="M137" s="691"/>
      <c r="N137" s="691" t="s">
        <v>453</v>
      </c>
      <c r="O137" s="691"/>
      <c r="P137" s="691" t="s">
        <v>892</v>
      </c>
      <c r="Q137" s="694"/>
      <c r="R137" s="734" t="s">
        <v>294</v>
      </c>
      <c r="S137" s="735"/>
      <c r="T137" s="485" t="b">
        <v>0</v>
      </c>
      <c r="U137" s="485"/>
      <c r="V137" s="691" t="s">
        <v>485</v>
      </c>
      <c r="W137" s="691"/>
      <c r="X137" s="485" t="s">
        <v>430</v>
      </c>
      <c r="Y137" s="485"/>
      <c r="Z137" s="485" t="s">
        <v>429</v>
      </c>
      <c r="AA137" s="485"/>
      <c r="AB137" s="485" t="s">
        <v>161</v>
      </c>
      <c r="AC137" s="485"/>
      <c r="AD137" s="485" t="s">
        <v>161</v>
      </c>
      <c r="AE137" s="485"/>
      <c r="AF137" s="485" t="s">
        <v>161</v>
      </c>
      <c r="AG137" s="485"/>
      <c r="AH137" s="485" t="s">
        <v>161</v>
      </c>
      <c r="AI137" s="485"/>
      <c r="AJ137" s="691" t="s">
        <v>407</v>
      </c>
      <c r="AK137" s="691"/>
      <c r="AL137" s="691" t="s">
        <v>407</v>
      </c>
      <c r="AM137" s="694"/>
      <c r="AN137" s="734" t="s">
        <v>294</v>
      </c>
      <c r="AO137" s="735"/>
      <c r="AP137" s="485" t="b">
        <v>0</v>
      </c>
      <c r="AQ137" s="485"/>
      <c r="AR137" s="691" t="s">
        <v>485</v>
      </c>
      <c r="AS137" s="691"/>
      <c r="AT137" s="485" t="s">
        <v>430</v>
      </c>
      <c r="AU137" s="485"/>
      <c r="AV137" s="485" t="s">
        <v>429</v>
      </c>
      <c r="AW137" s="485"/>
      <c r="AX137" s="485" t="s">
        <v>161</v>
      </c>
      <c r="AY137" s="485"/>
      <c r="AZ137" s="485" t="s">
        <v>161</v>
      </c>
      <c r="BA137" s="485"/>
      <c r="BB137" s="485" t="s">
        <v>161</v>
      </c>
      <c r="BC137" s="485"/>
      <c r="BD137" s="485" t="s">
        <v>161</v>
      </c>
      <c r="BE137" s="485"/>
      <c r="BF137" s="691" t="s">
        <v>407</v>
      </c>
      <c r="BG137" s="691"/>
      <c r="BH137" s="691" t="s">
        <v>407</v>
      </c>
      <c r="BI137" s="694"/>
      <c r="BJ137" s="500" t="s">
        <v>886</v>
      </c>
      <c r="BK137" s="501" t="str">
        <f>BK109</f>
        <v>6/14</v>
      </c>
      <c r="BL137" s="501" t="str">
        <f t="shared" ref="BL137:BM137" si="15">BL109</f>
        <v>6/14</v>
      </c>
      <c r="BM137" s="501" t="str">
        <f t="shared" si="15"/>
        <v>6/14</v>
      </c>
      <c r="BN137" s="596" t="s">
        <v>1141</v>
      </c>
      <c r="BO137" s="501" t="s">
        <v>180</v>
      </c>
      <c r="BP137" s="501" t="s">
        <v>1006</v>
      </c>
      <c r="BQ137" s="505" t="s">
        <v>180</v>
      </c>
      <c r="BR137" s="606" t="s">
        <v>1022</v>
      </c>
      <c r="BS137" s="485"/>
      <c r="BT137" s="485"/>
      <c r="BU137" s="485"/>
      <c r="BV137" s="485"/>
      <c r="BW137" s="575"/>
      <c r="BX137" s="198"/>
      <c r="BY137" s="198"/>
    </row>
    <row r="138" spans="2:77" s="53" customFormat="1" ht="72" customHeight="1">
      <c r="B138" s="198"/>
      <c r="C138" s="198"/>
      <c r="D138" s="198"/>
      <c r="E138" s="500"/>
      <c r="F138" s="541"/>
      <c r="G138" s="542"/>
      <c r="H138" s="732"/>
      <c r="I138" s="691"/>
      <c r="J138" s="691"/>
      <c r="K138" s="691"/>
      <c r="L138" s="691"/>
      <c r="M138" s="691"/>
      <c r="N138" s="691"/>
      <c r="O138" s="691"/>
      <c r="P138" s="691"/>
      <c r="Q138" s="694"/>
      <c r="R138" s="734"/>
      <c r="S138" s="735"/>
      <c r="T138" s="485"/>
      <c r="U138" s="485"/>
      <c r="V138" s="691"/>
      <c r="W138" s="691"/>
      <c r="X138" s="485" t="s">
        <v>161</v>
      </c>
      <c r="Y138" s="485"/>
      <c r="Z138" s="485" t="s">
        <v>161</v>
      </c>
      <c r="AA138" s="485"/>
      <c r="AB138" s="485" t="s">
        <v>87</v>
      </c>
      <c r="AC138" s="485"/>
      <c r="AD138" s="485" t="s">
        <v>87</v>
      </c>
      <c r="AE138" s="485"/>
      <c r="AF138" s="485" t="s">
        <v>87</v>
      </c>
      <c r="AG138" s="485"/>
      <c r="AH138" s="485" t="s">
        <v>87</v>
      </c>
      <c r="AI138" s="485"/>
      <c r="AJ138" s="485" t="s">
        <v>87</v>
      </c>
      <c r="AK138" s="485"/>
      <c r="AL138" s="691"/>
      <c r="AM138" s="694"/>
      <c r="AN138" s="734"/>
      <c r="AO138" s="735"/>
      <c r="AP138" s="485"/>
      <c r="AQ138" s="485"/>
      <c r="AR138" s="691"/>
      <c r="AS138" s="691"/>
      <c r="AT138" s="485" t="s">
        <v>161</v>
      </c>
      <c r="AU138" s="485"/>
      <c r="AV138" s="485" t="s">
        <v>161</v>
      </c>
      <c r="AW138" s="485"/>
      <c r="AX138" s="485" t="s">
        <v>87</v>
      </c>
      <c r="AY138" s="485"/>
      <c r="AZ138" s="485" t="s">
        <v>87</v>
      </c>
      <c r="BA138" s="485"/>
      <c r="BB138" s="485" t="s">
        <v>87</v>
      </c>
      <c r="BC138" s="485"/>
      <c r="BD138" s="485" t="s">
        <v>87</v>
      </c>
      <c r="BE138" s="485"/>
      <c r="BF138" s="485" t="s">
        <v>87</v>
      </c>
      <c r="BG138" s="485"/>
      <c r="BH138" s="691"/>
      <c r="BI138" s="694"/>
      <c r="BJ138" s="500"/>
      <c r="BK138" s="501"/>
      <c r="BL138" s="501"/>
      <c r="BM138" s="501"/>
      <c r="BN138" s="501"/>
      <c r="BO138" s="501"/>
      <c r="BP138" s="501"/>
      <c r="BQ138" s="505"/>
      <c r="BR138" s="500"/>
      <c r="BS138" s="485"/>
      <c r="BT138" s="485"/>
      <c r="BU138" s="485"/>
      <c r="BV138" s="485"/>
      <c r="BW138" s="575"/>
      <c r="BX138" s="198"/>
      <c r="BY138" s="198"/>
    </row>
    <row r="139" spans="2:77" s="53" customFormat="1" ht="72" customHeight="1">
      <c r="B139" s="198"/>
      <c r="C139" s="198"/>
      <c r="D139" s="198"/>
      <c r="E139" s="500"/>
      <c r="F139" s="541"/>
      <c r="G139" s="542"/>
      <c r="H139" s="732"/>
      <c r="I139" s="691"/>
      <c r="J139" s="691"/>
      <c r="K139" s="691"/>
      <c r="L139" s="691"/>
      <c r="M139" s="691"/>
      <c r="N139" s="691"/>
      <c r="O139" s="691"/>
      <c r="P139" s="691"/>
      <c r="Q139" s="694"/>
      <c r="R139" s="734"/>
      <c r="S139" s="735"/>
      <c r="T139" s="485"/>
      <c r="U139" s="485"/>
      <c r="V139" s="691"/>
      <c r="W139" s="691"/>
      <c r="X139" s="485" t="s">
        <v>87</v>
      </c>
      <c r="Y139" s="485"/>
      <c r="Z139" s="485" t="s">
        <v>87</v>
      </c>
      <c r="AA139" s="485"/>
      <c r="AB139" s="485" t="s">
        <v>87</v>
      </c>
      <c r="AC139" s="485"/>
      <c r="AD139" s="485" t="s">
        <v>87</v>
      </c>
      <c r="AE139" s="485"/>
      <c r="AF139" s="485" t="s">
        <v>87</v>
      </c>
      <c r="AG139" s="485"/>
      <c r="AH139" s="485" t="s">
        <v>87</v>
      </c>
      <c r="AI139" s="485"/>
      <c r="AJ139" s="485" t="s">
        <v>87</v>
      </c>
      <c r="AK139" s="485"/>
      <c r="AL139" s="691"/>
      <c r="AM139" s="694"/>
      <c r="AN139" s="734"/>
      <c r="AO139" s="735"/>
      <c r="AP139" s="485"/>
      <c r="AQ139" s="485"/>
      <c r="AR139" s="691"/>
      <c r="AS139" s="691"/>
      <c r="AT139" s="485" t="s">
        <v>87</v>
      </c>
      <c r="AU139" s="485"/>
      <c r="AV139" s="485" t="s">
        <v>87</v>
      </c>
      <c r="AW139" s="485"/>
      <c r="AX139" s="485" t="s">
        <v>87</v>
      </c>
      <c r="AY139" s="485"/>
      <c r="AZ139" s="485" t="s">
        <v>87</v>
      </c>
      <c r="BA139" s="485"/>
      <c r="BB139" s="485" t="s">
        <v>87</v>
      </c>
      <c r="BC139" s="485"/>
      <c r="BD139" s="485" t="s">
        <v>87</v>
      </c>
      <c r="BE139" s="485"/>
      <c r="BF139" s="485" t="s">
        <v>87</v>
      </c>
      <c r="BG139" s="485"/>
      <c r="BH139" s="691"/>
      <c r="BI139" s="694"/>
      <c r="BJ139" s="500"/>
      <c r="BK139" s="501"/>
      <c r="BL139" s="501"/>
      <c r="BM139" s="501"/>
      <c r="BN139" s="501"/>
      <c r="BO139" s="501"/>
      <c r="BP139" s="501"/>
      <c r="BQ139" s="505"/>
      <c r="BR139" s="500"/>
      <c r="BS139" s="485"/>
      <c r="BT139" s="485"/>
      <c r="BU139" s="485"/>
      <c r="BV139" s="485"/>
      <c r="BW139" s="575"/>
      <c r="BX139" s="198"/>
      <c r="BY139" s="198"/>
    </row>
    <row r="140" spans="2:77" s="53" customFormat="1" ht="72" customHeight="1">
      <c r="B140" s="198"/>
      <c r="C140" s="198"/>
      <c r="D140" s="198"/>
      <c r="E140" s="500">
        <v>20</v>
      </c>
      <c r="F140" s="541" t="s">
        <v>237</v>
      </c>
      <c r="G140" s="542"/>
      <c r="H140" s="732" t="s">
        <v>330</v>
      </c>
      <c r="I140" s="691"/>
      <c r="J140" s="691" t="s">
        <v>330</v>
      </c>
      <c r="K140" s="691"/>
      <c r="L140" s="691" t="s">
        <v>330</v>
      </c>
      <c r="M140" s="691"/>
      <c r="N140" s="691" t="s">
        <v>330</v>
      </c>
      <c r="O140" s="691"/>
      <c r="P140" s="691" t="s">
        <v>330</v>
      </c>
      <c r="Q140" s="694"/>
      <c r="R140" s="734" t="s">
        <v>294</v>
      </c>
      <c r="S140" s="735"/>
      <c r="T140" s="485" t="b">
        <v>0</v>
      </c>
      <c r="U140" s="485"/>
      <c r="V140" s="691" t="s">
        <v>484</v>
      </c>
      <c r="W140" s="691"/>
      <c r="X140" s="485" t="s">
        <v>430</v>
      </c>
      <c r="Y140" s="485"/>
      <c r="Z140" s="485" t="s">
        <v>429</v>
      </c>
      <c r="AA140" s="485"/>
      <c r="AB140" s="485" t="s">
        <v>87</v>
      </c>
      <c r="AC140" s="485"/>
      <c r="AD140" s="485" t="s">
        <v>87</v>
      </c>
      <c r="AE140" s="485"/>
      <c r="AF140" s="485" t="s">
        <v>87</v>
      </c>
      <c r="AG140" s="485"/>
      <c r="AH140" s="485" t="s">
        <v>87</v>
      </c>
      <c r="AI140" s="485"/>
      <c r="AJ140" s="485" t="s">
        <v>87</v>
      </c>
      <c r="AK140" s="485"/>
      <c r="AL140" s="691" t="s">
        <v>339</v>
      </c>
      <c r="AM140" s="694"/>
      <c r="AN140" s="734" t="s">
        <v>294</v>
      </c>
      <c r="AO140" s="735"/>
      <c r="AP140" s="485" t="b">
        <v>0</v>
      </c>
      <c r="AQ140" s="485"/>
      <c r="AR140" s="691" t="s">
        <v>484</v>
      </c>
      <c r="AS140" s="691"/>
      <c r="AT140" s="485" t="s">
        <v>430</v>
      </c>
      <c r="AU140" s="485"/>
      <c r="AV140" s="485" t="s">
        <v>429</v>
      </c>
      <c r="AW140" s="485"/>
      <c r="AX140" s="485" t="s">
        <v>87</v>
      </c>
      <c r="AY140" s="485"/>
      <c r="AZ140" s="485" t="s">
        <v>87</v>
      </c>
      <c r="BA140" s="485"/>
      <c r="BB140" s="485" t="s">
        <v>87</v>
      </c>
      <c r="BC140" s="485"/>
      <c r="BD140" s="485" t="s">
        <v>87</v>
      </c>
      <c r="BE140" s="485"/>
      <c r="BF140" s="485" t="s">
        <v>87</v>
      </c>
      <c r="BG140" s="485"/>
      <c r="BH140" s="691" t="s">
        <v>339</v>
      </c>
      <c r="BI140" s="694"/>
      <c r="BJ140" s="500" t="s">
        <v>886</v>
      </c>
      <c r="BK140" s="501" t="str">
        <f>BK109</f>
        <v>6/14</v>
      </c>
      <c r="BL140" s="501" t="str">
        <f t="shared" ref="BL140:BM140" si="16">BL109</f>
        <v>6/14</v>
      </c>
      <c r="BM140" s="501" t="str">
        <f t="shared" si="16"/>
        <v>6/14</v>
      </c>
      <c r="BN140" s="596" t="s">
        <v>1141</v>
      </c>
      <c r="BO140" s="501" t="s">
        <v>180</v>
      </c>
      <c r="BP140" s="501" t="s">
        <v>1006</v>
      </c>
      <c r="BQ140" s="636" t="s">
        <v>180</v>
      </c>
      <c r="BR140" s="606" t="s">
        <v>1022</v>
      </c>
      <c r="BS140" s="485"/>
      <c r="BT140" s="485"/>
      <c r="BU140" s="485"/>
      <c r="BV140" s="485"/>
      <c r="BW140" s="575"/>
      <c r="BX140" s="198"/>
      <c r="BY140" s="198"/>
    </row>
    <row r="141" spans="2:77" s="53" customFormat="1" ht="72" customHeight="1">
      <c r="E141" s="500"/>
      <c r="F141" s="541"/>
      <c r="G141" s="542"/>
      <c r="H141" s="732"/>
      <c r="I141" s="691"/>
      <c r="J141" s="691"/>
      <c r="K141" s="691"/>
      <c r="L141" s="691"/>
      <c r="M141" s="691"/>
      <c r="N141" s="691"/>
      <c r="O141" s="691"/>
      <c r="P141" s="691"/>
      <c r="Q141" s="694"/>
      <c r="R141" s="734"/>
      <c r="S141" s="735"/>
      <c r="T141" s="485"/>
      <c r="U141" s="485"/>
      <c r="V141" s="691"/>
      <c r="W141" s="691"/>
      <c r="X141" s="485" t="s">
        <v>161</v>
      </c>
      <c r="Y141" s="485"/>
      <c r="Z141" s="485" t="s">
        <v>161</v>
      </c>
      <c r="AA141" s="485"/>
      <c r="AB141" s="485" t="s">
        <v>87</v>
      </c>
      <c r="AC141" s="485"/>
      <c r="AD141" s="485" t="s">
        <v>87</v>
      </c>
      <c r="AE141" s="485"/>
      <c r="AF141" s="485" t="s">
        <v>87</v>
      </c>
      <c r="AG141" s="485"/>
      <c r="AH141" s="485" t="s">
        <v>87</v>
      </c>
      <c r="AI141" s="485"/>
      <c r="AJ141" s="485" t="s">
        <v>87</v>
      </c>
      <c r="AK141" s="485"/>
      <c r="AL141" s="691"/>
      <c r="AM141" s="694"/>
      <c r="AN141" s="734"/>
      <c r="AO141" s="735"/>
      <c r="AP141" s="485"/>
      <c r="AQ141" s="485"/>
      <c r="AR141" s="691"/>
      <c r="AS141" s="691"/>
      <c r="AT141" s="485" t="s">
        <v>161</v>
      </c>
      <c r="AU141" s="485"/>
      <c r="AV141" s="485" t="s">
        <v>161</v>
      </c>
      <c r="AW141" s="485"/>
      <c r="AX141" s="485" t="s">
        <v>87</v>
      </c>
      <c r="AY141" s="485"/>
      <c r="AZ141" s="485" t="s">
        <v>87</v>
      </c>
      <c r="BA141" s="485"/>
      <c r="BB141" s="485" t="s">
        <v>87</v>
      </c>
      <c r="BC141" s="485"/>
      <c r="BD141" s="485" t="s">
        <v>87</v>
      </c>
      <c r="BE141" s="485"/>
      <c r="BF141" s="485" t="s">
        <v>87</v>
      </c>
      <c r="BG141" s="485"/>
      <c r="BH141" s="691"/>
      <c r="BI141" s="694"/>
      <c r="BJ141" s="500"/>
      <c r="BK141" s="501"/>
      <c r="BL141" s="501"/>
      <c r="BM141" s="501"/>
      <c r="BN141" s="501"/>
      <c r="BO141" s="501"/>
      <c r="BP141" s="501"/>
      <c r="BQ141" s="636"/>
      <c r="BR141" s="500"/>
      <c r="BS141" s="485"/>
      <c r="BT141" s="485"/>
      <c r="BU141" s="485"/>
      <c r="BV141" s="485"/>
      <c r="BW141" s="575"/>
      <c r="BX141" s="198"/>
      <c r="BY141" s="198"/>
    </row>
    <row r="142" spans="2:77" s="53" customFormat="1" ht="72" customHeight="1" thickBot="1">
      <c r="E142" s="499"/>
      <c r="F142" s="577"/>
      <c r="G142" s="578"/>
      <c r="H142" s="733"/>
      <c r="I142" s="692"/>
      <c r="J142" s="692"/>
      <c r="K142" s="692"/>
      <c r="L142" s="692"/>
      <c r="M142" s="692"/>
      <c r="N142" s="692"/>
      <c r="O142" s="692"/>
      <c r="P142" s="692"/>
      <c r="Q142" s="696"/>
      <c r="R142" s="768"/>
      <c r="S142" s="593"/>
      <c r="T142" s="497"/>
      <c r="U142" s="497"/>
      <c r="V142" s="692"/>
      <c r="W142" s="692"/>
      <c r="X142" s="497" t="s">
        <v>87</v>
      </c>
      <c r="Y142" s="497"/>
      <c r="Z142" s="497" t="s">
        <v>87</v>
      </c>
      <c r="AA142" s="497"/>
      <c r="AB142" s="497" t="s">
        <v>87</v>
      </c>
      <c r="AC142" s="497"/>
      <c r="AD142" s="497" t="s">
        <v>87</v>
      </c>
      <c r="AE142" s="497"/>
      <c r="AF142" s="497" t="s">
        <v>87</v>
      </c>
      <c r="AG142" s="497"/>
      <c r="AH142" s="497" t="s">
        <v>87</v>
      </c>
      <c r="AI142" s="497"/>
      <c r="AJ142" s="497" t="s">
        <v>87</v>
      </c>
      <c r="AK142" s="497"/>
      <c r="AL142" s="692"/>
      <c r="AM142" s="696"/>
      <c r="AN142" s="768"/>
      <c r="AO142" s="593"/>
      <c r="AP142" s="497"/>
      <c r="AQ142" s="497"/>
      <c r="AR142" s="692"/>
      <c r="AS142" s="692"/>
      <c r="AT142" s="497" t="s">
        <v>87</v>
      </c>
      <c r="AU142" s="497"/>
      <c r="AV142" s="497" t="s">
        <v>87</v>
      </c>
      <c r="AW142" s="497"/>
      <c r="AX142" s="497" t="s">
        <v>87</v>
      </c>
      <c r="AY142" s="497"/>
      <c r="AZ142" s="497" t="s">
        <v>87</v>
      </c>
      <c r="BA142" s="497"/>
      <c r="BB142" s="497" t="s">
        <v>87</v>
      </c>
      <c r="BC142" s="497"/>
      <c r="BD142" s="497" t="s">
        <v>87</v>
      </c>
      <c r="BE142" s="497"/>
      <c r="BF142" s="497" t="s">
        <v>87</v>
      </c>
      <c r="BG142" s="497"/>
      <c r="BH142" s="692"/>
      <c r="BI142" s="696"/>
      <c r="BJ142" s="499"/>
      <c r="BK142" s="502"/>
      <c r="BL142" s="502"/>
      <c r="BM142" s="502"/>
      <c r="BN142" s="502"/>
      <c r="BO142" s="502"/>
      <c r="BP142" s="502"/>
      <c r="BQ142" s="637"/>
      <c r="BR142" s="499"/>
      <c r="BS142" s="497"/>
      <c r="BT142" s="497"/>
      <c r="BU142" s="497"/>
      <c r="BV142" s="497"/>
      <c r="BW142" s="576"/>
      <c r="BX142" s="198"/>
      <c r="BY142" s="198"/>
    </row>
    <row r="143" spans="2:77" s="53" customFormat="1" ht="15.75">
      <c r="E143" s="198" t="s">
        <v>233</v>
      </c>
      <c r="F143" s="198"/>
      <c r="G143" s="198"/>
      <c r="H143" s="198"/>
      <c r="I143" s="198"/>
      <c r="J143" s="198"/>
      <c r="K143" s="198"/>
      <c r="L143" s="198"/>
      <c r="M143" s="198"/>
      <c r="N143" s="198"/>
      <c r="O143" s="198"/>
      <c r="P143" s="198"/>
      <c r="Q143" s="198"/>
      <c r="R143" s="198"/>
      <c r="S143" s="198"/>
      <c r="T143" s="198"/>
      <c r="U143" s="198"/>
      <c r="V143" s="198"/>
      <c r="W143" s="198"/>
      <c r="X143" s="198"/>
      <c r="Y143" s="198"/>
      <c r="Z143" s="198"/>
      <c r="AA143" s="198"/>
      <c r="AB143" s="198"/>
      <c r="AC143" s="198"/>
      <c r="AD143" s="198"/>
      <c r="AE143" s="198"/>
      <c r="AF143" s="198"/>
      <c r="AG143" s="198"/>
      <c r="AH143" s="198"/>
      <c r="AI143" s="198"/>
      <c r="AJ143" s="198"/>
      <c r="AK143" s="198"/>
      <c r="AL143" s="198"/>
      <c r="AM143" s="198"/>
      <c r="AN143" s="198"/>
      <c r="AO143" s="198"/>
      <c r="AP143" s="198"/>
      <c r="AQ143" s="198"/>
      <c r="AR143" s="198"/>
      <c r="AS143" s="198"/>
      <c r="AT143" s="198"/>
      <c r="AU143" s="198"/>
      <c r="AV143" s="198"/>
      <c r="AW143" s="198"/>
      <c r="AX143" s="198"/>
      <c r="AY143" s="198"/>
      <c r="AZ143" s="198"/>
      <c r="BA143" s="198"/>
      <c r="BB143" s="198"/>
      <c r="BC143" s="198"/>
      <c r="BD143" s="198"/>
      <c r="BE143" s="198"/>
      <c r="BF143" s="198"/>
      <c r="BG143" s="198"/>
      <c r="BH143" s="198"/>
      <c r="BI143" s="198"/>
      <c r="BJ143" s="198"/>
      <c r="BK143" s="198"/>
      <c r="BL143" s="198"/>
      <c r="BM143" s="198"/>
      <c r="BN143" s="198"/>
      <c r="BO143" s="198"/>
      <c r="BP143" s="198"/>
      <c r="BQ143" s="198"/>
      <c r="BR143" s="198"/>
      <c r="BS143" s="198"/>
      <c r="BT143" s="198"/>
      <c r="BU143" s="198"/>
      <c r="BV143" s="198"/>
      <c r="BW143" s="198"/>
      <c r="BX143" s="198"/>
      <c r="BY143" s="198"/>
    </row>
    <row r="144" spans="2:77" ht="15.75">
      <c r="E144" s="57" t="s">
        <v>234</v>
      </c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7"/>
      <c r="AT144" s="57"/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57"/>
      <c r="BN144" s="57"/>
      <c r="BO144" s="57"/>
      <c r="BP144" s="57"/>
      <c r="BQ144" s="57"/>
      <c r="BR144" s="57"/>
      <c r="BS144" s="57"/>
      <c r="BT144" s="57"/>
      <c r="BU144" s="57"/>
      <c r="BV144" s="57"/>
      <c r="BW144" s="57"/>
      <c r="BX144" s="57"/>
      <c r="BY144" s="57"/>
    </row>
    <row r="145" spans="5:77" ht="15.75"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7"/>
      <c r="AT145" s="57"/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57"/>
      <c r="BN145" s="57"/>
      <c r="BO145" s="57"/>
      <c r="BP145" s="57"/>
      <c r="BQ145" s="57"/>
      <c r="BR145" s="57"/>
      <c r="BS145" s="57"/>
      <c r="BT145" s="57"/>
      <c r="BU145" s="57"/>
      <c r="BV145" s="57"/>
      <c r="BW145" s="57"/>
      <c r="BX145" s="57"/>
      <c r="BY145" s="57"/>
    </row>
    <row r="147" spans="5:77" ht="16.5" thickBot="1">
      <c r="E147" s="300" t="s">
        <v>1147</v>
      </c>
    </row>
    <row r="148" spans="5:77" ht="15.75">
      <c r="E148" s="510" t="s">
        <v>20</v>
      </c>
      <c r="F148" s="518" t="s">
        <v>22</v>
      </c>
      <c r="G148" s="519"/>
      <c r="H148" s="510" t="s">
        <v>21</v>
      </c>
      <c r="I148" s="518"/>
      <c r="J148" s="518"/>
      <c r="K148" s="518"/>
      <c r="L148" s="518"/>
      <c r="M148" s="518"/>
      <c r="N148" s="518"/>
      <c r="O148" s="518"/>
      <c r="P148" s="518"/>
      <c r="Q148" s="519"/>
      <c r="R148" s="522" t="s">
        <v>400</v>
      </c>
      <c r="S148" s="523"/>
      <c r="T148" s="523"/>
      <c r="U148" s="523"/>
      <c r="V148" s="523"/>
      <c r="W148" s="523"/>
      <c r="X148" s="524" t="s">
        <v>127</v>
      </c>
      <c r="Y148" s="524"/>
      <c r="Z148" s="524"/>
      <c r="AA148" s="524"/>
      <c r="AB148" s="524"/>
      <c r="AC148" s="524"/>
      <c r="AD148" s="524"/>
      <c r="AE148" s="524"/>
      <c r="AF148" s="525" t="s">
        <v>167</v>
      </c>
      <c r="AG148" s="525"/>
      <c r="AH148" s="525"/>
      <c r="AI148" s="525"/>
      <c r="AJ148" s="525"/>
      <c r="AK148" s="525"/>
      <c r="AL148" s="525"/>
      <c r="AM148" s="526"/>
      <c r="AN148" s="527" t="s">
        <v>140</v>
      </c>
      <c r="AO148" s="528"/>
      <c r="AP148" s="528"/>
      <c r="AQ148" s="528"/>
      <c r="AR148" s="528"/>
      <c r="AS148" s="528"/>
      <c r="AT148" s="529" t="s">
        <v>141</v>
      </c>
      <c r="AU148" s="529"/>
      <c r="AV148" s="529"/>
      <c r="AW148" s="529"/>
      <c r="AX148" s="529"/>
      <c r="AY148" s="529"/>
      <c r="AZ148" s="529"/>
      <c r="BA148" s="529"/>
      <c r="BB148" s="483" t="s">
        <v>170</v>
      </c>
      <c r="BC148" s="483"/>
      <c r="BD148" s="483"/>
      <c r="BE148" s="483"/>
      <c r="BF148" s="483"/>
      <c r="BG148" s="483"/>
      <c r="BH148" s="483"/>
      <c r="BI148" s="484"/>
      <c r="BJ148" s="487" t="s">
        <v>16</v>
      </c>
      <c r="BK148" s="489" t="s">
        <v>53</v>
      </c>
      <c r="BL148" s="489" t="s">
        <v>54</v>
      </c>
      <c r="BM148" s="489" t="s">
        <v>55</v>
      </c>
      <c r="BN148" s="489" t="s">
        <v>56</v>
      </c>
      <c r="BO148" s="489" t="s">
        <v>29</v>
      </c>
      <c r="BP148" s="489" t="s">
        <v>62</v>
      </c>
      <c r="BQ148" s="512" t="s">
        <v>69</v>
      </c>
      <c r="BR148" s="477" t="s">
        <v>23</v>
      </c>
      <c r="BS148" s="478"/>
      <c r="BT148" s="478"/>
      <c r="BU148" s="478"/>
      <c r="BV148" s="478"/>
      <c r="BW148" s="479"/>
    </row>
    <row r="149" spans="5:77">
      <c r="E149" s="511"/>
      <c r="F149" s="520"/>
      <c r="G149" s="521"/>
      <c r="H149" s="530" t="s">
        <v>448</v>
      </c>
      <c r="I149" s="531"/>
      <c r="J149" s="531" t="s">
        <v>447</v>
      </c>
      <c r="K149" s="531"/>
      <c r="L149" s="531" t="s">
        <v>449</v>
      </c>
      <c r="M149" s="531"/>
      <c r="N149" s="714" t="s">
        <v>539</v>
      </c>
      <c r="O149" s="531"/>
      <c r="P149" s="714" t="s">
        <v>538</v>
      </c>
      <c r="Q149" s="532"/>
      <c r="R149" s="533" t="s">
        <v>537</v>
      </c>
      <c r="S149" s="534"/>
      <c r="T149" s="716" t="s">
        <v>536</v>
      </c>
      <c r="U149" s="534"/>
      <c r="V149" s="716" t="s">
        <v>535</v>
      </c>
      <c r="W149" s="534"/>
      <c r="X149" s="649" t="s">
        <v>440</v>
      </c>
      <c r="Y149" s="649"/>
      <c r="Z149" s="649" t="s">
        <v>498</v>
      </c>
      <c r="AA149" s="649"/>
      <c r="AB149" s="717" t="s">
        <v>492</v>
      </c>
      <c r="AC149" s="535"/>
      <c r="AD149" s="649" t="s">
        <v>497</v>
      </c>
      <c r="AE149" s="649"/>
      <c r="AF149" s="648" t="s">
        <v>496</v>
      </c>
      <c r="AG149" s="648"/>
      <c r="AH149" s="648" t="s">
        <v>489</v>
      </c>
      <c r="AI149" s="648"/>
      <c r="AJ149" s="648" t="s">
        <v>488</v>
      </c>
      <c r="AK149" s="486"/>
      <c r="AL149" s="648" t="s">
        <v>487</v>
      </c>
      <c r="AM149" s="515"/>
      <c r="AN149" s="516" t="s">
        <v>537</v>
      </c>
      <c r="AO149" s="517"/>
      <c r="AP149" s="667" t="s">
        <v>536</v>
      </c>
      <c r="AQ149" s="517"/>
      <c r="AR149" s="667" t="s">
        <v>535</v>
      </c>
      <c r="AS149" s="517"/>
      <c r="AT149" s="762" t="s">
        <v>440</v>
      </c>
      <c r="AU149" s="762"/>
      <c r="AV149" s="762" t="s">
        <v>498</v>
      </c>
      <c r="AW149" s="762"/>
      <c r="AX149" s="763" t="s">
        <v>492</v>
      </c>
      <c r="AY149" s="764"/>
      <c r="AZ149" s="762" t="s">
        <v>497</v>
      </c>
      <c r="BA149" s="762"/>
      <c r="BB149" s="595" t="s">
        <v>496</v>
      </c>
      <c r="BC149" s="595"/>
      <c r="BD149" s="595" t="s">
        <v>489</v>
      </c>
      <c r="BE149" s="595"/>
      <c r="BF149" s="595" t="s">
        <v>488</v>
      </c>
      <c r="BG149" s="507"/>
      <c r="BH149" s="595" t="s">
        <v>487</v>
      </c>
      <c r="BI149" s="508"/>
      <c r="BJ149" s="488"/>
      <c r="BK149" s="490"/>
      <c r="BL149" s="490"/>
      <c r="BM149" s="490"/>
      <c r="BN149" s="490"/>
      <c r="BO149" s="490"/>
      <c r="BP149" s="490"/>
      <c r="BQ149" s="513"/>
      <c r="BR149" s="480"/>
      <c r="BS149" s="481"/>
      <c r="BT149" s="481"/>
      <c r="BU149" s="481"/>
      <c r="BV149" s="481"/>
      <c r="BW149" s="482"/>
    </row>
    <row r="150" spans="5:77">
      <c r="E150" s="511"/>
      <c r="F150" s="520"/>
      <c r="G150" s="521"/>
      <c r="H150" s="530"/>
      <c r="I150" s="531"/>
      <c r="J150" s="531"/>
      <c r="K150" s="531"/>
      <c r="L150" s="531"/>
      <c r="M150" s="531"/>
      <c r="N150" s="531"/>
      <c r="O150" s="531"/>
      <c r="P150" s="531"/>
      <c r="Q150" s="532"/>
      <c r="R150" s="533"/>
      <c r="S150" s="534"/>
      <c r="T150" s="534"/>
      <c r="U150" s="534"/>
      <c r="V150" s="534"/>
      <c r="W150" s="534"/>
      <c r="X150" s="649"/>
      <c r="Y150" s="649"/>
      <c r="Z150" s="649"/>
      <c r="AA150" s="649"/>
      <c r="AB150" s="535"/>
      <c r="AC150" s="535"/>
      <c r="AD150" s="649"/>
      <c r="AE150" s="649"/>
      <c r="AF150" s="648"/>
      <c r="AG150" s="648"/>
      <c r="AH150" s="648"/>
      <c r="AI150" s="648"/>
      <c r="AJ150" s="486"/>
      <c r="AK150" s="486"/>
      <c r="AL150" s="486"/>
      <c r="AM150" s="515"/>
      <c r="AN150" s="516"/>
      <c r="AO150" s="517"/>
      <c r="AP150" s="517"/>
      <c r="AQ150" s="517"/>
      <c r="AR150" s="517"/>
      <c r="AS150" s="517"/>
      <c r="AT150" s="762"/>
      <c r="AU150" s="762"/>
      <c r="AV150" s="762"/>
      <c r="AW150" s="762"/>
      <c r="AX150" s="764"/>
      <c r="AY150" s="764"/>
      <c r="AZ150" s="762"/>
      <c r="BA150" s="762"/>
      <c r="BB150" s="595"/>
      <c r="BC150" s="595"/>
      <c r="BD150" s="595"/>
      <c r="BE150" s="595"/>
      <c r="BF150" s="507"/>
      <c r="BG150" s="507"/>
      <c r="BH150" s="507"/>
      <c r="BI150" s="508"/>
      <c r="BJ150" s="488"/>
      <c r="BK150" s="490"/>
      <c r="BL150" s="490"/>
      <c r="BM150" s="490"/>
      <c r="BN150" s="490"/>
      <c r="BO150" s="490"/>
      <c r="BP150" s="490"/>
      <c r="BQ150" s="513"/>
      <c r="BR150" s="480"/>
      <c r="BS150" s="481"/>
      <c r="BT150" s="481"/>
      <c r="BU150" s="481"/>
      <c r="BV150" s="481"/>
      <c r="BW150" s="482"/>
    </row>
    <row r="151" spans="5:77" ht="16.5">
      <c r="E151" s="590">
        <f>E140+1</f>
        <v>21</v>
      </c>
      <c r="F151" s="537" t="s">
        <v>66</v>
      </c>
      <c r="G151" s="538"/>
      <c r="H151" s="708" t="s">
        <v>479</v>
      </c>
      <c r="I151" s="677"/>
      <c r="J151" s="677" t="s">
        <v>430</v>
      </c>
      <c r="K151" s="677"/>
      <c r="L151" s="677">
        <v>1</v>
      </c>
      <c r="M151" s="677"/>
      <c r="N151" s="677" t="s">
        <v>453</v>
      </c>
      <c r="O151" s="677"/>
      <c r="P151" s="677" t="s">
        <v>892</v>
      </c>
      <c r="Q151" s="760"/>
      <c r="R151" s="590" t="s">
        <v>180</v>
      </c>
      <c r="S151" s="537"/>
      <c r="T151" s="537" t="s">
        <v>180</v>
      </c>
      <c r="U151" s="537"/>
      <c r="V151" s="758" t="s">
        <v>180</v>
      </c>
      <c r="W151" s="758"/>
      <c r="X151" s="678" t="s">
        <v>180</v>
      </c>
      <c r="Y151" s="678"/>
      <c r="Z151" s="678" t="s">
        <v>180</v>
      </c>
      <c r="AA151" s="678"/>
      <c r="AB151" s="678" t="s">
        <v>180</v>
      </c>
      <c r="AC151" s="678"/>
      <c r="AD151" s="678" t="s">
        <v>180</v>
      </c>
      <c r="AE151" s="678"/>
      <c r="AF151" s="678" t="s">
        <v>180</v>
      </c>
      <c r="AG151" s="678"/>
      <c r="AH151" s="678" t="s">
        <v>180</v>
      </c>
      <c r="AI151" s="678"/>
      <c r="AJ151" s="678" t="s">
        <v>180</v>
      </c>
      <c r="AK151" s="678"/>
      <c r="AL151" s="537" t="s">
        <v>180</v>
      </c>
      <c r="AM151" s="538"/>
      <c r="AN151" s="590"/>
      <c r="AO151" s="537"/>
      <c r="AP151" s="537"/>
      <c r="AQ151" s="537"/>
      <c r="AR151" s="758"/>
      <c r="AS151" s="758"/>
      <c r="AT151" s="678"/>
      <c r="AU151" s="678"/>
      <c r="AV151" s="678"/>
      <c r="AW151" s="678"/>
      <c r="AX151" s="537"/>
      <c r="AY151" s="537"/>
      <c r="AZ151" s="537"/>
      <c r="BA151" s="537"/>
      <c r="BB151" s="537"/>
      <c r="BC151" s="537"/>
      <c r="BD151" s="537"/>
      <c r="BE151" s="537"/>
      <c r="BF151" s="537"/>
      <c r="BG151" s="537"/>
      <c r="BH151" s="537"/>
      <c r="BI151" s="538"/>
      <c r="BJ151" s="590"/>
      <c r="BK151" s="602"/>
      <c r="BL151" s="602"/>
      <c r="BM151" s="602"/>
      <c r="BN151" s="602"/>
      <c r="BO151" s="602"/>
      <c r="BP151" s="602"/>
      <c r="BQ151" s="665"/>
      <c r="BR151" s="757"/>
      <c r="BS151" s="537"/>
      <c r="BT151" s="537"/>
      <c r="BU151" s="537"/>
      <c r="BV151" s="537"/>
      <c r="BW151" s="608"/>
    </row>
    <row r="152" spans="5:77" ht="16.5">
      <c r="E152" s="590"/>
      <c r="F152" s="537"/>
      <c r="G152" s="538"/>
      <c r="H152" s="708"/>
      <c r="I152" s="677"/>
      <c r="J152" s="677"/>
      <c r="K152" s="677"/>
      <c r="L152" s="677"/>
      <c r="M152" s="677"/>
      <c r="N152" s="677"/>
      <c r="O152" s="677"/>
      <c r="P152" s="677"/>
      <c r="Q152" s="760"/>
      <c r="R152" s="590"/>
      <c r="S152" s="537"/>
      <c r="T152" s="537"/>
      <c r="U152" s="537"/>
      <c r="V152" s="758"/>
      <c r="W152" s="758"/>
      <c r="X152" s="678" t="s">
        <v>180</v>
      </c>
      <c r="Y152" s="678"/>
      <c r="Z152" s="678" t="s">
        <v>180</v>
      </c>
      <c r="AA152" s="678"/>
      <c r="AB152" s="678" t="s">
        <v>180</v>
      </c>
      <c r="AC152" s="678"/>
      <c r="AD152" s="678" t="s">
        <v>180</v>
      </c>
      <c r="AE152" s="678"/>
      <c r="AF152" s="678" t="s">
        <v>180</v>
      </c>
      <c r="AG152" s="678"/>
      <c r="AH152" s="678" t="s">
        <v>180</v>
      </c>
      <c r="AI152" s="678"/>
      <c r="AJ152" s="678" t="s">
        <v>180</v>
      </c>
      <c r="AK152" s="678"/>
      <c r="AL152" s="537"/>
      <c r="AM152" s="538"/>
      <c r="AN152" s="590"/>
      <c r="AO152" s="537"/>
      <c r="AP152" s="537"/>
      <c r="AQ152" s="537"/>
      <c r="AR152" s="758"/>
      <c r="AS152" s="758"/>
      <c r="AT152" s="537"/>
      <c r="AU152" s="537"/>
      <c r="AV152" s="537"/>
      <c r="AW152" s="537"/>
      <c r="AX152" s="754"/>
      <c r="AY152" s="754"/>
      <c r="AZ152" s="537"/>
      <c r="BA152" s="537"/>
      <c r="BB152" s="537"/>
      <c r="BC152" s="537"/>
      <c r="BD152" s="755"/>
      <c r="BE152" s="755"/>
      <c r="BF152" s="537"/>
      <c r="BG152" s="537"/>
      <c r="BH152" s="537"/>
      <c r="BI152" s="538"/>
      <c r="BJ152" s="590"/>
      <c r="BK152" s="602"/>
      <c r="BL152" s="602"/>
      <c r="BM152" s="602"/>
      <c r="BN152" s="602"/>
      <c r="BO152" s="602"/>
      <c r="BP152" s="602"/>
      <c r="BQ152" s="665"/>
      <c r="BR152" s="590"/>
      <c r="BS152" s="537"/>
      <c r="BT152" s="537"/>
      <c r="BU152" s="537"/>
      <c r="BV152" s="537"/>
      <c r="BW152" s="608"/>
    </row>
    <row r="153" spans="5:77" ht="16.5">
      <c r="E153" s="590"/>
      <c r="F153" s="537"/>
      <c r="G153" s="538"/>
      <c r="H153" s="708"/>
      <c r="I153" s="677"/>
      <c r="J153" s="677"/>
      <c r="K153" s="677"/>
      <c r="L153" s="677"/>
      <c r="M153" s="677"/>
      <c r="N153" s="677"/>
      <c r="O153" s="677"/>
      <c r="P153" s="677"/>
      <c r="Q153" s="760"/>
      <c r="R153" s="590"/>
      <c r="S153" s="537"/>
      <c r="T153" s="537"/>
      <c r="U153" s="537"/>
      <c r="V153" s="758"/>
      <c r="W153" s="758"/>
      <c r="X153" s="678" t="s">
        <v>180</v>
      </c>
      <c r="Y153" s="678"/>
      <c r="Z153" s="678" t="s">
        <v>180</v>
      </c>
      <c r="AA153" s="678"/>
      <c r="AB153" s="678" t="s">
        <v>180</v>
      </c>
      <c r="AC153" s="678"/>
      <c r="AD153" s="678" t="s">
        <v>180</v>
      </c>
      <c r="AE153" s="678"/>
      <c r="AF153" s="678" t="s">
        <v>180</v>
      </c>
      <c r="AG153" s="678"/>
      <c r="AH153" s="678" t="s">
        <v>180</v>
      </c>
      <c r="AI153" s="678"/>
      <c r="AJ153" s="678" t="s">
        <v>180</v>
      </c>
      <c r="AK153" s="678"/>
      <c r="AL153" s="537"/>
      <c r="AM153" s="538"/>
      <c r="AN153" s="590"/>
      <c r="AO153" s="537"/>
      <c r="AP153" s="537"/>
      <c r="AQ153" s="537"/>
      <c r="AR153" s="758"/>
      <c r="AS153" s="758"/>
      <c r="AT153" s="537"/>
      <c r="AU153" s="537"/>
      <c r="AV153" s="537"/>
      <c r="AW153" s="537"/>
      <c r="AX153" s="537"/>
      <c r="AY153" s="537"/>
      <c r="AZ153" s="755"/>
      <c r="BA153" s="755"/>
      <c r="BB153" s="537"/>
      <c r="BC153" s="537"/>
      <c r="BD153" s="537"/>
      <c r="BE153" s="537"/>
      <c r="BF153" s="537"/>
      <c r="BG153" s="537"/>
      <c r="BH153" s="537"/>
      <c r="BI153" s="538"/>
      <c r="BJ153" s="590"/>
      <c r="BK153" s="602"/>
      <c r="BL153" s="602"/>
      <c r="BM153" s="602"/>
      <c r="BN153" s="602"/>
      <c r="BO153" s="602"/>
      <c r="BP153" s="602"/>
      <c r="BQ153" s="665"/>
      <c r="BR153" s="590"/>
      <c r="BS153" s="537"/>
      <c r="BT153" s="537"/>
      <c r="BU153" s="537"/>
      <c r="BV153" s="537"/>
      <c r="BW153" s="608"/>
    </row>
    <row r="154" spans="5:77" ht="16.5">
      <c r="E154" s="590"/>
      <c r="F154" s="537"/>
      <c r="G154" s="538"/>
      <c r="H154" s="708" t="s">
        <v>330</v>
      </c>
      <c r="I154" s="677"/>
      <c r="J154" s="677" t="s">
        <v>330</v>
      </c>
      <c r="K154" s="677"/>
      <c r="L154" s="677" t="s">
        <v>330</v>
      </c>
      <c r="M154" s="677"/>
      <c r="N154" s="677" t="s">
        <v>330</v>
      </c>
      <c r="O154" s="677"/>
      <c r="P154" s="677" t="s">
        <v>330</v>
      </c>
      <c r="Q154" s="760"/>
      <c r="R154" s="590" t="s">
        <v>577</v>
      </c>
      <c r="S154" s="537"/>
      <c r="T154" s="537" t="b">
        <v>1</v>
      </c>
      <c r="U154" s="537"/>
      <c r="V154" s="758" t="s">
        <v>294</v>
      </c>
      <c r="W154" s="758"/>
      <c r="X154" s="678" t="s">
        <v>430</v>
      </c>
      <c r="Y154" s="678"/>
      <c r="Z154" s="678" t="s">
        <v>429</v>
      </c>
      <c r="AA154" s="678"/>
      <c r="AB154" s="537" t="s">
        <v>161</v>
      </c>
      <c r="AC154" s="537"/>
      <c r="AD154" s="537" t="s">
        <v>161</v>
      </c>
      <c r="AE154" s="537"/>
      <c r="AF154" s="537" t="s">
        <v>541</v>
      </c>
      <c r="AG154" s="537"/>
      <c r="AH154" s="537" t="s">
        <v>161</v>
      </c>
      <c r="AI154" s="537"/>
      <c r="AJ154" s="537" t="s">
        <v>161</v>
      </c>
      <c r="AK154" s="537"/>
      <c r="AL154" s="537" t="s">
        <v>294</v>
      </c>
      <c r="AM154" s="538"/>
      <c r="AN154" s="590"/>
      <c r="AO154" s="537"/>
      <c r="AP154" s="537"/>
      <c r="AQ154" s="537"/>
      <c r="AR154" s="758"/>
      <c r="AS154" s="758"/>
      <c r="AT154" s="678"/>
      <c r="AU154" s="678"/>
      <c r="AV154" s="678"/>
      <c r="AW154" s="678"/>
      <c r="AX154" s="537"/>
      <c r="AY154" s="537"/>
      <c r="AZ154" s="537"/>
      <c r="BA154" s="537"/>
      <c r="BB154" s="537"/>
      <c r="BC154" s="537"/>
      <c r="BD154" s="537"/>
      <c r="BE154" s="537"/>
      <c r="BF154" s="537"/>
      <c r="BG154" s="537"/>
      <c r="BH154" s="537"/>
      <c r="BI154" s="538"/>
      <c r="BJ154" s="590"/>
      <c r="BK154" s="602"/>
      <c r="BL154" s="602"/>
      <c r="BM154" s="602"/>
      <c r="BN154" s="602"/>
      <c r="BO154" s="602"/>
      <c r="BP154" s="602"/>
      <c r="BQ154" s="665"/>
      <c r="BR154" s="590"/>
      <c r="BS154" s="537"/>
      <c r="BT154" s="537"/>
      <c r="BU154" s="537"/>
      <c r="BV154" s="537"/>
      <c r="BW154" s="608"/>
    </row>
    <row r="155" spans="5:77" ht="16.5">
      <c r="E155" s="590"/>
      <c r="F155" s="537"/>
      <c r="G155" s="538"/>
      <c r="H155" s="708"/>
      <c r="I155" s="677"/>
      <c r="J155" s="677"/>
      <c r="K155" s="677"/>
      <c r="L155" s="677"/>
      <c r="M155" s="677"/>
      <c r="N155" s="677"/>
      <c r="O155" s="677"/>
      <c r="P155" s="677"/>
      <c r="Q155" s="760"/>
      <c r="R155" s="590"/>
      <c r="S155" s="537"/>
      <c r="T155" s="537"/>
      <c r="U155" s="537"/>
      <c r="V155" s="758"/>
      <c r="W155" s="758"/>
      <c r="X155" s="537" t="s">
        <v>87</v>
      </c>
      <c r="Y155" s="537"/>
      <c r="Z155" s="537" t="s">
        <v>87</v>
      </c>
      <c r="AA155" s="537"/>
      <c r="AB155" s="753" t="s">
        <v>540</v>
      </c>
      <c r="AC155" s="754"/>
      <c r="AD155" s="537" t="s">
        <v>161</v>
      </c>
      <c r="AE155" s="537"/>
      <c r="AF155" s="537" t="s">
        <v>161</v>
      </c>
      <c r="AG155" s="537"/>
      <c r="AH155" s="755" t="s">
        <v>504</v>
      </c>
      <c r="AI155" s="755"/>
      <c r="AJ155" s="537" t="s">
        <v>161</v>
      </c>
      <c r="AK155" s="537"/>
      <c r="AL155" s="537"/>
      <c r="AM155" s="538"/>
      <c r="AN155" s="590"/>
      <c r="AO155" s="537"/>
      <c r="AP155" s="537"/>
      <c r="AQ155" s="537"/>
      <c r="AR155" s="758"/>
      <c r="AS155" s="758"/>
      <c r="AT155" s="537"/>
      <c r="AU155" s="537"/>
      <c r="AV155" s="537"/>
      <c r="AW155" s="537"/>
      <c r="AX155" s="753"/>
      <c r="AY155" s="754"/>
      <c r="AZ155" s="537"/>
      <c r="BA155" s="537"/>
      <c r="BB155" s="537"/>
      <c r="BC155" s="537"/>
      <c r="BD155" s="755"/>
      <c r="BE155" s="755"/>
      <c r="BF155" s="537"/>
      <c r="BG155" s="537"/>
      <c r="BH155" s="537"/>
      <c r="BI155" s="538"/>
      <c r="BJ155" s="590"/>
      <c r="BK155" s="602"/>
      <c r="BL155" s="602"/>
      <c r="BM155" s="602"/>
      <c r="BN155" s="602"/>
      <c r="BO155" s="602"/>
      <c r="BP155" s="602"/>
      <c r="BQ155" s="665"/>
      <c r="BR155" s="590"/>
      <c r="BS155" s="537"/>
      <c r="BT155" s="537"/>
      <c r="BU155" s="537"/>
      <c r="BV155" s="537"/>
      <c r="BW155" s="608"/>
    </row>
    <row r="156" spans="5:77" ht="17.25" thickBot="1">
      <c r="E156" s="585"/>
      <c r="F156" s="586"/>
      <c r="G156" s="579"/>
      <c r="H156" s="709"/>
      <c r="I156" s="683"/>
      <c r="J156" s="683"/>
      <c r="K156" s="683"/>
      <c r="L156" s="683"/>
      <c r="M156" s="683"/>
      <c r="N156" s="683"/>
      <c r="O156" s="683"/>
      <c r="P156" s="683"/>
      <c r="Q156" s="761"/>
      <c r="R156" s="585"/>
      <c r="S156" s="586"/>
      <c r="T156" s="586"/>
      <c r="U156" s="586"/>
      <c r="V156" s="759"/>
      <c r="W156" s="759"/>
      <c r="X156" s="586" t="s">
        <v>161</v>
      </c>
      <c r="Y156" s="586"/>
      <c r="Z156" s="586" t="s">
        <v>161</v>
      </c>
      <c r="AA156" s="586"/>
      <c r="AB156" s="586" t="s">
        <v>161</v>
      </c>
      <c r="AC156" s="586"/>
      <c r="AD156" s="756" t="s">
        <v>504</v>
      </c>
      <c r="AE156" s="756"/>
      <c r="AF156" s="586" t="s">
        <v>161</v>
      </c>
      <c r="AG156" s="586"/>
      <c r="AH156" s="586" t="s">
        <v>161</v>
      </c>
      <c r="AI156" s="586"/>
      <c r="AJ156" s="700" t="s">
        <v>579</v>
      </c>
      <c r="AK156" s="586"/>
      <c r="AL156" s="586"/>
      <c r="AM156" s="579"/>
      <c r="AN156" s="585"/>
      <c r="AO156" s="586"/>
      <c r="AP156" s="586"/>
      <c r="AQ156" s="586"/>
      <c r="AR156" s="759"/>
      <c r="AS156" s="759"/>
      <c r="AT156" s="586"/>
      <c r="AU156" s="586"/>
      <c r="AV156" s="586"/>
      <c r="AW156" s="586"/>
      <c r="AX156" s="586"/>
      <c r="AY156" s="586"/>
      <c r="AZ156" s="756"/>
      <c r="BA156" s="756"/>
      <c r="BB156" s="586"/>
      <c r="BC156" s="586"/>
      <c r="BD156" s="586"/>
      <c r="BE156" s="586"/>
      <c r="BF156" s="700"/>
      <c r="BG156" s="586"/>
      <c r="BH156" s="586"/>
      <c r="BI156" s="579"/>
      <c r="BJ156" s="585"/>
      <c r="BK156" s="603"/>
      <c r="BL156" s="603"/>
      <c r="BM156" s="603"/>
      <c r="BN156" s="603"/>
      <c r="BO156" s="603"/>
      <c r="BP156" s="603"/>
      <c r="BQ156" s="643"/>
      <c r="BR156" s="585"/>
      <c r="BS156" s="586"/>
      <c r="BT156" s="586"/>
      <c r="BU156" s="586"/>
      <c r="BV156" s="586"/>
      <c r="BW156" s="609"/>
    </row>
  </sheetData>
  <mergeCells count="1712">
    <mergeCell ref="V67:W69"/>
    <mergeCell ref="AT67:AU67"/>
    <mergeCell ref="AV67:AW67"/>
    <mergeCell ref="BD61:BE61"/>
    <mergeCell ref="AT63:AU63"/>
    <mergeCell ref="AZ64:BA64"/>
    <mergeCell ref="BB64:BC64"/>
    <mergeCell ref="AL67:AM69"/>
    <mergeCell ref="AD68:AE68"/>
    <mergeCell ref="AD67:AE67"/>
    <mergeCell ref="BD66:BE66"/>
    <mergeCell ref="BD65:BE65"/>
    <mergeCell ref="AD65:AE65"/>
    <mergeCell ref="AD64:AE64"/>
    <mergeCell ref="AL64:AM66"/>
    <mergeCell ref="AB64:AC64"/>
    <mergeCell ref="AZ65:BA65"/>
    <mergeCell ref="BB65:BC65"/>
    <mergeCell ref="X64:Y64"/>
    <mergeCell ref="AB61:AC61"/>
    <mergeCell ref="Z62:AA62"/>
    <mergeCell ref="AB62:AC62"/>
    <mergeCell ref="AD62:AE62"/>
    <mergeCell ref="AD63:AE63"/>
    <mergeCell ref="AD61:AE61"/>
    <mergeCell ref="AF66:AG66"/>
    <mergeCell ref="AH66:AI66"/>
    <mergeCell ref="AH64:AI64"/>
    <mergeCell ref="AP64:AQ66"/>
    <mergeCell ref="AR64:AS66"/>
    <mergeCell ref="AZ61:BA61"/>
    <mergeCell ref="BB61:BC61"/>
    <mergeCell ref="BR121:BW126"/>
    <mergeCell ref="BR137:BW139"/>
    <mergeCell ref="BR140:BW142"/>
    <mergeCell ref="M20:N20"/>
    <mergeCell ref="M21:N21"/>
    <mergeCell ref="M22:N22"/>
    <mergeCell ref="M23:N23"/>
    <mergeCell ref="BJ82:BJ84"/>
    <mergeCell ref="BJ85:BJ87"/>
    <mergeCell ref="BJ88:BJ90"/>
    <mergeCell ref="BJ94:BJ96"/>
    <mergeCell ref="BJ91:BJ93"/>
    <mergeCell ref="BJ97:BJ99"/>
    <mergeCell ref="BJ100:BJ102"/>
    <mergeCell ref="BJ103:BJ105"/>
    <mergeCell ref="BJ106:BJ108"/>
    <mergeCell ref="BJ109:BJ111"/>
    <mergeCell ref="M24:N24"/>
    <mergeCell ref="M25:N25"/>
    <mergeCell ref="BJ58:BJ60"/>
    <mergeCell ref="BK58:BK60"/>
    <mergeCell ref="BL58:BL60"/>
    <mergeCell ref="X58:AE58"/>
    <mergeCell ref="AJ69:AK69"/>
    <mergeCell ref="AJ64:AK64"/>
    <mergeCell ref="AJ65:AK65"/>
    <mergeCell ref="AJ66:AK66"/>
    <mergeCell ref="X65:Y65"/>
    <mergeCell ref="X66:Y66"/>
    <mergeCell ref="AF65:AG65"/>
    <mergeCell ref="M26:N26"/>
    <mergeCell ref="V64:W66"/>
    <mergeCell ref="BH64:BI66"/>
    <mergeCell ref="AF64:AG64"/>
    <mergeCell ref="X61:Y61"/>
    <mergeCell ref="AT65:AU65"/>
    <mergeCell ref="AV65:AW65"/>
    <mergeCell ref="AX65:AY65"/>
    <mergeCell ref="AX63:AY63"/>
    <mergeCell ref="AT64:AU64"/>
    <mergeCell ref="AN61:AO63"/>
    <mergeCell ref="AP61:AQ63"/>
    <mergeCell ref="AR61:AS63"/>
    <mergeCell ref="BH61:BI63"/>
    <mergeCell ref="AV63:AW63"/>
    <mergeCell ref="BD64:BE64"/>
    <mergeCell ref="BR64:BW66"/>
    <mergeCell ref="BR61:BW63"/>
    <mergeCell ref="BP58:BP60"/>
    <mergeCell ref="BQ58:BQ60"/>
    <mergeCell ref="BF62:BG62"/>
    <mergeCell ref="AZ63:BA63"/>
    <mergeCell ref="BB63:BC63"/>
    <mergeCell ref="BD63:BE63"/>
    <mergeCell ref="BJ61:BJ63"/>
    <mergeCell ref="AN58:AS58"/>
    <mergeCell ref="AT58:BA58"/>
    <mergeCell ref="AX59:AY60"/>
    <mergeCell ref="BB59:BC60"/>
    <mergeCell ref="AZ59:BA60"/>
    <mergeCell ref="BD59:BE60"/>
    <mergeCell ref="AT61:AU61"/>
    <mergeCell ref="AV61:AW61"/>
    <mergeCell ref="AX61:AY61"/>
    <mergeCell ref="AR59:AS60"/>
    <mergeCell ref="AP59:AQ60"/>
    <mergeCell ref="BB62:BC62"/>
    <mergeCell ref="BD62:BE62"/>
    <mergeCell ref="AV59:AW60"/>
    <mergeCell ref="BR58:BW60"/>
    <mergeCell ref="BH59:BI60"/>
    <mergeCell ref="BO58:BO60"/>
    <mergeCell ref="BH67:BI69"/>
    <mergeCell ref="AF69:AG69"/>
    <mergeCell ref="AH69:AI69"/>
    <mergeCell ref="AF67:AG67"/>
    <mergeCell ref="AH67:AI67"/>
    <mergeCell ref="AN67:AO69"/>
    <mergeCell ref="AP67:AQ69"/>
    <mergeCell ref="AJ68:AK68"/>
    <mergeCell ref="AX67:AY67"/>
    <mergeCell ref="AZ67:BA67"/>
    <mergeCell ref="BB67:BC67"/>
    <mergeCell ref="BD67:BE67"/>
    <mergeCell ref="BF67:BG67"/>
    <mergeCell ref="BF61:BG61"/>
    <mergeCell ref="AT62:AU62"/>
    <mergeCell ref="AV62:AW62"/>
    <mergeCell ref="AX62:AY62"/>
    <mergeCell ref="AZ62:BA62"/>
    <mergeCell ref="BF59:BG60"/>
    <mergeCell ref="BM58:BM60"/>
    <mergeCell ref="BN58:BN60"/>
    <mergeCell ref="BB58:BI58"/>
    <mergeCell ref="BF69:BG69"/>
    <mergeCell ref="AJ62:AK62"/>
    <mergeCell ref="AH62:AI62"/>
    <mergeCell ref="AF63:AG63"/>
    <mergeCell ref="AH63:AI63"/>
    <mergeCell ref="AL61:AM63"/>
    <mergeCell ref="BF63:BG63"/>
    <mergeCell ref="BH73:BI75"/>
    <mergeCell ref="AF75:AG75"/>
    <mergeCell ref="AH75:AI75"/>
    <mergeCell ref="AF73:AG73"/>
    <mergeCell ref="AH73:AI73"/>
    <mergeCell ref="AN73:AO75"/>
    <mergeCell ref="AP70:AQ72"/>
    <mergeCell ref="AP73:AQ75"/>
    <mergeCell ref="AR70:AS72"/>
    <mergeCell ref="BH70:BI72"/>
    <mergeCell ref="AF72:AG72"/>
    <mergeCell ref="AH72:AI72"/>
    <mergeCell ref="AF70:AG70"/>
    <mergeCell ref="AH70:AI70"/>
    <mergeCell ref="AH74:AI74"/>
    <mergeCell ref="BF72:BG72"/>
    <mergeCell ref="AX75:AY75"/>
    <mergeCell ref="AZ75:BA75"/>
    <mergeCell ref="AT72:AU72"/>
    <mergeCell ref="AV72:AW72"/>
    <mergeCell ref="BD71:BE71"/>
    <mergeCell ref="AV69:AW69"/>
    <mergeCell ref="AT68:AU68"/>
    <mergeCell ref="AV68:AW68"/>
    <mergeCell ref="BD70:BE70"/>
    <mergeCell ref="AV71:AW71"/>
    <mergeCell ref="AX71:AY71"/>
    <mergeCell ref="AZ71:BA71"/>
    <mergeCell ref="BB71:BC71"/>
    <mergeCell ref="AN70:AO72"/>
    <mergeCell ref="AJ75:AK75"/>
    <mergeCell ref="AR73:AS75"/>
    <mergeCell ref="AH81:AI81"/>
    <mergeCell ref="AZ79:BA79"/>
    <mergeCell ref="BB79:BC79"/>
    <mergeCell ref="AT70:AU70"/>
    <mergeCell ref="AV70:AW70"/>
    <mergeCell ref="AX70:AY70"/>
    <mergeCell ref="AT71:AU71"/>
    <mergeCell ref="AF79:AG79"/>
    <mergeCell ref="AH79:AI79"/>
    <mergeCell ref="AN79:AO81"/>
    <mergeCell ref="AP79:AQ81"/>
    <mergeCell ref="AJ81:AK81"/>
    <mergeCell ref="AH76:AI76"/>
    <mergeCell ref="AN76:AO78"/>
    <mergeCell ref="AP76:AQ78"/>
    <mergeCell ref="AR76:AS78"/>
    <mergeCell ref="AR79:AS81"/>
    <mergeCell ref="AL79:AM81"/>
    <mergeCell ref="AJ79:AK79"/>
    <mergeCell ref="AL76:AM78"/>
    <mergeCell ref="AL73:AM75"/>
    <mergeCell ref="BH79:BI81"/>
    <mergeCell ref="BF76:BG76"/>
    <mergeCell ref="AT77:AU77"/>
    <mergeCell ref="AV77:AW77"/>
    <mergeCell ref="AX77:AY77"/>
    <mergeCell ref="AZ77:BA77"/>
    <mergeCell ref="BB77:BC77"/>
    <mergeCell ref="BD77:BE77"/>
    <mergeCell ref="BF77:BG77"/>
    <mergeCell ref="AT76:AU76"/>
    <mergeCell ref="AX80:AY80"/>
    <mergeCell ref="AX78:AY78"/>
    <mergeCell ref="AZ78:BA78"/>
    <mergeCell ref="BB78:BC78"/>
    <mergeCell ref="BD78:BE78"/>
    <mergeCell ref="AV79:AW79"/>
    <mergeCell ref="AX79:AY79"/>
    <mergeCell ref="BD80:BE80"/>
    <mergeCell ref="AT78:AU78"/>
    <mergeCell ref="AT79:AU79"/>
    <mergeCell ref="BD79:BE79"/>
    <mergeCell ref="AV81:AW81"/>
    <mergeCell ref="AX81:AY81"/>
    <mergeCell ref="AT80:AU80"/>
    <mergeCell ref="AV80:AW80"/>
    <mergeCell ref="BB80:BC80"/>
    <mergeCell ref="BB76:BC76"/>
    <mergeCell ref="V82:W84"/>
    <mergeCell ref="AF88:AG88"/>
    <mergeCell ref="AF80:AG80"/>
    <mergeCell ref="AH80:AI80"/>
    <mergeCell ref="AP82:AQ84"/>
    <mergeCell ref="V85:W87"/>
    <mergeCell ref="AP85:AQ87"/>
    <mergeCell ref="AR82:AS84"/>
    <mergeCell ref="BH82:BI84"/>
    <mergeCell ref="AT85:AU85"/>
    <mergeCell ref="AV85:AW85"/>
    <mergeCell ref="AJ82:AK82"/>
    <mergeCell ref="AJ83:AK83"/>
    <mergeCell ref="AF83:AG83"/>
    <mergeCell ref="AH83:AI83"/>
    <mergeCell ref="BF88:BG88"/>
    <mergeCell ref="BH88:BI90"/>
    <mergeCell ref="AJ84:AK84"/>
    <mergeCell ref="BD82:BE82"/>
    <mergeCell ref="BF82:BG82"/>
    <mergeCell ref="AH86:AI86"/>
    <mergeCell ref="AJ86:AK86"/>
    <mergeCell ref="AZ81:BA81"/>
    <mergeCell ref="BB81:BC81"/>
    <mergeCell ref="BD81:BE81"/>
    <mergeCell ref="AJ80:AK80"/>
    <mergeCell ref="AF81:AG81"/>
    <mergeCell ref="AN82:AO84"/>
    <mergeCell ref="AL82:AM84"/>
    <mergeCell ref="AD85:AE85"/>
    <mergeCell ref="AB87:AC87"/>
    <mergeCell ref="AT81:AU81"/>
    <mergeCell ref="AL97:AM99"/>
    <mergeCell ref="AT102:AU102"/>
    <mergeCell ref="BF94:BG94"/>
    <mergeCell ref="BD93:BE93"/>
    <mergeCell ref="BF93:BG93"/>
    <mergeCell ref="AJ88:AK88"/>
    <mergeCell ref="AF94:AG94"/>
    <mergeCell ref="AF92:AG92"/>
    <mergeCell ref="AZ96:BA96"/>
    <mergeCell ref="BB96:BC96"/>
    <mergeCell ref="AT95:AU95"/>
    <mergeCell ref="AV95:AW95"/>
    <mergeCell ref="AX95:AY95"/>
    <mergeCell ref="AT94:AU94"/>
    <mergeCell ref="AZ94:BA94"/>
    <mergeCell ref="BB94:BC94"/>
    <mergeCell ref="BD94:BE94"/>
    <mergeCell ref="AT89:AU89"/>
    <mergeCell ref="AF91:AG91"/>
    <mergeCell ref="AH91:AI91"/>
    <mergeCell ref="AN91:AO93"/>
    <mergeCell ref="AP91:AQ93"/>
    <mergeCell ref="AR91:AS93"/>
    <mergeCell ref="AR100:AS102"/>
    <mergeCell ref="AV102:AW102"/>
    <mergeCell ref="AV94:AW94"/>
    <mergeCell ref="AJ91:AK91"/>
    <mergeCell ref="AH92:AI92"/>
    <mergeCell ref="AJ92:AK92"/>
    <mergeCell ref="AX96:AY96"/>
    <mergeCell ref="BD96:BE96"/>
    <mergeCell ref="AN97:AO99"/>
    <mergeCell ref="AJ97:AK97"/>
    <mergeCell ref="AJ98:AK98"/>
    <mergeCell ref="AJ99:AK99"/>
    <mergeCell ref="BH97:BI99"/>
    <mergeCell ref="BB98:BC98"/>
    <mergeCell ref="BD102:BE102"/>
    <mergeCell ref="AF87:AG87"/>
    <mergeCell ref="AH87:AI87"/>
    <mergeCell ref="AF85:AG85"/>
    <mergeCell ref="AH85:AI85"/>
    <mergeCell ref="AN85:AO87"/>
    <mergeCell ref="AT90:AU90"/>
    <mergeCell ref="AV90:AW90"/>
    <mergeCell ref="AX90:AY90"/>
    <mergeCell ref="AZ90:BA90"/>
    <mergeCell ref="AX102:AY102"/>
    <mergeCell ref="AZ102:BA102"/>
    <mergeCell ref="BB102:BC102"/>
    <mergeCell ref="AX98:AY98"/>
    <mergeCell ref="AZ98:BA98"/>
    <mergeCell ref="BF99:BG99"/>
    <mergeCell ref="BH91:BI93"/>
    <mergeCell ref="AH88:AI88"/>
    <mergeCell ref="AX91:AY91"/>
    <mergeCell ref="AZ91:BA91"/>
    <mergeCell ref="AF90:AG90"/>
    <mergeCell ref="AH90:AI90"/>
    <mergeCell ref="AR88:AS90"/>
    <mergeCell ref="BF102:BG102"/>
    <mergeCell ref="BF100:BG100"/>
    <mergeCell ref="AT101:AU101"/>
    <mergeCell ref="AR85:AS87"/>
    <mergeCell ref="BR94:BW96"/>
    <mergeCell ref="BR97:BW99"/>
    <mergeCell ref="BR100:BW102"/>
    <mergeCell ref="BR103:BW105"/>
    <mergeCell ref="AH101:AI101"/>
    <mergeCell ref="AF99:AG99"/>
    <mergeCell ref="AH99:AI99"/>
    <mergeCell ref="AZ105:BA105"/>
    <mergeCell ref="BB105:BC105"/>
    <mergeCell ref="BD105:BE105"/>
    <mergeCell ref="BF105:BG105"/>
    <mergeCell ref="AF97:AG97"/>
    <mergeCell ref="AH97:AI97"/>
    <mergeCell ref="BF96:BG96"/>
    <mergeCell ref="AX94:AY94"/>
    <mergeCell ref="AJ96:AK96"/>
    <mergeCell ref="AF95:AG95"/>
    <mergeCell ref="AH95:AI95"/>
    <mergeCell ref="AJ95:AK95"/>
    <mergeCell ref="AH94:AI94"/>
    <mergeCell ref="AJ94:AK94"/>
    <mergeCell ref="BH100:BI102"/>
    <mergeCell ref="AF102:AG102"/>
    <mergeCell ref="AH102:AI102"/>
    <mergeCell ref="BH94:BI96"/>
    <mergeCell ref="BH103:BI105"/>
    <mergeCell ref="AF105:AG105"/>
    <mergeCell ref="BD98:BE98"/>
    <mergeCell ref="BF98:BG98"/>
    <mergeCell ref="AT99:AU99"/>
    <mergeCell ref="AV99:AW99"/>
    <mergeCell ref="AX99:AY99"/>
    <mergeCell ref="AF104:AG104"/>
    <mergeCell ref="AH96:AI96"/>
    <mergeCell ref="AT108:AU108"/>
    <mergeCell ref="AV108:AW108"/>
    <mergeCell ref="AX108:AY108"/>
    <mergeCell ref="AZ108:BA108"/>
    <mergeCell ref="BB108:BC108"/>
    <mergeCell ref="BH106:BI108"/>
    <mergeCell ref="AN94:AO96"/>
    <mergeCell ref="AP94:AQ96"/>
    <mergeCell ref="AR94:AS96"/>
    <mergeCell ref="AV100:AW100"/>
    <mergeCell ref="AX100:AY100"/>
    <mergeCell ref="AZ100:BA100"/>
    <mergeCell ref="BB100:BC100"/>
    <mergeCell ref="BD100:BE100"/>
    <mergeCell ref="AX106:AY106"/>
    <mergeCell ref="AZ106:BA106"/>
    <mergeCell ref="AX103:AY103"/>
    <mergeCell ref="AZ103:BA103"/>
    <mergeCell ref="BB103:BC103"/>
    <mergeCell ref="BF107:BG107"/>
    <mergeCell ref="AT106:AU106"/>
    <mergeCell ref="BF101:BG101"/>
    <mergeCell ref="AT100:AU100"/>
    <mergeCell ref="AH104:AI104"/>
    <mergeCell ref="AT103:AU103"/>
    <mergeCell ref="BD97:BE97"/>
    <mergeCell ref="BF97:BG97"/>
    <mergeCell ref="BD103:BE103"/>
    <mergeCell ref="BF103:BG103"/>
    <mergeCell ref="AN100:AO102"/>
    <mergeCell ref="AV103:AW103"/>
    <mergeCell ref="BB104:BC104"/>
    <mergeCell ref="AJ102:AK102"/>
    <mergeCell ref="AJ103:AK103"/>
    <mergeCell ref="AJ104:AK104"/>
    <mergeCell ref="AT98:AU98"/>
    <mergeCell ref="AV98:AW98"/>
    <mergeCell ref="AF96:AG96"/>
    <mergeCell ref="AF100:AG100"/>
    <mergeCell ref="AH100:AI100"/>
    <mergeCell ref="AN103:AO105"/>
    <mergeCell ref="AP103:AQ105"/>
    <mergeCell ref="AJ100:AK100"/>
    <mergeCell ref="AJ101:AK101"/>
    <mergeCell ref="AP97:AQ99"/>
    <mergeCell ref="AP100:AQ102"/>
    <mergeCell ref="AR97:AS99"/>
    <mergeCell ref="AL100:AM102"/>
    <mergeCell ref="AT105:AU105"/>
    <mergeCell ref="AV105:AW105"/>
    <mergeCell ref="AX105:AY105"/>
    <mergeCell ref="AT97:AU97"/>
    <mergeCell ref="AV97:AW97"/>
    <mergeCell ref="AX97:AY97"/>
    <mergeCell ref="AZ97:BA97"/>
    <mergeCell ref="BB97:BC97"/>
    <mergeCell ref="AR103:AS105"/>
    <mergeCell ref="AH105:AI105"/>
    <mergeCell ref="AF103:AG103"/>
    <mergeCell ref="AH103:AI103"/>
    <mergeCell ref="AF98:AG98"/>
    <mergeCell ref="AF101:AG101"/>
    <mergeCell ref="E106:E108"/>
    <mergeCell ref="F106:G108"/>
    <mergeCell ref="H106:I108"/>
    <mergeCell ref="J106:K108"/>
    <mergeCell ref="L106:M108"/>
    <mergeCell ref="P106:Q108"/>
    <mergeCell ref="R106:S108"/>
    <mergeCell ref="AD106:AE106"/>
    <mergeCell ref="AJ106:AK106"/>
    <mergeCell ref="AT107:AU107"/>
    <mergeCell ref="AV107:AW107"/>
    <mergeCell ref="AX107:AY107"/>
    <mergeCell ref="AZ107:BA107"/>
    <mergeCell ref="BF104:BG104"/>
    <mergeCell ref="AT104:AU104"/>
    <mergeCell ref="AV104:AW104"/>
    <mergeCell ref="AX104:AY104"/>
    <mergeCell ref="AZ104:BA104"/>
    <mergeCell ref="AJ105:AK105"/>
    <mergeCell ref="BF108:BG108"/>
    <mergeCell ref="BD108:BE108"/>
    <mergeCell ref="AL106:AM108"/>
    <mergeCell ref="AD108:AE108"/>
    <mergeCell ref="BB107:BC107"/>
    <mergeCell ref="Z107:AA107"/>
    <mergeCell ref="BD106:BE106"/>
    <mergeCell ref="BF106:BG106"/>
    <mergeCell ref="T106:U108"/>
    <mergeCell ref="V106:W108"/>
    <mergeCell ref="N106:O108"/>
    <mergeCell ref="AR106:AS108"/>
    <mergeCell ref="AD107:AE107"/>
    <mergeCell ref="BP118:BP120"/>
    <mergeCell ref="BQ118:BQ120"/>
    <mergeCell ref="BR118:BW120"/>
    <mergeCell ref="BB118:BI118"/>
    <mergeCell ref="BJ118:BJ120"/>
    <mergeCell ref="BK118:BK120"/>
    <mergeCell ref="BL118:BL120"/>
    <mergeCell ref="AP106:AQ108"/>
    <mergeCell ref="P109:Q111"/>
    <mergeCell ref="BO118:BO120"/>
    <mergeCell ref="AR119:AS120"/>
    <mergeCell ref="AF109:AG109"/>
    <mergeCell ref="AH109:AI109"/>
    <mergeCell ref="AN109:AO111"/>
    <mergeCell ref="AB119:AC120"/>
    <mergeCell ref="AF119:AG120"/>
    <mergeCell ref="BH109:BI111"/>
    <mergeCell ref="Z111:AA111"/>
    <mergeCell ref="AB111:AC111"/>
    <mergeCell ref="AJ108:AK108"/>
    <mergeCell ref="X106:Y106"/>
    <mergeCell ref="AH106:AI106"/>
    <mergeCell ref="AN106:AO108"/>
    <mergeCell ref="Z106:AA106"/>
    <mergeCell ref="AF107:AG107"/>
    <mergeCell ref="AH107:AI107"/>
    <mergeCell ref="AJ107:AK107"/>
    <mergeCell ref="BR106:BW108"/>
    <mergeCell ref="BR109:BW111"/>
    <mergeCell ref="AT110:AU110"/>
    <mergeCell ref="AV110:AW110"/>
    <mergeCell ref="BD107:BE107"/>
    <mergeCell ref="L109:M111"/>
    <mergeCell ref="N109:O111"/>
    <mergeCell ref="AD109:AE109"/>
    <mergeCell ref="AD110:AE110"/>
    <mergeCell ref="AT119:AU120"/>
    <mergeCell ref="AV119:AW120"/>
    <mergeCell ref="N124:O126"/>
    <mergeCell ref="X125:Y125"/>
    <mergeCell ref="Z125:AA125"/>
    <mergeCell ref="AD124:AE124"/>
    <mergeCell ref="AF110:AG110"/>
    <mergeCell ref="BF110:BG110"/>
    <mergeCell ref="AT111:AU111"/>
    <mergeCell ref="AV111:AW111"/>
    <mergeCell ref="AX111:AY111"/>
    <mergeCell ref="AZ111:BA111"/>
    <mergeCell ref="BB111:BC111"/>
    <mergeCell ref="BD111:BE111"/>
    <mergeCell ref="BF111:BG111"/>
    <mergeCell ref="AP119:AQ120"/>
    <mergeCell ref="AT126:AU126"/>
    <mergeCell ref="AV126:AW126"/>
    <mergeCell ref="AT109:AU109"/>
    <mergeCell ref="BD110:BE110"/>
    <mergeCell ref="AD123:AE123"/>
    <mergeCell ref="AJ123:AK123"/>
    <mergeCell ref="BF109:BG109"/>
    <mergeCell ref="AV109:AW109"/>
    <mergeCell ref="AX109:AY109"/>
    <mergeCell ref="AR109:AS111"/>
    <mergeCell ref="AD122:AE122"/>
    <mergeCell ref="Z109:AA109"/>
    <mergeCell ref="AP109:AQ111"/>
    <mergeCell ref="AL109:AM111"/>
    <mergeCell ref="BF123:BG123"/>
    <mergeCell ref="AB124:AC124"/>
    <mergeCell ref="AF124:AG124"/>
    <mergeCell ref="AH110:AI110"/>
    <mergeCell ref="AN119:AO120"/>
    <mergeCell ref="P119:Q120"/>
    <mergeCell ref="R119:S120"/>
    <mergeCell ref="BD121:BE121"/>
    <mergeCell ref="BF121:BG121"/>
    <mergeCell ref="AH121:AI121"/>
    <mergeCell ref="AN121:AO123"/>
    <mergeCell ref="AP121:AQ123"/>
    <mergeCell ref="AF125:AG125"/>
    <mergeCell ref="AH125:AI125"/>
    <mergeCell ref="AF111:AG111"/>
    <mergeCell ref="AH111:AI111"/>
    <mergeCell ref="AB123:AC123"/>
    <mergeCell ref="AF123:AG123"/>
    <mergeCell ref="AH123:AI123"/>
    <mergeCell ref="BF124:BG124"/>
    <mergeCell ref="BF125:BG125"/>
    <mergeCell ref="AX124:AY124"/>
    <mergeCell ref="AZ124:BA124"/>
    <mergeCell ref="BB124:BC124"/>
    <mergeCell ref="AJ110:AK110"/>
    <mergeCell ref="AJ111:AK111"/>
    <mergeCell ref="T119:U120"/>
    <mergeCell ref="R109:S111"/>
    <mergeCell ref="T109:U111"/>
    <mergeCell ref="V109:W111"/>
    <mergeCell ref="H124:I126"/>
    <mergeCell ref="J124:K126"/>
    <mergeCell ref="L124:M126"/>
    <mergeCell ref="H121:I123"/>
    <mergeCell ref="J121:K123"/>
    <mergeCell ref="L121:M123"/>
    <mergeCell ref="BM118:BM120"/>
    <mergeCell ref="BN118:BN120"/>
    <mergeCell ref="P121:Q123"/>
    <mergeCell ref="R121:S123"/>
    <mergeCell ref="T121:U123"/>
    <mergeCell ref="V121:W123"/>
    <mergeCell ref="AB121:AC121"/>
    <mergeCell ref="Z122:AA122"/>
    <mergeCell ref="AB122:AC122"/>
    <mergeCell ref="Z123:AA123"/>
    <mergeCell ref="AX119:AY120"/>
    <mergeCell ref="BB119:BC120"/>
    <mergeCell ref="BH119:BI120"/>
    <mergeCell ref="AZ119:BA120"/>
    <mergeCell ref="BD119:BE120"/>
    <mergeCell ref="BF119:BG120"/>
    <mergeCell ref="BF126:BG126"/>
    <mergeCell ref="AF121:AG121"/>
    <mergeCell ref="P124:Q126"/>
    <mergeCell ref="R124:S126"/>
    <mergeCell ref="AH119:AI120"/>
    <mergeCell ref="AJ119:AK120"/>
    <mergeCell ref="AZ121:BA121"/>
    <mergeCell ref="BB121:BC121"/>
    <mergeCell ref="AD125:AE125"/>
    <mergeCell ref="AT124:AU124"/>
    <mergeCell ref="BN134:BN136"/>
    <mergeCell ref="BO134:BO136"/>
    <mergeCell ref="BB134:BI134"/>
    <mergeCell ref="BJ134:BJ136"/>
    <mergeCell ref="BK134:BK136"/>
    <mergeCell ref="AZ122:BA122"/>
    <mergeCell ref="BB122:BC122"/>
    <mergeCell ref="BD122:BE122"/>
    <mergeCell ref="BF122:BG122"/>
    <mergeCell ref="AX121:AY121"/>
    <mergeCell ref="AF122:AG122"/>
    <mergeCell ref="AH122:AI122"/>
    <mergeCell ref="AJ122:AK122"/>
    <mergeCell ref="AT122:AU122"/>
    <mergeCell ref="AV122:AW122"/>
    <mergeCell ref="AN124:AO126"/>
    <mergeCell ref="AP124:AQ126"/>
    <mergeCell ref="BD124:BE124"/>
    <mergeCell ref="BD125:BE125"/>
    <mergeCell ref="BH124:BI126"/>
    <mergeCell ref="AR121:AS123"/>
    <mergeCell ref="AX122:AY122"/>
    <mergeCell ref="AT123:AU123"/>
    <mergeCell ref="AV123:AW123"/>
    <mergeCell ref="AJ125:AK125"/>
    <mergeCell ref="AJ126:AK126"/>
    <mergeCell ref="AH126:AI126"/>
    <mergeCell ref="BH121:BI123"/>
    <mergeCell ref="AT135:AU136"/>
    <mergeCell ref="AV135:AW136"/>
    <mergeCell ref="AL135:AM136"/>
    <mergeCell ref="AH124:AI124"/>
    <mergeCell ref="BL134:BL136"/>
    <mergeCell ref="BM134:BM136"/>
    <mergeCell ref="AJ138:AK138"/>
    <mergeCell ref="AR137:AS139"/>
    <mergeCell ref="AJ135:AK136"/>
    <mergeCell ref="AN135:AO136"/>
    <mergeCell ref="AR135:AS136"/>
    <mergeCell ref="N135:O136"/>
    <mergeCell ref="AB139:AC139"/>
    <mergeCell ref="AF139:AG139"/>
    <mergeCell ref="AD137:AE137"/>
    <mergeCell ref="Z138:AA138"/>
    <mergeCell ref="AB138:AC138"/>
    <mergeCell ref="T135:U136"/>
    <mergeCell ref="AD135:AE136"/>
    <mergeCell ref="AZ135:BA136"/>
    <mergeCell ref="BD135:BE136"/>
    <mergeCell ref="BF135:BG136"/>
    <mergeCell ref="AL137:AM139"/>
    <mergeCell ref="P137:Q139"/>
    <mergeCell ref="T137:U139"/>
    <mergeCell ref="BB138:BC138"/>
    <mergeCell ref="BD138:BE138"/>
    <mergeCell ref="BF138:BG138"/>
    <mergeCell ref="AT139:AU139"/>
    <mergeCell ref="AV139:AW139"/>
    <mergeCell ref="AX139:AY139"/>
    <mergeCell ref="AZ139:BA139"/>
    <mergeCell ref="BB139:BC139"/>
    <mergeCell ref="X139:Y139"/>
    <mergeCell ref="Z139:AA139"/>
    <mergeCell ref="AH137:AI137"/>
    <mergeCell ref="BP134:BP136"/>
    <mergeCell ref="E140:E142"/>
    <mergeCell ref="F140:G142"/>
    <mergeCell ref="H140:I142"/>
    <mergeCell ref="J140:K142"/>
    <mergeCell ref="L140:M142"/>
    <mergeCell ref="AF138:AG138"/>
    <mergeCell ref="AF141:AG141"/>
    <mergeCell ref="AH138:AI138"/>
    <mergeCell ref="H135:I136"/>
    <mergeCell ref="J135:K136"/>
    <mergeCell ref="L135:M136"/>
    <mergeCell ref="P135:Q136"/>
    <mergeCell ref="R135:S136"/>
    <mergeCell ref="AH139:AI139"/>
    <mergeCell ref="AF137:AG137"/>
    <mergeCell ref="E137:E139"/>
    <mergeCell ref="AD142:AE142"/>
    <mergeCell ref="AF140:AG140"/>
    <mergeCell ref="AH140:AI140"/>
    <mergeCell ref="F137:G139"/>
    <mergeCell ref="H137:I139"/>
    <mergeCell ref="J137:K139"/>
    <mergeCell ref="N140:O142"/>
    <mergeCell ref="X138:Y138"/>
    <mergeCell ref="L137:M139"/>
    <mergeCell ref="AH141:AI141"/>
    <mergeCell ref="AB141:AC141"/>
    <mergeCell ref="AR140:AS142"/>
    <mergeCell ref="P140:Q142"/>
    <mergeCell ref="R140:S142"/>
    <mergeCell ref="T140:U142"/>
    <mergeCell ref="AR124:AS126"/>
    <mergeCell ref="X142:Y142"/>
    <mergeCell ref="Z142:AA142"/>
    <mergeCell ref="AB142:AC142"/>
    <mergeCell ref="AF142:AG142"/>
    <mergeCell ref="AH142:AI142"/>
    <mergeCell ref="X135:Y136"/>
    <mergeCell ref="AN140:AO142"/>
    <mergeCell ref="AP140:AQ142"/>
    <mergeCell ref="X140:Y140"/>
    <mergeCell ref="Z140:AA140"/>
    <mergeCell ref="Z135:AA136"/>
    <mergeCell ref="AB135:AC136"/>
    <mergeCell ref="AF135:AG136"/>
    <mergeCell ref="AH135:AI136"/>
    <mergeCell ref="AD138:AE138"/>
    <mergeCell ref="AP137:AQ139"/>
    <mergeCell ref="AF126:AG126"/>
    <mergeCell ref="AD126:AE126"/>
    <mergeCell ref="Z141:AA141"/>
    <mergeCell ref="X141:Y141"/>
    <mergeCell ref="AB140:AC140"/>
    <mergeCell ref="BQ134:BQ136"/>
    <mergeCell ref="BR134:BW136"/>
    <mergeCell ref="AX135:AY136"/>
    <mergeCell ref="AX140:AY140"/>
    <mergeCell ref="AZ140:BA140"/>
    <mergeCell ref="BB140:BC140"/>
    <mergeCell ref="BD140:BE140"/>
    <mergeCell ref="BF140:BG140"/>
    <mergeCell ref="AT125:AU125"/>
    <mergeCell ref="AV125:AW125"/>
    <mergeCell ref="AV78:AW78"/>
    <mergeCell ref="AV73:AW73"/>
    <mergeCell ref="AT73:AU73"/>
    <mergeCell ref="BB75:BC75"/>
    <mergeCell ref="BD75:BE75"/>
    <mergeCell ref="AT74:AU74"/>
    <mergeCell ref="BF81:BG81"/>
    <mergeCell ref="BF86:BG86"/>
    <mergeCell ref="BH76:BI78"/>
    <mergeCell ref="AX73:AY73"/>
    <mergeCell ref="AZ73:BA73"/>
    <mergeCell ref="BB73:BC73"/>
    <mergeCell ref="BD73:BE73"/>
    <mergeCell ref="AX76:AY76"/>
    <mergeCell ref="AZ76:BA76"/>
    <mergeCell ref="BF91:BG91"/>
    <mergeCell ref="AT92:AU92"/>
    <mergeCell ref="AV92:AW92"/>
    <mergeCell ref="AX92:AY92"/>
    <mergeCell ref="AZ92:BA92"/>
    <mergeCell ref="BB92:BC92"/>
    <mergeCell ref="BD92:BE92"/>
    <mergeCell ref="BJ76:BJ78"/>
    <mergeCell ref="BJ79:BJ81"/>
    <mergeCell ref="AZ80:BA80"/>
    <mergeCell ref="BF75:BG75"/>
    <mergeCell ref="BF66:BG66"/>
    <mergeCell ref="BF79:BG79"/>
    <mergeCell ref="BJ64:BJ66"/>
    <mergeCell ref="BJ67:BJ69"/>
    <mergeCell ref="BJ70:BJ72"/>
    <mergeCell ref="BJ73:BJ75"/>
    <mergeCell ref="BF89:BG89"/>
    <mergeCell ref="BR67:BW69"/>
    <mergeCell ref="BR70:BW72"/>
    <mergeCell ref="BR73:BW75"/>
    <mergeCell ref="BR79:BW81"/>
    <mergeCell ref="BR82:BW84"/>
    <mergeCell ref="BR85:BW87"/>
    <mergeCell ref="BF73:BG73"/>
    <mergeCell ref="BF70:BG70"/>
    <mergeCell ref="BF71:BG71"/>
    <mergeCell ref="AZ88:BA88"/>
    <mergeCell ref="BB88:BC88"/>
    <mergeCell ref="BD88:BE88"/>
    <mergeCell ref="BH85:BI87"/>
    <mergeCell ref="BF78:BG78"/>
    <mergeCell ref="BF64:BG64"/>
    <mergeCell ref="AZ72:BA72"/>
    <mergeCell ref="BB72:BC72"/>
    <mergeCell ref="BD72:BE72"/>
    <mergeCell ref="AZ70:BA70"/>
    <mergeCell ref="BB70:BC70"/>
    <mergeCell ref="BF80:BG80"/>
    <mergeCell ref="AX68:AY68"/>
    <mergeCell ref="AZ68:BA68"/>
    <mergeCell ref="BB68:BC68"/>
    <mergeCell ref="AZ69:BA69"/>
    <mergeCell ref="AT69:AU69"/>
    <mergeCell ref="BD76:BE76"/>
    <mergeCell ref="AX69:AY69"/>
    <mergeCell ref="BB69:BC69"/>
    <mergeCell ref="BD69:BE69"/>
    <mergeCell ref="AF89:AG89"/>
    <mergeCell ref="AV89:AW89"/>
    <mergeCell ref="AL91:AM93"/>
    <mergeCell ref="AJ93:AK93"/>
    <mergeCell ref="AZ109:BA109"/>
    <mergeCell ref="BB109:BC109"/>
    <mergeCell ref="BD109:BE109"/>
    <mergeCell ref="AV101:AW101"/>
    <mergeCell ref="AX101:AY101"/>
    <mergeCell ref="AZ101:BA101"/>
    <mergeCell ref="BB101:BC101"/>
    <mergeCell ref="BD101:BE101"/>
    <mergeCell ref="AZ99:BA99"/>
    <mergeCell ref="BB99:BC99"/>
    <mergeCell ref="BD99:BE99"/>
    <mergeCell ref="BD95:BE95"/>
    <mergeCell ref="AT96:AU96"/>
    <mergeCell ref="AV96:AW96"/>
    <mergeCell ref="BB91:BC91"/>
    <mergeCell ref="AT93:AU93"/>
    <mergeCell ref="AV93:AW93"/>
    <mergeCell ref="AX93:AY93"/>
    <mergeCell ref="AZ93:BA93"/>
    <mergeCell ref="BB106:BC106"/>
    <mergeCell ref="BD104:BE104"/>
    <mergeCell ref="AV106:AW106"/>
    <mergeCell ref="AJ109:AK109"/>
    <mergeCell ref="AF108:AG108"/>
    <mergeCell ref="AH108:AI108"/>
    <mergeCell ref="AF106:AG106"/>
    <mergeCell ref="AJ87:AK87"/>
    <mergeCell ref="BF90:BG90"/>
    <mergeCell ref="BB82:BC82"/>
    <mergeCell ref="AX85:AY85"/>
    <mergeCell ref="AZ85:BA85"/>
    <mergeCell ref="BB85:BC85"/>
    <mergeCell ref="AV83:AW83"/>
    <mergeCell ref="AX83:AY83"/>
    <mergeCell ref="AZ83:BA83"/>
    <mergeCell ref="BB83:BC83"/>
    <mergeCell ref="BD83:BE83"/>
    <mergeCell ref="AT83:AU83"/>
    <mergeCell ref="AV86:AW86"/>
    <mergeCell ref="AX86:AY86"/>
    <mergeCell ref="AZ86:BA86"/>
    <mergeCell ref="BB86:BC86"/>
    <mergeCell ref="AL85:AM87"/>
    <mergeCell ref="AX89:AY89"/>
    <mergeCell ref="AZ89:BA89"/>
    <mergeCell ref="BB89:BC89"/>
    <mergeCell ref="BD89:BE89"/>
    <mergeCell ref="AT88:AU88"/>
    <mergeCell ref="AN88:AO90"/>
    <mergeCell ref="AP88:AQ90"/>
    <mergeCell ref="AX88:AY88"/>
    <mergeCell ref="AL94:AM96"/>
    <mergeCell ref="BF92:BG92"/>
    <mergeCell ref="AT91:AU91"/>
    <mergeCell ref="AB82:AC82"/>
    <mergeCell ref="AB88:AC88"/>
    <mergeCell ref="BD85:BE85"/>
    <mergeCell ref="BF85:BG85"/>
    <mergeCell ref="AT84:AU84"/>
    <mergeCell ref="AV84:AW84"/>
    <mergeCell ref="AX84:AY84"/>
    <mergeCell ref="AZ84:BA84"/>
    <mergeCell ref="BB84:BC84"/>
    <mergeCell ref="BD84:BE84"/>
    <mergeCell ref="BF84:BG84"/>
    <mergeCell ref="AT82:AU82"/>
    <mergeCell ref="AV82:AW82"/>
    <mergeCell ref="AX82:AY82"/>
    <mergeCell ref="AZ82:BA82"/>
    <mergeCell ref="BF83:BG83"/>
    <mergeCell ref="AV91:AW91"/>
    <mergeCell ref="AZ95:BA95"/>
    <mergeCell ref="BB95:BC95"/>
    <mergeCell ref="BD91:BE91"/>
    <mergeCell ref="BF95:BG95"/>
    <mergeCell ref="BB93:BC93"/>
    <mergeCell ref="AT87:AU87"/>
    <mergeCell ref="AV87:AW87"/>
    <mergeCell ref="AX87:AY87"/>
    <mergeCell ref="AZ87:BA87"/>
    <mergeCell ref="BB87:BC87"/>
    <mergeCell ref="BD87:BE87"/>
    <mergeCell ref="BF87:BG87"/>
    <mergeCell ref="AT86:AU86"/>
    <mergeCell ref="AD87:AE87"/>
    <mergeCell ref="G53:I53"/>
    <mergeCell ref="J53:N53"/>
    <mergeCell ref="H59:I60"/>
    <mergeCell ref="J59:K60"/>
    <mergeCell ref="L59:M60"/>
    <mergeCell ref="AF61:AG61"/>
    <mergeCell ref="AR67:AS69"/>
    <mergeCell ref="AT66:AU66"/>
    <mergeCell ref="AV66:AW66"/>
    <mergeCell ref="AX66:AY66"/>
    <mergeCell ref="AZ66:BA66"/>
    <mergeCell ref="BB66:BC66"/>
    <mergeCell ref="BD68:BE68"/>
    <mergeCell ref="AX64:AY64"/>
    <mergeCell ref="BF68:BG68"/>
    <mergeCell ref="AH61:AI61"/>
    <mergeCell ref="F67:G69"/>
    <mergeCell ref="H67:I69"/>
    <mergeCell ref="J67:K69"/>
    <mergeCell ref="L67:M69"/>
    <mergeCell ref="P64:Q66"/>
    <mergeCell ref="R64:S66"/>
    <mergeCell ref="T64:U66"/>
    <mergeCell ref="L61:M63"/>
    <mergeCell ref="T61:U63"/>
    <mergeCell ref="AJ61:AK61"/>
    <mergeCell ref="AJ63:AK63"/>
    <mergeCell ref="AF62:AG62"/>
    <mergeCell ref="AD66:AE66"/>
    <mergeCell ref="AJ67:AK67"/>
    <mergeCell ref="E58:E60"/>
    <mergeCell ref="F58:G60"/>
    <mergeCell ref="G48:I48"/>
    <mergeCell ref="J48:N48"/>
    <mergeCell ref="AX74:AY74"/>
    <mergeCell ref="AZ74:BA74"/>
    <mergeCell ref="BB74:BC74"/>
    <mergeCell ref="BD74:BE74"/>
    <mergeCell ref="BF74:BG74"/>
    <mergeCell ref="AT75:AU75"/>
    <mergeCell ref="AV75:AW75"/>
    <mergeCell ref="Z69:AA69"/>
    <mergeCell ref="E61:E63"/>
    <mergeCell ref="E64:E66"/>
    <mergeCell ref="H64:I66"/>
    <mergeCell ref="J64:K66"/>
    <mergeCell ref="L64:M66"/>
    <mergeCell ref="X68:Y68"/>
    <mergeCell ref="X69:Y69"/>
    <mergeCell ref="E67:E69"/>
    <mergeCell ref="AD59:AE60"/>
    <mergeCell ref="AF59:AG60"/>
    <mergeCell ref="AH59:AI60"/>
    <mergeCell ref="BF65:BG65"/>
    <mergeCell ref="AT59:AU60"/>
    <mergeCell ref="AV74:AW74"/>
    <mergeCell ref="AX72:AY72"/>
    <mergeCell ref="AJ59:AK60"/>
    <mergeCell ref="AL59:AM60"/>
    <mergeCell ref="AN59:AO60"/>
    <mergeCell ref="Z65:AA65"/>
    <mergeCell ref="AB65:AC65"/>
    <mergeCell ref="X90:Y90"/>
    <mergeCell ref="V88:W90"/>
    <mergeCell ref="V73:W75"/>
    <mergeCell ref="X89:Y89"/>
    <mergeCell ref="X76:Y76"/>
    <mergeCell ref="G45:I45"/>
    <mergeCell ref="J45:N45"/>
    <mergeCell ref="G46:I46"/>
    <mergeCell ref="J46:N46"/>
    <mergeCell ref="G47:I47"/>
    <mergeCell ref="J47:N47"/>
    <mergeCell ref="J50:N50"/>
    <mergeCell ref="J49:N49"/>
    <mergeCell ref="N61:O63"/>
    <mergeCell ref="P61:Q63"/>
    <mergeCell ref="R61:S63"/>
    <mergeCell ref="H58:Q58"/>
    <mergeCell ref="N59:O60"/>
    <mergeCell ref="P59:Q60"/>
    <mergeCell ref="G50:I50"/>
    <mergeCell ref="G51:I51"/>
    <mergeCell ref="J51:N51"/>
    <mergeCell ref="G52:I52"/>
    <mergeCell ref="J52:N52"/>
    <mergeCell ref="F61:G63"/>
    <mergeCell ref="H61:I63"/>
    <mergeCell ref="J61:K63"/>
    <mergeCell ref="R88:S90"/>
    <mergeCell ref="T88:U90"/>
    <mergeCell ref="X62:Y62"/>
    <mergeCell ref="X63:Y63"/>
    <mergeCell ref="F64:G66"/>
    <mergeCell ref="X98:Y98"/>
    <mergeCell ref="Z98:AA98"/>
    <mergeCell ref="AB98:AC98"/>
    <mergeCell ref="X99:Y99"/>
    <mergeCell ref="Z99:AA99"/>
    <mergeCell ref="Z97:AA97"/>
    <mergeCell ref="AB97:AC97"/>
    <mergeCell ref="Z110:AA110"/>
    <mergeCell ref="X107:Y107"/>
    <mergeCell ref="AB125:AC125"/>
    <mergeCell ref="AB110:AC110"/>
    <mergeCell ref="AB109:AC109"/>
    <mergeCell ref="Z96:AA96"/>
    <mergeCell ref="AB96:AC96"/>
    <mergeCell ref="X95:Y95"/>
    <mergeCell ref="Z95:AA95"/>
    <mergeCell ref="X108:Y108"/>
    <mergeCell ref="X109:Y109"/>
    <mergeCell ref="AB107:AC107"/>
    <mergeCell ref="X101:Y101"/>
    <mergeCell ref="Z101:AA101"/>
    <mergeCell ref="AB101:AC101"/>
    <mergeCell ref="Z100:AA100"/>
    <mergeCell ref="AB100:AC100"/>
    <mergeCell ref="Z102:AA102"/>
    <mergeCell ref="AB102:AC102"/>
    <mergeCell ref="Z108:AA108"/>
    <mergeCell ref="AB108:AC108"/>
    <mergeCell ref="AB106:AC106"/>
    <mergeCell ref="B3:E3"/>
    <mergeCell ref="H3:I3"/>
    <mergeCell ref="L3:M9"/>
    <mergeCell ref="N3:N9"/>
    <mergeCell ref="B4:E4"/>
    <mergeCell ref="H4:I4"/>
    <mergeCell ref="B5:E5"/>
    <mergeCell ref="H5:I6"/>
    <mergeCell ref="J5:J6"/>
    <mergeCell ref="Z63:AA63"/>
    <mergeCell ref="AB63:AC63"/>
    <mergeCell ref="Z59:AA60"/>
    <mergeCell ref="AB59:AC60"/>
    <mergeCell ref="Z66:AA66"/>
    <mergeCell ref="AB66:AC66"/>
    <mergeCell ref="Z68:AA68"/>
    <mergeCell ref="AB68:AC68"/>
    <mergeCell ref="Z67:AA67"/>
    <mergeCell ref="AB67:AC67"/>
    <mergeCell ref="N64:O66"/>
    <mergeCell ref="D12:L15"/>
    <mergeCell ref="E18:F19"/>
    <mergeCell ref="G18:H19"/>
    <mergeCell ref="R58:W58"/>
    <mergeCell ref="R59:S60"/>
    <mergeCell ref="T59:U60"/>
    <mergeCell ref="V59:W60"/>
    <mergeCell ref="X59:Y60"/>
    <mergeCell ref="V61:W63"/>
    <mergeCell ref="I18:J19"/>
    <mergeCell ref="K18:L19"/>
    <mergeCell ref="M18:N19"/>
    <mergeCell ref="E88:E90"/>
    <mergeCell ref="F88:G90"/>
    <mergeCell ref="H88:I90"/>
    <mergeCell ref="J88:K90"/>
    <mergeCell ref="L88:M90"/>
    <mergeCell ref="E70:E72"/>
    <mergeCell ref="L70:M72"/>
    <mergeCell ref="E85:E87"/>
    <mergeCell ref="F85:G87"/>
    <mergeCell ref="H85:I87"/>
    <mergeCell ref="J85:K87"/>
    <mergeCell ref="L85:M87"/>
    <mergeCell ref="N85:O87"/>
    <mergeCell ref="P85:Q87"/>
    <mergeCell ref="R85:S87"/>
    <mergeCell ref="T85:U87"/>
    <mergeCell ref="F82:G84"/>
    <mergeCell ref="H82:I84"/>
    <mergeCell ref="J82:K84"/>
    <mergeCell ref="L82:M84"/>
    <mergeCell ref="N82:O84"/>
    <mergeCell ref="P82:Q84"/>
    <mergeCell ref="R82:S84"/>
    <mergeCell ref="T82:U84"/>
    <mergeCell ref="N88:O90"/>
    <mergeCell ref="T76:U78"/>
    <mergeCell ref="P88:Q90"/>
    <mergeCell ref="F70:G72"/>
    <mergeCell ref="H70:I72"/>
    <mergeCell ref="J70:K72"/>
    <mergeCell ref="N70:O72"/>
    <mergeCell ref="P70:Q72"/>
    <mergeCell ref="AF68:AG68"/>
    <mergeCell ref="AN64:AO66"/>
    <mergeCell ref="Z72:AA72"/>
    <mergeCell ref="AB72:AC72"/>
    <mergeCell ref="AD72:AE72"/>
    <mergeCell ref="N67:O69"/>
    <mergeCell ref="P67:Q69"/>
    <mergeCell ref="R67:S69"/>
    <mergeCell ref="T67:U69"/>
    <mergeCell ref="X67:Y67"/>
    <mergeCell ref="AB69:AC69"/>
    <mergeCell ref="AD69:AE69"/>
    <mergeCell ref="Z71:AA71"/>
    <mergeCell ref="AB71:AC71"/>
    <mergeCell ref="AD71:AE71"/>
    <mergeCell ref="Z70:AA70"/>
    <mergeCell ref="AB70:AC70"/>
    <mergeCell ref="AD70:AE70"/>
    <mergeCell ref="R70:S72"/>
    <mergeCell ref="T70:U72"/>
    <mergeCell ref="X70:Y70"/>
    <mergeCell ref="X72:Y72"/>
    <mergeCell ref="V70:W72"/>
    <mergeCell ref="AL70:AM72"/>
    <mergeCell ref="X71:Y71"/>
    <mergeCell ref="AF71:AG71"/>
    <mergeCell ref="AH71:AI71"/>
    <mergeCell ref="AJ70:AK70"/>
    <mergeCell ref="AJ71:AK71"/>
    <mergeCell ref="AJ72:AK72"/>
    <mergeCell ref="AH68:AI68"/>
    <mergeCell ref="AH65:AI65"/>
    <mergeCell ref="E76:E78"/>
    <mergeCell ref="F76:G78"/>
    <mergeCell ref="H76:I78"/>
    <mergeCell ref="J76:K78"/>
    <mergeCell ref="L76:M78"/>
    <mergeCell ref="E73:E75"/>
    <mergeCell ref="F73:G75"/>
    <mergeCell ref="H73:I75"/>
    <mergeCell ref="J73:K75"/>
    <mergeCell ref="L73:M75"/>
    <mergeCell ref="AJ77:AK77"/>
    <mergeCell ref="X78:Y78"/>
    <mergeCell ref="AJ78:AK78"/>
    <mergeCell ref="AH77:AI77"/>
    <mergeCell ref="AD75:AE75"/>
    <mergeCell ref="N73:O75"/>
    <mergeCell ref="P73:Q75"/>
    <mergeCell ref="R73:S75"/>
    <mergeCell ref="T73:U75"/>
    <mergeCell ref="X73:Y73"/>
    <mergeCell ref="AF77:AG77"/>
    <mergeCell ref="AB75:AC75"/>
    <mergeCell ref="AD76:AE76"/>
    <mergeCell ref="AD77:AE77"/>
    <mergeCell ref="AD78:AE78"/>
    <mergeCell ref="N76:O78"/>
    <mergeCell ref="P76:Q78"/>
    <mergeCell ref="R76:S78"/>
    <mergeCell ref="AB76:AC76"/>
    <mergeCell ref="X74:Y74"/>
    <mergeCell ref="Z74:AA74"/>
    <mergeCell ref="AB74:AC74"/>
    <mergeCell ref="AD74:AE74"/>
    <mergeCell ref="X75:Y75"/>
    <mergeCell ref="Z73:AA73"/>
    <mergeCell ref="AB73:AC73"/>
    <mergeCell ref="AD73:AE73"/>
    <mergeCell ref="Z75:AA75"/>
    <mergeCell ref="Z77:AA77"/>
    <mergeCell ref="AB77:AC77"/>
    <mergeCell ref="Z78:AA78"/>
    <mergeCell ref="AB78:AC78"/>
    <mergeCell ref="V76:W78"/>
    <mergeCell ref="X77:Y77"/>
    <mergeCell ref="AJ73:AK73"/>
    <mergeCell ref="AJ74:AK74"/>
    <mergeCell ref="AH78:AI78"/>
    <mergeCell ref="AF76:AG76"/>
    <mergeCell ref="AF78:AG78"/>
    <mergeCell ref="AJ76:AK76"/>
    <mergeCell ref="AF74:AG74"/>
    <mergeCell ref="X80:Y80"/>
    <mergeCell ref="Z80:AA80"/>
    <mergeCell ref="AB80:AC80"/>
    <mergeCell ref="AD80:AE80"/>
    <mergeCell ref="Z79:AA79"/>
    <mergeCell ref="AB79:AC79"/>
    <mergeCell ref="AD79:AE79"/>
    <mergeCell ref="Z81:AA81"/>
    <mergeCell ref="AB81:AC81"/>
    <mergeCell ref="E79:E81"/>
    <mergeCell ref="F79:G81"/>
    <mergeCell ref="H79:I81"/>
    <mergeCell ref="J79:K81"/>
    <mergeCell ref="L79:M81"/>
    <mergeCell ref="AD84:AE84"/>
    <mergeCell ref="N79:O81"/>
    <mergeCell ref="P79:Q81"/>
    <mergeCell ref="R79:S81"/>
    <mergeCell ref="T79:U81"/>
    <mergeCell ref="X79:Y79"/>
    <mergeCell ref="X81:Y81"/>
    <mergeCell ref="V79:W81"/>
    <mergeCell ref="AD81:AE81"/>
    <mergeCell ref="X83:Y83"/>
    <mergeCell ref="Z83:AA83"/>
    <mergeCell ref="AB83:AC83"/>
    <mergeCell ref="AD83:AE83"/>
    <mergeCell ref="X84:Y84"/>
    <mergeCell ref="Z82:AA82"/>
    <mergeCell ref="AD82:AE82"/>
    <mergeCell ref="Z84:AA84"/>
    <mergeCell ref="E82:E84"/>
    <mergeCell ref="X82:Y82"/>
    <mergeCell ref="AB84:AC84"/>
    <mergeCell ref="AJ85:AK85"/>
    <mergeCell ref="AF84:AG84"/>
    <mergeCell ref="AH84:AI84"/>
    <mergeCell ref="AF82:AG82"/>
    <mergeCell ref="AH82:AI82"/>
    <mergeCell ref="X86:Y86"/>
    <mergeCell ref="Z86:AA86"/>
    <mergeCell ref="AB86:AC86"/>
    <mergeCell ref="AD86:AE86"/>
    <mergeCell ref="X87:Y87"/>
    <mergeCell ref="Z87:AA87"/>
    <mergeCell ref="Z85:AA85"/>
    <mergeCell ref="AB85:AC85"/>
    <mergeCell ref="BB90:BC90"/>
    <mergeCell ref="BD90:BE90"/>
    <mergeCell ref="X88:Y88"/>
    <mergeCell ref="Z89:AA89"/>
    <mergeCell ref="AB89:AC89"/>
    <mergeCell ref="AD89:AE89"/>
    <mergeCell ref="Z90:AA90"/>
    <mergeCell ref="AB90:AC90"/>
    <mergeCell ref="AD90:AE90"/>
    <mergeCell ref="AD88:AE88"/>
    <mergeCell ref="BD86:BE86"/>
    <mergeCell ref="AL88:AM90"/>
    <mergeCell ref="AJ89:AK89"/>
    <mergeCell ref="X85:Y85"/>
    <mergeCell ref="AH89:AI89"/>
    <mergeCell ref="AJ90:AK90"/>
    <mergeCell ref="AF86:AG86"/>
    <mergeCell ref="L94:M96"/>
    <mergeCell ref="AB95:AC95"/>
    <mergeCell ref="AD95:AE95"/>
    <mergeCell ref="AD93:AE93"/>
    <mergeCell ref="N94:O96"/>
    <mergeCell ref="P94:Q96"/>
    <mergeCell ref="R94:S96"/>
    <mergeCell ref="T94:U96"/>
    <mergeCell ref="X94:Y94"/>
    <mergeCell ref="X96:Y96"/>
    <mergeCell ref="V94:W96"/>
    <mergeCell ref="AD92:AE92"/>
    <mergeCell ref="X93:Y93"/>
    <mergeCell ref="Z93:AA93"/>
    <mergeCell ref="AB93:AC93"/>
    <mergeCell ref="P91:Q93"/>
    <mergeCell ref="R91:S93"/>
    <mergeCell ref="T91:U93"/>
    <mergeCell ref="X91:Y91"/>
    <mergeCell ref="X92:Y92"/>
    <mergeCell ref="Z92:AA92"/>
    <mergeCell ref="AB92:AC92"/>
    <mergeCell ref="Z91:AA91"/>
    <mergeCell ref="AD96:AE96"/>
    <mergeCell ref="AB91:AC91"/>
    <mergeCell ref="AD91:AE91"/>
    <mergeCell ref="E97:E99"/>
    <mergeCell ref="F97:G99"/>
    <mergeCell ref="H97:I99"/>
    <mergeCell ref="J97:K99"/>
    <mergeCell ref="L97:M99"/>
    <mergeCell ref="N97:O99"/>
    <mergeCell ref="P97:Q99"/>
    <mergeCell ref="R97:S99"/>
    <mergeCell ref="T97:U99"/>
    <mergeCell ref="X97:Y97"/>
    <mergeCell ref="V97:W99"/>
    <mergeCell ref="AB99:AC99"/>
    <mergeCell ref="AD99:AE99"/>
    <mergeCell ref="AH98:AI98"/>
    <mergeCell ref="AF93:AG93"/>
    <mergeCell ref="AH93:AI93"/>
    <mergeCell ref="AD98:AE98"/>
    <mergeCell ref="AD97:AE97"/>
    <mergeCell ref="AD94:AE94"/>
    <mergeCell ref="E94:E96"/>
    <mergeCell ref="E91:E93"/>
    <mergeCell ref="F91:G93"/>
    <mergeCell ref="H91:I93"/>
    <mergeCell ref="J91:K93"/>
    <mergeCell ref="L91:M93"/>
    <mergeCell ref="N91:O93"/>
    <mergeCell ref="V91:W93"/>
    <mergeCell ref="Z94:AA94"/>
    <mergeCell ref="AB94:AC94"/>
    <mergeCell ref="F94:G96"/>
    <mergeCell ref="H94:I96"/>
    <mergeCell ref="J94:K96"/>
    <mergeCell ref="H103:I105"/>
    <mergeCell ref="J103:K105"/>
    <mergeCell ref="L103:M105"/>
    <mergeCell ref="E100:E102"/>
    <mergeCell ref="F100:G102"/>
    <mergeCell ref="H100:I102"/>
    <mergeCell ref="J100:K102"/>
    <mergeCell ref="L100:M102"/>
    <mergeCell ref="Z105:AA105"/>
    <mergeCell ref="AB105:AC105"/>
    <mergeCell ref="AD105:AE105"/>
    <mergeCell ref="N100:O102"/>
    <mergeCell ref="P100:Q102"/>
    <mergeCell ref="R100:S102"/>
    <mergeCell ref="T100:U102"/>
    <mergeCell ref="X100:Y100"/>
    <mergeCell ref="X102:Y102"/>
    <mergeCell ref="V100:W102"/>
    <mergeCell ref="N103:O105"/>
    <mergeCell ref="V103:W105"/>
    <mergeCell ref="AD101:AE101"/>
    <mergeCell ref="AD100:AE100"/>
    <mergeCell ref="AD102:AE102"/>
    <mergeCell ref="AX110:AY110"/>
    <mergeCell ref="AZ110:BA110"/>
    <mergeCell ref="BB110:BC110"/>
    <mergeCell ref="AD111:AE111"/>
    <mergeCell ref="N121:O123"/>
    <mergeCell ref="X121:Y121"/>
    <mergeCell ref="X122:Y122"/>
    <mergeCell ref="T124:U126"/>
    <mergeCell ref="V124:W126"/>
    <mergeCell ref="X124:Y124"/>
    <mergeCell ref="X123:Y123"/>
    <mergeCell ref="AX123:AY123"/>
    <mergeCell ref="AZ123:BA123"/>
    <mergeCell ref="BB123:BC123"/>
    <mergeCell ref="BD123:BE123"/>
    <mergeCell ref="R118:W118"/>
    <mergeCell ref="AL119:AM120"/>
    <mergeCell ref="AD119:AE120"/>
    <mergeCell ref="V119:W120"/>
    <mergeCell ref="X119:Y120"/>
    <mergeCell ref="Z119:AA120"/>
    <mergeCell ref="X110:Y110"/>
    <mergeCell ref="AD121:AE121"/>
    <mergeCell ref="AJ121:AK121"/>
    <mergeCell ref="AL121:AM123"/>
    <mergeCell ref="AT121:AU121"/>
    <mergeCell ref="AX125:AY125"/>
    <mergeCell ref="AZ125:BA125"/>
    <mergeCell ref="BB125:BC125"/>
    <mergeCell ref="AL124:AM126"/>
    <mergeCell ref="AJ124:AK124"/>
    <mergeCell ref="AB126:AC126"/>
    <mergeCell ref="R134:W134"/>
    <mergeCell ref="AP135:AQ136"/>
    <mergeCell ref="X126:Y126"/>
    <mergeCell ref="Z126:AA126"/>
    <mergeCell ref="E121:E126"/>
    <mergeCell ref="F121:G126"/>
    <mergeCell ref="AL103:AM105"/>
    <mergeCell ref="X104:Y104"/>
    <mergeCell ref="Z104:AA104"/>
    <mergeCell ref="AB104:AC104"/>
    <mergeCell ref="AD104:AE104"/>
    <mergeCell ref="X105:Y105"/>
    <mergeCell ref="Z103:AA103"/>
    <mergeCell ref="AB103:AC103"/>
    <mergeCell ref="AD103:AE103"/>
    <mergeCell ref="X111:Y111"/>
    <mergeCell ref="P103:Q105"/>
    <mergeCell ref="R103:S105"/>
    <mergeCell ref="T103:U105"/>
    <mergeCell ref="X103:Y103"/>
    <mergeCell ref="E109:E111"/>
    <mergeCell ref="F109:G111"/>
    <mergeCell ref="E118:E120"/>
    <mergeCell ref="F118:G120"/>
    <mergeCell ref="H119:I120"/>
    <mergeCell ref="J119:K120"/>
    <mergeCell ref="L119:M120"/>
    <mergeCell ref="N119:O120"/>
    <mergeCell ref="H109:I111"/>
    <mergeCell ref="J109:K111"/>
    <mergeCell ref="E103:E105"/>
    <mergeCell ref="F103:G105"/>
    <mergeCell ref="V135:W136"/>
    <mergeCell ref="BB135:BC136"/>
    <mergeCell ref="BH135:BI136"/>
    <mergeCell ref="V137:W139"/>
    <mergeCell ref="X137:Y137"/>
    <mergeCell ref="Z137:AA137"/>
    <mergeCell ref="AB137:AC137"/>
    <mergeCell ref="BH137:BI139"/>
    <mergeCell ref="AN137:AO139"/>
    <mergeCell ref="R137:S139"/>
    <mergeCell ref="N137:O139"/>
    <mergeCell ref="BD139:BE139"/>
    <mergeCell ref="BF139:BG139"/>
    <mergeCell ref="AT140:AU140"/>
    <mergeCell ref="AV140:AW140"/>
    <mergeCell ref="V140:W142"/>
    <mergeCell ref="AJ139:AK139"/>
    <mergeCell ref="AJ140:AK140"/>
    <mergeCell ref="AJ141:AK141"/>
    <mergeCell ref="AJ142:AK142"/>
    <mergeCell ref="AL140:AM142"/>
    <mergeCell ref="BR88:BW90"/>
    <mergeCell ref="BR91:BW93"/>
    <mergeCell ref="BR76:BW78"/>
    <mergeCell ref="AX126:AY126"/>
    <mergeCell ref="AZ126:BA126"/>
    <mergeCell ref="BB126:BC126"/>
    <mergeCell ref="BJ121:BJ126"/>
    <mergeCell ref="AT137:AU137"/>
    <mergeCell ref="AV137:AW137"/>
    <mergeCell ref="AX137:AY137"/>
    <mergeCell ref="AZ137:BA137"/>
    <mergeCell ref="BB137:BC137"/>
    <mergeCell ref="BD137:BE137"/>
    <mergeCell ref="BD126:BE126"/>
    <mergeCell ref="BH140:BI142"/>
    <mergeCell ref="AT141:AU141"/>
    <mergeCell ref="AV141:AW141"/>
    <mergeCell ref="AX141:AY141"/>
    <mergeCell ref="AZ141:BA141"/>
    <mergeCell ref="BB141:BC141"/>
    <mergeCell ref="BD141:BE141"/>
    <mergeCell ref="BF141:BG141"/>
    <mergeCell ref="AT142:AU142"/>
    <mergeCell ref="AV142:AW142"/>
    <mergeCell ref="AX142:AY142"/>
    <mergeCell ref="AZ142:BA142"/>
    <mergeCell ref="BB142:BC142"/>
    <mergeCell ref="BD142:BE142"/>
    <mergeCell ref="BF142:BG142"/>
    <mergeCell ref="BJ137:BJ139"/>
    <mergeCell ref="BJ140:BJ142"/>
    <mergeCell ref="AT138:AU138"/>
    <mergeCell ref="BK61:BK63"/>
    <mergeCell ref="BL61:BL63"/>
    <mergeCell ref="BM61:BM63"/>
    <mergeCell ref="BN61:BN63"/>
    <mergeCell ref="BO61:BO63"/>
    <mergeCell ref="BP61:BP63"/>
    <mergeCell ref="BQ61:BQ63"/>
    <mergeCell ref="BK64:BK66"/>
    <mergeCell ref="BL64:BL66"/>
    <mergeCell ref="BM64:BM66"/>
    <mergeCell ref="BN64:BN66"/>
    <mergeCell ref="BO64:BO66"/>
    <mergeCell ref="BP64:BP66"/>
    <mergeCell ref="BQ64:BQ66"/>
    <mergeCell ref="BK67:BK69"/>
    <mergeCell ref="BL67:BL69"/>
    <mergeCell ref="BM67:BM69"/>
    <mergeCell ref="BN67:BN69"/>
    <mergeCell ref="BO67:BO69"/>
    <mergeCell ref="BP67:BP69"/>
    <mergeCell ref="BQ67:BQ69"/>
    <mergeCell ref="BK70:BK72"/>
    <mergeCell ref="BL70:BL72"/>
    <mergeCell ref="BM70:BM72"/>
    <mergeCell ref="BN70:BN72"/>
    <mergeCell ref="BO70:BO72"/>
    <mergeCell ref="BP70:BP72"/>
    <mergeCell ref="BQ70:BQ72"/>
    <mergeCell ref="BK73:BK75"/>
    <mergeCell ref="BL73:BL75"/>
    <mergeCell ref="BM73:BM75"/>
    <mergeCell ref="BN73:BN75"/>
    <mergeCell ref="BO73:BO75"/>
    <mergeCell ref="BP73:BP75"/>
    <mergeCell ref="BQ73:BQ75"/>
    <mergeCell ref="BK76:BK78"/>
    <mergeCell ref="BL76:BL78"/>
    <mergeCell ref="BM76:BM78"/>
    <mergeCell ref="BN76:BN78"/>
    <mergeCell ref="BO76:BO78"/>
    <mergeCell ref="BP76:BP78"/>
    <mergeCell ref="BQ76:BQ78"/>
    <mergeCell ref="BK79:BK81"/>
    <mergeCell ref="BL79:BL81"/>
    <mergeCell ref="BM79:BM81"/>
    <mergeCell ref="BN79:BN81"/>
    <mergeCell ref="BO79:BO81"/>
    <mergeCell ref="BP79:BP81"/>
    <mergeCell ref="BQ79:BQ81"/>
    <mergeCell ref="BK82:BK84"/>
    <mergeCell ref="BL82:BL84"/>
    <mergeCell ref="BM82:BM84"/>
    <mergeCell ref="BN82:BN84"/>
    <mergeCell ref="BO82:BO84"/>
    <mergeCell ref="BP82:BP84"/>
    <mergeCell ref="BQ82:BQ84"/>
    <mergeCell ref="BK85:BK87"/>
    <mergeCell ref="BL85:BL87"/>
    <mergeCell ref="BM85:BM87"/>
    <mergeCell ref="BN85:BN87"/>
    <mergeCell ref="BO85:BO87"/>
    <mergeCell ref="BP85:BP87"/>
    <mergeCell ref="BQ85:BQ87"/>
    <mergeCell ref="BP103:BP105"/>
    <mergeCell ref="BQ103:BQ105"/>
    <mergeCell ref="BK88:BK90"/>
    <mergeCell ref="BL88:BL90"/>
    <mergeCell ref="BM88:BM90"/>
    <mergeCell ref="BN88:BN90"/>
    <mergeCell ref="BO88:BO90"/>
    <mergeCell ref="BP88:BP90"/>
    <mergeCell ref="BQ88:BQ90"/>
    <mergeCell ref="BK91:BK93"/>
    <mergeCell ref="BL91:BL93"/>
    <mergeCell ref="BM91:BM93"/>
    <mergeCell ref="BN91:BN93"/>
    <mergeCell ref="BO91:BO93"/>
    <mergeCell ref="BP91:BP93"/>
    <mergeCell ref="BQ91:BQ93"/>
    <mergeCell ref="BK94:BK96"/>
    <mergeCell ref="BL94:BL96"/>
    <mergeCell ref="BM94:BM96"/>
    <mergeCell ref="BN94:BN96"/>
    <mergeCell ref="BO94:BO96"/>
    <mergeCell ref="BP94:BP96"/>
    <mergeCell ref="BQ94:BQ96"/>
    <mergeCell ref="BL109:BL111"/>
    <mergeCell ref="BM109:BM111"/>
    <mergeCell ref="BN109:BN111"/>
    <mergeCell ref="BO109:BO111"/>
    <mergeCell ref="BP109:BP111"/>
    <mergeCell ref="BQ109:BQ111"/>
    <mergeCell ref="BK121:BK126"/>
    <mergeCell ref="BL121:BL126"/>
    <mergeCell ref="BM121:BM126"/>
    <mergeCell ref="BN121:BN126"/>
    <mergeCell ref="BO121:BO126"/>
    <mergeCell ref="BP121:BP126"/>
    <mergeCell ref="BQ121:BQ126"/>
    <mergeCell ref="BK97:BK99"/>
    <mergeCell ref="BL97:BL99"/>
    <mergeCell ref="BM97:BM99"/>
    <mergeCell ref="BN97:BN99"/>
    <mergeCell ref="BO97:BO99"/>
    <mergeCell ref="BP97:BP99"/>
    <mergeCell ref="BQ97:BQ99"/>
    <mergeCell ref="BK100:BK102"/>
    <mergeCell ref="BL100:BL102"/>
    <mergeCell ref="BM100:BM102"/>
    <mergeCell ref="BN100:BN102"/>
    <mergeCell ref="BO100:BO102"/>
    <mergeCell ref="BP100:BP102"/>
    <mergeCell ref="BQ100:BQ102"/>
    <mergeCell ref="BK103:BK105"/>
    <mergeCell ref="BL103:BL105"/>
    <mergeCell ref="BM103:BM105"/>
    <mergeCell ref="BN103:BN105"/>
    <mergeCell ref="BO103:BO105"/>
    <mergeCell ref="BK137:BK139"/>
    <mergeCell ref="BL137:BL139"/>
    <mergeCell ref="BM137:BM139"/>
    <mergeCell ref="BN137:BN139"/>
    <mergeCell ref="BO137:BO139"/>
    <mergeCell ref="BP137:BP139"/>
    <mergeCell ref="BQ137:BQ139"/>
    <mergeCell ref="BK140:BK142"/>
    <mergeCell ref="BL140:BL142"/>
    <mergeCell ref="BM140:BM142"/>
    <mergeCell ref="BN140:BN142"/>
    <mergeCell ref="BO140:BO142"/>
    <mergeCell ref="BP140:BP142"/>
    <mergeCell ref="BQ140:BQ142"/>
    <mergeCell ref="H118:Q118"/>
    <mergeCell ref="H134:Q134"/>
    <mergeCell ref="Z61:AA61"/>
    <mergeCell ref="Z64:AA64"/>
    <mergeCell ref="Z76:AA76"/>
    <mergeCell ref="Z88:AA88"/>
    <mergeCell ref="X118:AE118"/>
    <mergeCell ref="Z121:AA121"/>
    <mergeCell ref="Z124:AA124"/>
    <mergeCell ref="X134:AE134"/>
    <mergeCell ref="BK106:BK108"/>
    <mergeCell ref="BL106:BL108"/>
    <mergeCell ref="BM106:BM108"/>
    <mergeCell ref="BN106:BN108"/>
    <mergeCell ref="BO106:BO108"/>
    <mergeCell ref="BP106:BP108"/>
    <mergeCell ref="BQ106:BQ108"/>
    <mergeCell ref="BK109:BK111"/>
    <mergeCell ref="AF58:AM58"/>
    <mergeCell ref="AF118:AM118"/>
    <mergeCell ref="AF134:AM134"/>
    <mergeCell ref="AJ137:AK137"/>
    <mergeCell ref="AN118:AS118"/>
    <mergeCell ref="AN134:AS134"/>
    <mergeCell ref="AT118:BA118"/>
    <mergeCell ref="AV121:AW121"/>
    <mergeCell ref="AV124:AW124"/>
    <mergeCell ref="AT134:BA134"/>
    <mergeCell ref="BF137:BG137"/>
    <mergeCell ref="E148:E150"/>
    <mergeCell ref="F148:G150"/>
    <mergeCell ref="H148:Q148"/>
    <mergeCell ref="R148:W148"/>
    <mergeCell ref="X148:AE148"/>
    <mergeCell ref="AF148:AM148"/>
    <mergeCell ref="AN148:AS148"/>
    <mergeCell ref="AT148:BA148"/>
    <mergeCell ref="BB148:BI148"/>
    <mergeCell ref="BB149:BC150"/>
    <mergeCell ref="BD149:BE150"/>
    <mergeCell ref="BF149:BG150"/>
    <mergeCell ref="BH149:BI150"/>
    <mergeCell ref="AV138:AW138"/>
    <mergeCell ref="AX138:AY138"/>
    <mergeCell ref="AZ138:BA138"/>
    <mergeCell ref="E134:E136"/>
    <mergeCell ref="F134:G136"/>
    <mergeCell ref="AD139:AE139"/>
    <mergeCell ref="AD140:AE140"/>
    <mergeCell ref="AD141:AE141"/>
    <mergeCell ref="BJ148:BJ150"/>
    <mergeCell ref="BK148:BK150"/>
    <mergeCell ref="BL148:BL150"/>
    <mergeCell ref="BM148:BM150"/>
    <mergeCell ref="BN148:BN150"/>
    <mergeCell ref="BO148:BO150"/>
    <mergeCell ref="BP148:BP150"/>
    <mergeCell ref="BQ148:BQ150"/>
    <mergeCell ref="BR148:BW150"/>
    <mergeCell ref="H149:I150"/>
    <mergeCell ref="J149:K150"/>
    <mergeCell ref="L149:M150"/>
    <mergeCell ref="N149:O150"/>
    <mergeCell ref="P149:Q150"/>
    <mergeCell ref="R149:S150"/>
    <mergeCell ref="T149:U150"/>
    <mergeCell ref="V149:W150"/>
    <mergeCell ref="X149:Y150"/>
    <mergeCell ref="Z149:AA150"/>
    <mergeCell ref="AB149:AC150"/>
    <mergeCell ref="AD149:AE150"/>
    <mergeCell ref="AF149:AG150"/>
    <mergeCell ref="AH149:AI150"/>
    <mergeCell ref="AJ149:AK150"/>
    <mergeCell ref="AL149:AM150"/>
    <mergeCell ref="AN149:AO150"/>
    <mergeCell ref="AP149:AQ150"/>
    <mergeCell ref="AR149:AS150"/>
    <mergeCell ref="AT149:AU150"/>
    <mergeCell ref="AV149:AW150"/>
    <mergeCell ref="AX149:AY150"/>
    <mergeCell ref="AZ149:BA150"/>
    <mergeCell ref="E151:E156"/>
    <mergeCell ref="F151:G156"/>
    <mergeCell ref="H151:I153"/>
    <mergeCell ref="J151:K153"/>
    <mergeCell ref="L151:M153"/>
    <mergeCell ref="N151:O153"/>
    <mergeCell ref="P151:Q153"/>
    <mergeCell ref="R151:S153"/>
    <mergeCell ref="T151:U153"/>
    <mergeCell ref="V151:W153"/>
    <mergeCell ref="X151:Y151"/>
    <mergeCell ref="Z151:AA151"/>
    <mergeCell ref="AB151:AC151"/>
    <mergeCell ref="AD151:AE151"/>
    <mergeCell ref="AF151:AG151"/>
    <mergeCell ref="AH151:AI151"/>
    <mergeCell ref="AJ151:AK151"/>
    <mergeCell ref="H154:I156"/>
    <mergeCell ref="J154:K156"/>
    <mergeCell ref="L154:M156"/>
    <mergeCell ref="N154:O156"/>
    <mergeCell ref="P154:Q156"/>
    <mergeCell ref="R154:S156"/>
    <mergeCell ref="T154:U156"/>
    <mergeCell ref="V154:W156"/>
    <mergeCell ref="X154:Y154"/>
    <mergeCell ref="Z154:AA154"/>
    <mergeCell ref="AB154:AC154"/>
    <mergeCell ref="AD154:AE154"/>
    <mergeCell ref="AF154:AG154"/>
    <mergeCell ref="AH154:AI154"/>
    <mergeCell ref="AJ154:AK154"/>
    <mergeCell ref="AL151:AM153"/>
    <mergeCell ref="AN151:AO153"/>
    <mergeCell ref="AP151:AQ153"/>
    <mergeCell ref="AR151:AS153"/>
    <mergeCell ref="AT151:AU151"/>
    <mergeCell ref="AV151:AW151"/>
    <mergeCell ref="AX151:AY151"/>
    <mergeCell ref="AZ151:BA151"/>
    <mergeCell ref="BB151:BC151"/>
    <mergeCell ref="BD151:BE151"/>
    <mergeCell ref="BF151:BG151"/>
    <mergeCell ref="BH151:BI153"/>
    <mergeCell ref="BJ151:BJ156"/>
    <mergeCell ref="BK151:BK156"/>
    <mergeCell ref="BL151:BL156"/>
    <mergeCell ref="BM151:BM156"/>
    <mergeCell ref="BN151:BN156"/>
    <mergeCell ref="AL154:AM156"/>
    <mergeCell ref="AN154:AO156"/>
    <mergeCell ref="AP154:AQ156"/>
    <mergeCell ref="AR154:AS156"/>
    <mergeCell ref="AT154:AU154"/>
    <mergeCell ref="AV154:AW154"/>
    <mergeCell ref="AX154:AY154"/>
    <mergeCell ref="AZ154:BA154"/>
    <mergeCell ref="BB154:BC154"/>
    <mergeCell ref="BD154:BE154"/>
    <mergeCell ref="BF154:BG154"/>
    <mergeCell ref="BH154:BI156"/>
    <mergeCell ref="BO151:BO156"/>
    <mergeCell ref="BP151:BP156"/>
    <mergeCell ref="BQ151:BQ156"/>
    <mergeCell ref="BR151:BW156"/>
    <mergeCell ref="X152:Y152"/>
    <mergeCell ref="Z152:AA152"/>
    <mergeCell ref="AB152:AC152"/>
    <mergeCell ref="AD152:AE152"/>
    <mergeCell ref="AF152:AG152"/>
    <mergeCell ref="AH152:AI152"/>
    <mergeCell ref="AJ152:AK152"/>
    <mergeCell ref="AT152:AU152"/>
    <mergeCell ref="AV152:AW152"/>
    <mergeCell ref="AX152:AY152"/>
    <mergeCell ref="AZ152:BA152"/>
    <mergeCell ref="BB152:BC152"/>
    <mergeCell ref="BD152:BE152"/>
    <mergeCell ref="BF152:BG152"/>
    <mergeCell ref="X153:Y153"/>
    <mergeCell ref="Z153:AA153"/>
    <mergeCell ref="AB153:AC153"/>
    <mergeCell ref="AD153:AE153"/>
    <mergeCell ref="AF153:AG153"/>
    <mergeCell ref="AH153:AI153"/>
    <mergeCell ref="AJ153:AK153"/>
    <mergeCell ref="AT153:AU153"/>
    <mergeCell ref="AV153:AW153"/>
    <mergeCell ref="AX153:AY153"/>
    <mergeCell ref="AZ153:BA153"/>
    <mergeCell ref="BB153:BC153"/>
    <mergeCell ref="BD153:BE153"/>
    <mergeCell ref="BF153:BG153"/>
    <mergeCell ref="X155:Y155"/>
    <mergeCell ref="Z155:AA155"/>
    <mergeCell ref="AB155:AC155"/>
    <mergeCell ref="AD155:AE155"/>
    <mergeCell ref="AF155:AG155"/>
    <mergeCell ref="AH155:AI155"/>
    <mergeCell ref="AJ155:AK155"/>
    <mergeCell ref="AT155:AU155"/>
    <mergeCell ref="AV155:AW155"/>
    <mergeCell ref="AX155:AY155"/>
    <mergeCell ref="AZ155:BA155"/>
    <mergeCell ref="BB155:BC155"/>
    <mergeCell ref="BD155:BE155"/>
    <mergeCell ref="BF155:BG155"/>
    <mergeCell ref="X156:Y156"/>
    <mergeCell ref="Z156:AA156"/>
    <mergeCell ref="AB156:AC156"/>
    <mergeCell ref="AD156:AE156"/>
    <mergeCell ref="AF156:AG156"/>
    <mergeCell ref="AH156:AI156"/>
    <mergeCell ref="AJ156:AK156"/>
    <mergeCell ref="AT156:AU156"/>
    <mergeCell ref="AV156:AW156"/>
    <mergeCell ref="AX156:AY156"/>
    <mergeCell ref="AZ156:BA156"/>
    <mergeCell ref="BB156:BC156"/>
    <mergeCell ref="BD156:BE156"/>
    <mergeCell ref="BF156:BG156"/>
  </mergeCells>
  <phoneticPr fontId="19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48AE3-C0B6-4EB6-8B6A-91A830FEEC6E}">
  <sheetPr codeName="Sheet18">
    <tabColor theme="4"/>
  </sheetPr>
  <dimension ref="A1:BW130"/>
  <sheetViews>
    <sheetView workbookViewId="0"/>
  </sheetViews>
  <sheetFormatPr defaultRowHeight="13.5"/>
  <cols>
    <col min="16" max="16" width="12.375" customWidth="1"/>
    <col min="28" max="28" width="21.875" customWidth="1"/>
    <col min="30" max="30" width="31.75" customWidth="1"/>
  </cols>
  <sheetData>
    <row r="1" spans="1:15" ht="19.5">
      <c r="A1" s="118" t="str">
        <f ca="1">RIGHT(CELL("filename",A1),LEN(CELL("filename",A1))-FIND("]",CELL("filename",A1)))</f>
        <v>14) タイマー削除</v>
      </c>
      <c r="B1" s="118"/>
      <c r="C1" s="118"/>
      <c r="D1" s="118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</row>
    <row r="2" spans="1:15" ht="19.5">
      <c r="A2" s="118"/>
      <c r="B2" s="118"/>
      <c r="C2" s="118"/>
      <c r="D2" s="118"/>
      <c r="E2" s="57"/>
      <c r="F2" s="85">
        <v>54</v>
      </c>
      <c r="G2" s="57"/>
      <c r="H2" s="57"/>
      <c r="I2" s="57"/>
      <c r="J2" s="57"/>
      <c r="K2" s="57"/>
      <c r="L2" s="57"/>
      <c r="M2" s="57"/>
      <c r="N2" s="57"/>
      <c r="O2" s="57"/>
    </row>
    <row r="3" spans="1:15" ht="15.75">
      <c r="A3" s="57"/>
      <c r="B3" s="559" t="s">
        <v>6</v>
      </c>
      <c r="C3" s="559"/>
      <c r="D3" s="559"/>
      <c r="E3" s="560"/>
      <c r="F3" s="108">
        <f ca="1">MAX(INDIRECT("D"&amp;$F$2):INDIRECT("D"&amp;($F$2+1000)))</f>
        <v>0</v>
      </c>
      <c r="G3" s="57"/>
      <c r="H3" s="548" t="s">
        <v>59</v>
      </c>
      <c r="I3" s="548"/>
      <c r="J3" s="107"/>
      <c r="K3" s="61"/>
      <c r="L3" s="543" t="s">
        <v>58</v>
      </c>
      <c r="M3" s="550"/>
      <c r="N3" s="554"/>
      <c r="O3" s="57"/>
    </row>
    <row r="4" spans="1:15" ht="15.75">
      <c r="A4" s="57"/>
      <c r="B4" s="561" t="s">
        <v>7</v>
      </c>
      <c r="C4" s="561"/>
      <c r="D4" s="561"/>
      <c r="E4" s="562"/>
      <c r="F4" s="108">
        <f ca="1">COUNTA(INDIRECT(G4&amp;$F$2):INDIRECT(G4&amp;($F$2+1000)))</f>
        <v>21</v>
      </c>
      <c r="G4" s="85" t="s">
        <v>82</v>
      </c>
      <c r="H4" s="548" t="s">
        <v>57</v>
      </c>
      <c r="I4" s="548"/>
      <c r="J4" s="66"/>
      <c r="K4" s="67"/>
      <c r="L4" s="551"/>
      <c r="M4" s="552"/>
      <c r="N4" s="555"/>
      <c r="O4" s="57"/>
    </row>
    <row r="5" spans="1:15" ht="15.75">
      <c r="A5" s="57"/>
      <c r="B5" s="548" t="s">
        <v>8</v>
      </c>
      <c r="C5" s="548"/>
      <c r="D5" s="548"/>
      <c r="E5" s="549"/>
      <c r="F5" s="108">
        <f ca="1">SUM(INDIRECT(G5&amp;$F$2):INDIRECT(G5&amp;($F$2+1000)))</f>
        <v>0</v>
      </c>
      <c r="G5" s="85" t="s">
        <v>83</v>
      </c>
      <c r="H5" s="548" t="s">
        <v>60</v>
      </c>
      <c r="I5" s="548"/>
      <c r="J5" s="547"/>
      <c r="K5" s="61"/>
      <c r="L5" s="551"/>
      <c r="M5" s="552"/>
      <c r="N5" s="555"/>
      <c r="O5" s="57"/>
    </row>
    <row r="6" spans="1:15" ht="15.75">
      <c r="A6" s="57"/>
      <c r="B6" s="57"/>
      <c r="C6" s="57"/>
      <c r="D6" s="57"/>
      <c r="E6" s="57"/>
      <c r="F6" s="57"/>
      <c r="G6" s="57"/>
      <c r="H6" s="548"/>
      <c r="I6" s="548"/>
      <c r="J6" s="547"/>
      <c r="K6" s="61"/>
      <c r="L6" s="551"/>
      <c r="M6" s="552"/>
      <c r="N6" s="555"/>
      <c r="O6" s="57"/>
    </row>
    <row r="7" spans="1:15" ht="15.75">
      <c r="A7" s="57"/>
      <c r="B7" s="57"/>
      <c r="C7" s="57"/>
      <c r="D7" s="57"/>
      <c r="E7" s="57"/>
      <c r="F7" s="57"/>
      <c r="G7" s="57"/>
      <c r="H7" s="57"/>
      <c r="I7" s="57"/>
      <c r="J7" s="57"/>
      <c r="K7" s="57"/>
      <c r="L7" s="551"/>
      <c r="M7" s="552"/>
      <c r="N7" s="555"/>
      <c r="O7" s="57"/>
    </row>
    <row r="8" spans="1:15" ht="15.75">
      <c r="A8" s="57"/>
      <c r="B8" s="57"/>
      <c r="C8" s="57"/>
      <c r="D8" s="57"/>
      <c r="E8" s="57"/>
      <c r="F8" s="57"/>
      <c r="G8" s="57"/>
      <c r="H8" s="57"/>
      <c r="I8" s="57"/>
      <c r="J8" s="57"/>
      <c r="K8" s="57"/>
      <c r="L8" s="551"/>
      <c r="M8" s="552"/>
      <c r="N8" s="555"/>
      <c r="O8" s="57"/>
    </row>
    <row r="9" spans="1:15" ht="15.75">
      <c r="A9" s="57"/>
      <c r="B9" s="57"/>
      <c r="C9" s="57"/>
      <c r="D9" s="57"/>
      <c r="E9" s="57"/>
      <c r="F9" s="57"/>
      <c r="G9" s="69"/>
      <c r="H9" s="57"/>
      <c r="I9" s="57"/>
      <c r="J9" s="57"/>
      <c r="K9" s="57"/>
      <c r="L9" s="545"/>
      <c r="M9" s="553"/>
      <c r="N9" s="556"/>
      <c r="O9" s="57"/>
    </row>
    <row r="10" spans="1:15" ht="15.75">
      <c r="A10" s="57"/>
      <c r="B10" s="57"/>
      <c r="C10" s="57"/>
      <c r="D10" s="57"/>
      <c r="E10" s="57"/>
      <c r="F10" s="57"/>
      <c r="G10" s="70"/>
      <c r="H10" s="57"/>
      <c r="I10" s="57"/>
      <c r="J10" s="57"/>
      <c r="K10" s="57"/>
      <c r="L10" s="57"/>
      <c r="M10" s="57"/>
      <c r="N10" s="57"/>
      <c r="O10" s="57"/>
    </row>
    <row r="11" spans="1:15" ht="16.5" thickBot="1">
      <c r="A11" s="57"/>
      <c r="B11" s="71" t="s">
        <v>9</v>
      </c>
      <c r="C11" s="71"/>
      <c r="D11" s="57"/>
      <c r="E11" s="57"/>
      <c r="F11" s="57"/>
      <c r="G11" s="102"/>
      <c r="H11" s="102"/>
      <c r="I11" s="102"/>
      <c r="J11" s="102"/>
      <c r="K11" s="102"/>
      <c r="L11" s="69"/>
      <c r="M11" s="69"/>
      <c r="N11" s="69"/>
      <c r="O11" s="57"/>
    </row>
    <row r="12" spans="1:15" ht="15.75">
      <c r="A12" s="57"/>
      <c r="B12" s="71"/>
      <c r="C12" s="71"/>
      <c r="D12" s="566" t="s">
        <v>565</v>
      </c>
      <c r="E12" s="567"/>
      <c r="F12" s="567"/>
      <c r="G12" s="567"/>
      <c r="H12" s="567"/>
      <c r="I12" s="567"/>
      <c r="J12" s="567"/>
      <c r="K12" s="567"/>
      <c r="L12" s="568"/>
      <c r="M12" s="117"/>
      <c r="N12" s="117"/>
      <c r="O12" s="57"/>
    </row>
    <row r="13" spans="1:15" ht="15.75">
      <c r="A13" s="57"/>
      <c r="B13" s="71"/>
      <c r="C13" s="71"/>
      <c r="D13" s="569"/>
      <c r="E13" s="659"/>
      <c r="F13" s="659"/>
      <c r="G13" s="659"/>
      <c r="H13" s="659"/>
      <c r="I13" s="659"/>
      <c r="J13" s="659"/>
      <c r="K13" s="659"/>
      <c r="L13" s="571"/>
      <c r="M13" s="117"/>
      <c r="N13" s="117"/>
      <c r="O13" s="57"/>
    </row>
    <row r="14" spans="1:15" ht="15.75">
      <c r="A14" s="57"/>
      <c r="B14" s="71"/>
      <c r="C14" s="71"/>
      <c r="D14" s="569"/>
      <c r="E14" s="659"/>
      <c r="F14" s="659"/>
      <c r="G14" s="659"/>
      <c r="H14" s="659"/>
      <c r="I14" s="659"/>
      <c r="J14" s="659"/>
      <c r="K14" s="659"/>
      <c r="L14" s="571"/>
      <c r="M14" s="117"/>
      <c r="N14" s="117"/>
      <c r="O14" s="57"/>
    </row>
    <row r="15" spans="1:15" ht="16.5" thickBot="1">
      <c r="A15" s="57"/>
      <c r="B15" s="71"/>
      <c r="C15" s="71"/>
      <c r="D15" s="572"/>
      <c r="E15" s="573"/>
      <c r="F15" s="573"/>
      <c r="G15" s="573"/>
      <c r="H15" s="573"/>
      <c r="I15" s="573"/>
      <c r="J15" s="573"/>
      <c r="K15" s="573"/>
      <c r="L15" s="574"/>
      <c r="M15" s="117"/>
      <c r="N15" s="117"/>
      <c r="O15" s="57"/>
    </row>
    <row r="16" spans="1:15" ht="15.75">
      <c r="A16" s="57"/>
      <c r="B16" s="71"/>
      <c r="C16" s="71"/>
      <c r="D16" s="116"/>
      <c r="E16" s="116"/>
      <c r="F16" s="70"/>
      <c r="G16" s="57"/>
      <c r="H16" s="57"/>
      <c r="I16" s="57"/>
      <c r="J16" s="57"/>
      <c r="K16" s="57"/>
      <c r="L16" s="57"/>
      <c r="M16" s="57"/>
      <c r="N16" s="57"/>
      <c r="O16" s="57"/>
    </row>
    <row r="17" spans="1:17" ht="15.75">
      <c r="A17" s="57"/>
      <c r="B17" s="71" t="s">
        <v>35</v>
      </c>
      <c r="C17" s="71"/>
      <c r="D17" s="57"/>
      <c r="E17" s="57"/>
      <c r="F17" s="57"/>
      <c r="G17" s="57"/>
      <c r="H17" s="57"/>
      <c r="I17" s="57"/>
      <c r="J17" s="57"/>
      <c r="K17" s="57"/>
      <c r="L17" s="57"/>
      <c r="M17" s="57"/>
      <c r="O17" s="57"/>
    </row>
    <row r="18" spans="1:17" ht="15.75" customHeight="1">
      <c r="A18" s="57"/>
      <c r="B18" s="71"/>
      <c r="C18" s="71"/>
      <c r="D18" s="57"/>
      <c r="E18" s="698" t="s">
        <v>482</v>
      </c>
      <c r="F18" s="550"/>
      <c r="G18" s="698" t="s">
        <v>481</v>
      </c>
      <c r="H18" s="544"/>
      <c r="I18" s="531" t="s">
        <v>480</v>
      </c>
      <c r="J18" s="531"/>
      <c r="K18" s="543" t="s">
        <v>550</v>
      </c>
      <c r="L18" s="550"/>
      <c r="O18" s="57"/>
      <c r="Q18" s="129"/>
    </row>
    <row r="19" spans="1:17" ht="15.75">
      <c r="A19" s="57"/>
      <c r="B19" s="71"/>
      <c r="C19" s="71"/>
      <c r="D19" s="57"/>
      <c r="E19" s="545"/>
      <c r="F19" s="553"/>
      <c r="G19" s="545"/>
      <c r="H19" s="546"/>
      <c r="I19" s="531"/>
      <c r="J19" s="531"/>
      <c r="K19" s="545"/>
      <c r="L19" s="553"/>
      <c r="O19" s="57"/>
      <c r="Q19" s="129"/>
    </row>
    <row r="20" spans="1:17" ht="20.100000000000001" customHeight="1">
      <c r="A20" s="57"/>
      <c r="B20" s="71"/>
      <c r="C20" s="71"/>
      <c r="D20" s="86"/>
      <c r="E20" s="84" t="s">
        <v>463</v>
      </c>
      <c r="F20" s="84"/>
      <c r="G20" s="121" t="s">
        <v>454</v>
      </c>
      <c r="H20" s="84"/>
      <c r="I20" s="121">
        <v>1</v>
      </c>
      <c r="J20" s="195"/>
      <c r="K20" s="128" t="s">
        <v>453</v>
      </c>
      <c r="L20" s="195"/>
      <c r="O20" s="57"/>
      <c r="Q20" s="129"/>
    </row>
    <row r="21" spans="1:17" ht="20.100000000000001" customHeight="1">
      <c r="A21" s="57"/>
      <c r="B21" s="71"/>
      <c r="C21" s="71"/>
      <c r="D21" s="86"/>
      <c r="E21" s="196" t="s">
        <v>479</v>
      </c>
      <c r="F21" s="195"/>
      <c r="G21" s="84" t="s">
        <v>294</v>
      </c>
      <c r="H21" s="84"/>
      <c r="I21" s="121">
        <v>2</v>
      </c>
      <c r="J21" s="195"/>
      <c r="K21" s="128" t="s">
        <v>431</v>
      </c>
      <c r="L21" s="195"/>
      <c r="O21" s="57"/>
    </row>
    <row r="22" spans="1:17" ht="20.100000000000001" customHeight="1">
      <c r="A22" s="57"/>
      <c r="B22" s="71"/>
      <c r="C22" s="71"/>
      <c r="D22" s="86"/>
      <c r="E22" s="84" t="s">
        <v>464</v>
      </c>
      <c r="F22" s="195"/>
      <c r="G22" s="84"/>
      <c r="H22" s="84"/>
      <c r="I22" s="121">
        <v>3</v>
      </c>
      <c r="J22" s="195"/>
      <c r="K22" s="121" t="s">
        <v>564</v>
      </c>
      <c r="L22" s="195"/>
      <c r="O22" s="57"/>
    </row>
    <row r="23" spans="1:17" ht="20.100000000000001" customHeight="1">
      <c r="A23" s="57"/>
      <c r="B23" s="71"/>
      <c r="C23" s="71"/>
      <c r="D23" s="86"/>
      <c r="E23" s="84" t="s">
        <v>294</v>
      </c>
      <c r="F23" s="84"/>
      <c r="G23" s="194"/>
      <c r="H23" s="195"/>
      <c r="I23" s="120" t="s">
        <v>430</v>
      </c>
      <c r="J23" s="195"/>
      <c r="K23" s="84" t="s">
        <v>294</v>
      </c>
      <c r="L23" s="195"/>
      <c r="O23" s="57"/>
    </row>
    <row r="24" spans="1:17" ht="20.100000000000001" customHeight="1">
      <c r="A24" s="57"/>
      <c r="B24" s="71"/>
      <c r="C24" s="71"/>
      <c r="D24" s="86"/>
      <c r="E24" s="84"/>
      <c r="F24" s="93"/>
      <c r="G24" s="194"/>
      <c r="H24" s="195"/>
      <c r="I24" s="84" t="s">
        <v>294</v>
      </c>
      <c r="J24" s="195"/>
      <c r="K24" s="84"/>
      <c r="L24" s="195"/>
      <c r="O24" s="57"/>
    </row>
    <row r="25" spans="1:17" ht="20.100000000000001" customHeight="1">
      <c r="A25" s="57"/>
      <c r="B25" s="71"/>
      <c r="C25" s="71"/>
      <c r="D25" s="86"/>
      <c r="E25" s="84"/>
      <c r="F25" s="93"/>
      <c r="G25" s="194"/>
      <c r="H25" s="195"/>
      <c r="I25" s="84"/>
      <c r="J25" s="195"/>
      <c r="K25" s="84"/>
      <c r="L25" s="195"/>
      <c r="O25" s="57"/>
    </row>
    <row r="26" spans="1:17" ht="20.100000000000001" customHeight="1">
      <c r="A26" s="57"/>
      <c r="B26" s="71"/>
      <c r="C26" s="71"/>
      <c r="D26" s="57"/>
      <c r="E26" s="121"/>
      <c r="F26" s="195"/>
      <c r="G26" s="121"/>
      <c r="H26" s="195"/>
      <c r="I26" s="121"/>
      <c r="J26" s="195"/>
      <c r="K26" s="84"/>
      <c r="L26" s="195"/>
      <c r="O26" s="57"/>
    </row>
    <row r="27" spans="1:17" ht="15.75">
      <c r="A27" s="57"/>
      <c r="B27" s="71"/>
      <c r="C27" s="71"/>
      <c r="D27" s="57"/>
      <c r="E27" s="124"/>
      <c r="F27" s="102"/>
      <c r="G27" s="124"/>
      <c r="H27" s="102"/>
      <c r="I27" s="124"/>
      <c r="J27" s="102"/>
      <c r="K27" s="124"/>
      <c r="L27" s="102"/>
      <c r="M27" s="102"/>
      <c r="N27" s="102"/>
      <c r="O27" s="57"/>
    </row>
    <row r="28" spans="1:17" ht="15.75">
      <c r="A28" s="57"/>
      <c r="B28" s="71" t="s">
        <v>17</v>
      </c>
      <c r="C28" s="71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</row>
    <row r="29" spans="1:17" ht="15.75">
      <c r="A29" s="57"/>
      <c r="B29" s="71"/>
      <c r="C29" s="71" t="s">
        <v>142</v>
      </c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</row>
    <row r="30" spans="1:17" ht="15.75">
      <c r="A30" s="57"/>
      <c r="B30" s="71"/>
      <c r="C30" s="71" t="s">
        <v>143</v>
      </c>
      <c r="D30" s="71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</row>
    <row r="31" spans="1:17" ht="15.75">
      <c r="A31" s="57"/>
      <c r="B31" s="71"/>
      <c r="C31" s="78" t="s">
        <v>563</v>
      </c>
      <c r="D31" s="71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</row>
    <row r="32" spans="1:17" ht="15.75">
      <c r="A32" s="57"/>
      <c r="B32" s="71"/>
      <c r="C32" s="71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</row>
    <row r="33" spans="1:15" ht="15.75">
      <c r="A33" s="57"/>
      <c r="B33" s="71" t="s">
        <v>18</v>
      </c>
      <c r="C33" s="71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</row>
    <row r="34" spans="1:15" ht="15.75">
      <c r="A34" s="57"/>
      <c r="B34" s="71"/>
      <c r="C34" s="79" t="s">
        <v>25</v>
      </c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</row>
    <row r="35" spans="1:15" ht="15.75">
      <c r="A35" s="57"/>
      <c r="B35" s="71"/>
      <c r="C35" s="79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</row>
    <row r="36" spans="1:15" ht="15.75">
      <c r="A36" s="57"/>
      <c r="B36" s="71"/>
      <c r="C36" s="79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</row>
    <row r="37" spans="1:15" ht="15.75">
      <c r="A37" s="57"/>
      <c r="B37" s="71"/>
      <c r="C37" s="79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</row>
    <row r="38" spans="1:15" ht="15.75">
      <c r="A38" s="57"/>
      <c r="B38" s="71"/>
      <c r="C38" s="79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</row>
    <row r="39" spans="1:15" ht="15.75">
      <c r="A39" s="57"/>
      <c r="B39" s="71"/>
      <c r="C39" s="79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</row>
    <row r="40" spans="1:15" ht="15.75">
      <c r="A40" s="57"/>
      <c r="B40" s="71"/>
      <c r="C40" s="79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</row>
    <row r="41" spans="1:15" ht="15.75">
      <c r="A41" s="57"/>
      <c r="B41" s="71"/>
      <c r="C41" s="71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</row>
    <row r="42" spans="1:15" ht="15.75">
      <c r="A42" s="57"/>
      <c r="B42" s="71"/>
      <c r="C42" s="71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</row>
    <row r="43" spans="1:15" ht="15.75">
      <c r="A43" s="57"/>
      <c r="B43" s="71" t="s">
        <v>51</v>
      </c>
      <c r="C43" s="71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</row>
    <row r="44" spans="1:15" ht="15.75">
      <c r="A44" s="57"/>
      <c r="B44" s="71"/>
      <c r="C44" s="71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</row>
    <row r="45" spans="1:15" ht="15.75">
      <c r="A45" s="57"/>
      <c r="B45" s="71"/>
      <c r="C45" s="71"/>
      <c r="D45" s="57"/>
      <c r="E45" s="57"/>
      <c r="F45" s="57"/>
      <c r="G45" s="563" t="s">
        <v>52</v>
      </c>
      <c r="H45" s="564"/>
      <c r="I45" s="565"/>
      <c r="J45" s="558" t="s">
        <v>50</v>
      </c>
      <c r="K45" s="558"/>
      <c r="L45" s="558"/>
      <c r="M45" s="558"/>
      <c r="N45" s="558"/>
      <c r="O45" s="57"/>
    </row>
    <row r="46" spans="1:15" ht="15.75">
      <c r="A46" s="57"/>
      <c r="B46" s="71"/>
      <c r="C46" s="71"/>
      <c r="D46" s="102"/>
      <c r="E46" s="102"/>
      <c r="F46" s="102"/>
      <c r="G46" s="563" t="s">
        <v>448</v>
      </c>
      <c r="H46" s="564"/>
      <c r="I46" s="565"/>
      <c r="J46" s="557" t="s">
        <v>476</v>
      </c>
      <c r="K46" s="557"/>
      <c r="L46" s="557"/>
      <c r="M46" s="557"/>
      <c r="N46" s="557"/>
      <c r="O46" s="57"/>
    </row>
    <row r="47" spans="1:15" ht="15.75">
      <c r="A47" s="57"/>
      <c r="B47" s="71"/>
      <c r="C47" s="71"/>
      <c r="D47" s="102"/>
      <c r="E47" s="102"/>
      <c r="F47" s="102"/>
      <c r="G47" s="739" t="s">
        <v>530</v>
      </c>
      <c r="H47" s="564"/>
      <c r="I47" s="565"/>
      <c r="J47" s="557" t="s">
        <v>475</v>
      </c>
      <c r="K47" s="557"/>
      <c r="L47" s="557"/>
      <c r="M47" s="557"/>
      <c r="N47" s="557"/>
      <c r="O47" s="57"/>
    </row>
    <row r="48" spans="1:15" ht="15.75">
      <c r="A48" s="57"/>
      <c r="B48" s="71"/>
      <c r="C48" s="71"/>
      <c r="D48" s="102"/>
      <c r="E48" s="102"/>
      <c r="F48" s="102"/>
      <c r="G48" s="739" t="s">
        <v>529</v>
      </c>
      <c r="H48" s="564"/>
      <c r="I48" s="565"/>
      <c r="J48" s="557" t="s">
        <v>474</v>
      </c>
      <c r="K48" s="557"/>
      <c r="L48" s="557"/>
      <c r="M48" s="557"/>
      <c r="N48" s="557"/>
      <c r="O48" s="57"/>
    </row>
    <row r="49" spans="1:75" ht="16.5" customHeight="1">
      <c r="A49" s="57"/>
      <c r="B49" s="71"/>
      <c r="C49" s="71"/>
      <c r="D49" s="102"/>
      <c r="E49" s="102"/>
      <c r="F49" s="102"/>
      <c r="G49" s="126" t="s">
        <v>907</v>
      </c>
      <c r="H49" s="105"/>
      <c r="I49" s="106"/>
      <c r="J49" s="746" t="s">
        <v>472</v>
      </c>
      <c r="K49" s="557"/>
      <c r="L49" s="557"/>
      <c r="M49" s="557"/>
      <c r="N49" s="557"/>
      <c r="O49" s="57"/>
    </row>
    <row r="50" spans="1:75" ht="16.5" customHeight="1">
      <c r="A50" s="57"/>
      <c r="B50" s="71"/>
      <c r="C50" s="71"/>
      <c r="D50" s="102"/>
      <c r="E50" s="102"/>
      <c r="F50" s="102"/>
      <c r="G50" s="767" t="s">
        <v>868</v>
      </c>
      <c r="H50" s="564"/>
      <c r="I50" s="565"/>
      <c r="J50" s="746" t="s">
        <v>525</v>
      </c>
      <c r="K50" s="557"/>
      <c r="L50" s="557"/>
      <c r="M50" s="557"/>
      <c r="N50" s="557"/>
      <c r="O50" s="57"/>
    </row>
    <row r="51" spans="1:75" ht="16.5">
      <c r="G51" s="697" t="s">
        <v>905</v>
      </c>
      <c r="H51" s="564"/>
      <c r="I51" s="565"/>
      <c r="J51" s="746" t="s">
        <v>502</v>
      </c>
      <c r="K51" s="557"/>
      <c r="L51" s="557"/>
      <c r="M51" s="557"/>
      <c r="N51" s="557"/>
    </row>
    <row r="52" spans="1:75" ht="16.5">
      <c r="G52" s="738" t="s">
        <v>908</v>
      </c>
      <c r="H52" s="564"/>
      <c r="I52" s="565"/>
      <c r="J52" s="746" t="s">
        <v>524</v>
      </c>
      <c r="K52" s="557"/>
      <c r="L52" s="557"/>
      <c r="M52" s="557"/>
      <c r="N52" s="557"/>
    </row>
    <row r="53" spans="1:75" ht="15.75">
      <c r="BL53" s="57"/>
      <c r="BM53" s="57"/>
      <c r="BN53" s="57"/>
      <c r="BO53" s="57"/>
      <c r="BP53" s="57"/>
      <c r="BQ53" s="57"/>
      <c r="BR53" s="57"/>
      <c r="BS53" s="57"/>
      <c r="BT53" s="57"/>
    </row>
    <row r="54" spans="1:75" ht="15.75">
      <c r="B54" s="71" t="s">
        <v>19</v>
      </c>
      <c r="C54" s="71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Q54" s="57"/>
      <c r="R54" s="57"/>
      <c r="T54" s="102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</row>
    <row r="55" spans="1:75" ht="15.75">
      <c r="B55" s="71"/>
      <c r="C55" s="80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Q55" s="57"/>
      <c r="R55" s="57"/>
      <c r="S55" s="57"/>
      <c r="T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</row>
    <row r="56" spans="1:75" ht="15.75">
      <c r="C56" s="71"/>
      <c r="D56" s="80"/>
      <c r="E56" s="57"/>
    </row>
    <row r="57" spans="1:75" ht="15.75" customHeight="1" thickBot="1">
      <c r="C57" s="71"/>
      <c r="D57" s="71"/>
      <c r="E57" s="57" t="s">
        <v>152</v>
      </c>
      <c r="F57" s="57"/>
      <c r="G57" s="57"/>
      <c r="H57" s="102"/>
      <c r="I57" s="102"/>
      <c r="J57" s="102"/>
      <c r="K57" s="102"/>
      <c r="L57" s="102"/>
      <c r="M57" s="102"/>
      <c r="N57" s="102"/>
      <c r="O57" s="102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</row>
    <row r="58" spans="1:75" ht="15.75" customHeight="1">
      <c r="C58" s="71"/>
      <c r="D58" s="71"/>
      <c r="E58" s="510" t="s">
        <v>20</v>
      </c>
      <c r="F58" s="518" t="s">
        <v>22</v>
      </c>
      <c r="G58" s="519"/>
      <c r="H58" s="510" t="s">
        <v>21</v>
      </c>
      <c r="I58" s="518"/>
      <c r="J58" s="518"/>
      <c r="K58" s="518"/>
      <c r="L58" s="518"/>
      <c r="M58" s="518"/>
      <c r="N58" s="518"/>
      <c r="O58" s="519"/>
      <c r="P58" s="522" t="s">
        <v>400</v>
      </c>
      <c r="Q58" s="523"/>
      <c r="R58" s="523"/>
      <c r="S58" s="523"/>
      <c r="T58" s="523"/>
      <c r="U58" s="523"/>
      <c r="V58" s="524" t="s">
        <v>127</v>
      </c>
      <c r="W58" s="524"/>
      <c r="X58" s="524"/>
      <c r="Y58" s="524"/>
      <c r="Z58" s="524"/>
      <c r="AA58" s="524"/>
      <c r="AB58" s="524"/>
      <c r="AC58" s="524"/>
      <c r="AD58" s="526" t="s">
        <v>167</v>
      </c>
      <c r="AE58" s="772"/>
      <c r="AF58" s="772"/>
      <c r="AG58" s="772"/>
      <c r="AH58" s="772"/>
      <c r="AI58" s="772"/>
      <c r="AJ58" s="772"/>
      <c r="AK58" s="773"/>
      <c r="AL58" s="527" t="s">
        <v>140</v>
      </c>
      <c r="AM58" s="528"/>
      <c r="AN58" s="528"/>
      <c r="AO58" s="528"/>
      <c r="AP58" s="528"/>
      <c r="AQ58" s="528"/>
      <c r="AR58" s="529" t="s">
        <v>141</v>
      </c>
      <c r="AS58" s="529"/>
      <c r="AT58" s="529"/>
      <c r="AU58" s="529"/>
      <c r="AV58" s="529"/>
      <c r="AW58" s="529"/>
      <c r="AX58" s="529"/>
      <c r="AY58" s="529"/>
      <c r="AZ58" s="483" t="s">
        <v>170</v>
      </c>
      <c r="BA58" s="483"/>
      <c r="BB58" s="483"/>
      <c r="BC58" s="483"/>
      <c r="BD58" s="483"/>
      <c r="BE58" s="483"/>
      <c r="BF58" s="483"/>
      <c r="BG58" s="484"/>
      <c r="BH58" s="487" t="s">
        <v>16</v>
      </c>
      <c r="BI58" s="489" t="s">
        <v>53</v>
      </c>
      <c r="BJ58" s="489" t="s">
        <v>54</v>
      </c>
      <c r="BK58" s="489" t="s">
        <v>55</v>
      </c>
      <c r="BL58" s="489" t="s">
        <v>56</v>
      </c>
      <c r="BM58" s="489" t="s">
        <v>29</v>
      </c>
      <c r="BN58" s="489" t="s">
        <v>62</v>
      </c>
      <c r="BO58" s="512" t="s">
        <v>69</v>
      </c>
      <c r="BP58" s="477" t="s">
        <v>23</v>
      </c>
      <c r="BQ58" s="478"/>
      <c r="BR58" s="478"/>
      <c r="BS58" s="478"/>
      <c r="BT58" s="478"/>
      <c r="BU58" s="479"/>
      <c r="BV58" s="57"/>
      <c r="BW58" s="57"/>
    </row>
    <row r="59" spans="1:75" ht="17.25" customHeight="1">
      <c r="C59" s="71"/>
      <c r="D59" s="71"/>
      <c r="E59" s="511"/>
      <c r="F59" s="520"/>
      <c r="G59" s="521"/>
      <c r="H59" s="530" t="s">
        <v>448</v>
      </c>
      <c r="I59" s="531"/>
      <c r="J59" s="531" t="s">
        <v>447</v>
      </c>
      <c r="K59" s="531"/>
      <c r="L59" s="531" t="s">
        <v>449</v>
      </c>
      <c r="M59" s="531"/>
      <c r="N59" s="714" t="s">
        <v>895</v>
      </c>
      <c r="O59" s="776"/>
      <c r="P59" s="533" t="s">
        <v>537</v>
      </c>
      <c r="Q59" s="534"/>
      <c r="R59" s="716" t="s">
        <v>536</v>
      </c>
      <c r="S59" s="716"/>
      <c r="T59" s="716" t="s">
        <v>535</v>
      </c>
      <c r="U59" s="716"/>
      <c r="V59" s="649" t="s">
        <v>440</v>
      </c>
      <c r="W59" s="649"/>
      <c r="X59" s="649" t="s">
        <v>498</v>
      </c>
      <c r="Y59" s="649"/>
      <c r="Z59" s="717" t="s">
        <v>492</v>
      </c>
      <c r="AA59" s="717"/>
      <c r="AB59" s="649" t="s">
        <v>497</v>
      </c>
      <c r="AC59" s="649"/>
      <c r="AD59" s="648" t="s">
        <v>496</v>
      </c>
      <c r="AE59" s="648"/>
      <c r="AF59" s="648" t="s">
        <v>489</v>
      </c>
      <c r="AG59" s="648"/>
      <c r="AH59" s="648" t="s">
        <v>488</v>
      </c>
      <c r="AI59" s="648"/>
      <c r="AJ59" s="648" t="s">
        <v>487</v>
      </c>
      <c r="AK59" s="777"/>
      <c r="AL59" s="516" t="s">
        <v>537</v>
      </c>
      <c r="AM59" s="517"/>
      <c r="AN59" s="667" t="s">
        <v>536</v>
      </c>
      <c r="AO59" s="667"/>
      <c r="AP59" s="667" t="s">
        <v>535</v>
      </c>
      <c r="AQ59" s="667"/>
      <c r="AR59" s="762" t="s">
        <v>440</v>
      </c>
      <c r="AS59" s="762"/>
      <c r="AT59" s="762" t="s">
        <v>498</v>
      </c>
      <c r="AU59" s="762"/>
      <c r="AV59" s="763" t="s">
        <v>492</v>
      </c>
      <c r="AW59" s="763"/>
      <c r="AX59" s="762" t="s">
        <v>497</v>
      </c>
      <c r="AY59" s="762"/>
      <c r="AZ59" s="595" t="s">
        <v>496</v>
      </c>
      <c r="BA59" s="595"/>
      <c r="BB59" s="595" t="s">
        <v>489</v>
      </c>
      <c r="BC59" s="595"/>
      <c r="BD59" s="595" t="s">
        <v>488</v>
      </c>
      <c r="BE59" s="595"/>
      <c r="BF59" s="595" t="s">
        <v>487</v>
      </c>
      <c r="BG59" s="778"/>
      <c r="BH59" s="488"/>
      <c r="BI59" s="490"/>
      <c r="BJ59" s="490"/>
      <c r="BK59" s="490"/>
      <c r="BL59" s="490"/>
      <c r="BM59" s="490"/>
      <c r="BN59" s="490"/>
      <c r="BO59" s="513"/>
      <c r="BP59" s="480"/>
      <c r="BQ59" s="481"/>
      <c r="BR59" s="481"/>
      <c r="BS59" s="481"/>
      <c r="BT59" s="481"/>
      <c r="BU59" s="482"/>
      <c r="BV59" s="57"/>
      <c r="BW59" s="57"/>
    </row>
    <row r="60" spans="1:75" ht="16.5" customHeight="1">
      <c r="C60" s="71"/>
      <c r="D60" s="71"/>
      <c r="E60" s="511"/>
      <c r="F60" s="520"/>
      <c r="G60" s="521"/>
      <c r="H60" s="530"/>
      <c r="I60" s="531"/>
      <c r="J60" s="531"/>
      <c r="K60" s="531"/>
      <c r="L60" s="531"/>
      <c r="M60" s="531"/>
      <c r="N60" s="714"/>
      <c r="O60" s="776"/>
      <c r="P60" s="533"/>
      <c r="Q60" s="534"/>
      <c r="R60" s="716"/>
      <c r="S60" s="716"/>
      <c r="T60" s="716"/>
      <c r="U60" s="716"/>
      <c r="V60" s="649"/>
      <c r="W60" s="649"/>
      <c r="X60" s="649"/>
      <c r="Y60" s="649"/>
      <c r="Z60" s="717"/>
      <c r="AA60" s="717"/>
      <c r="AB60" s="649"/>
      <c r="AC60" s="649"/>
      <c r="AD60" s="648"/>
      <c r="AE60" s="648"/>
      <c r="AF60" s="648"/>
      <c r="AG60" s="648"/>
      <c r="AH60" s="648"/>
      <c r="AI60" s="648"/>
      <c r="AJ60" s="648"/>
      <c r="AK60" s="777"/>
      <c r="AL60" s="516"/>
      <c r="AM60" s="517"/>
      <c r="AN60" s="667"/>
      <c r="AO60" s="667"/>
      <c r="AP60" s="667"/>
      <c r="AQ60" s="667"/>
      <c r="AR60" s="762"/>
      <c r="AS60" s="762"/>
      <c r="AT60" s="762"/>
      <c r="AU60" s="762"/>
      <c r="AV60" s="763"/>
      <c r="AW60" s="763"/>
      <c r="AX60" s="762"/>
      <c r="AY60" s="762"/>
      <c r="AZ60" s="595"/>
      <c r="BA60" s="595"/>
      <c r="BB60" s="595"/>
      <c r="BC60" s="595"/>
      <c r="BD60" s="595"/>
      <c r="BE60" s="595"/>
      <c r="BF60" s="595"/>
      <c r="BG60" s="778"/>
      <c r="BH60" s="488"/>
      <c r="BI60" s="490"/>
      <c r="BJ60" s="490"/>
      <c r="BK60" s="490"/>
      <c r="BL60" s="490"/>
      <c r="BM60" s="490"/>
      <c r="BN60" s="490"/>
      <c r="BO60" s="513"/>
      <c r="BP60" s="480"/>
      <c r="BQ60" s="481"/>
      <c r="BR60" s="481"/>
      <c r="BS60" s="481"/>
      <c r="BT60" s="481"/>
      <c r="BU60" s="482"/>
      <c r="BV60" s="57"/>
      <c r="BW60" s="57"/>
    </row>
    <row r="61" spans="1:75" ht="72" customHeight="1">
      <c r="C61" s="71"/>
      <c r="D61" s="71"/>
      <c r="E61" s="590">
        <v>1</v>
      </c>
      <c r="F61" s="537" t="s">
        <v>70</v>
      </c>
      <c r="G61" s="538"/>
      <c r="H61" s="708" t="s">
        <v>463</v>
      </c>
      <c r="I61" s="677"/>
      <c r="J61" s="677" t="s">
        <v>1030</v>
      </c>
      <c r="K61" s="677"/>
      <c r="L61" s="677">
        <v>1</v>
      </c>
      <c r="M61" s="677"/>
      <c r="N61" s="677" t="s">
        <v>453</v>
      </c>
      <c r="O61" s="760"/>
      <c r="P61" s="757" t="s">
        <v>577</v>
      </c>
      <c r="Q61" s="701"/>
      <c r="R61" s="537" t="b">
        <v>1</v>
      </c>
      <c r="S61" s="537"/>
      <c r="T61" s="758" t="s">
        <v>294</v>
      </c>
      <c r="U61" s="758"/>
      <c r="V61" s="678" t="s">
        <v>430</v>
      </c>
      <c r="W61" s="678"/>
      <c r="X61" s="295" t="s">
        <v>429</v>
      </c>
      <c r="Y61" s="289"/>
      <c r="Z61" s="537" t="s">
        <v>161</v>
      </c>
      <c r="AA61" s="537"/>
      <c r="AB61" s="537" t="s">
        <v>161</v>
      </c>
      <c r="AC61" s="537"/>
      <c r="AD61" s="701" t="s">
        <v>510</v>
      </c>
      <c r="AE61" s="701"/>
      <c r="AF61" s="537" t="s">
        <v>161</v>
      </c>
      <c r="AG61" s="537"/>
      <c r="AH61" s="537" t="s">
        <v>161</v>
      </c>
      <c r="AI61" s="537"/>
      <c r="AJ61" s="537" t="s">
        <v>294</v>
      </c>
      <c r="AK61" s="538"/>
      <c r="AL61" s="757" t="s">
        <v>577</v>
      </c>
      <c r="AM61" s="701"/>
      <c r="AN61" s="537" t="b">
        <v>1</v>
      </c>
      <c r="AO61" s="537"/>
      <c r="AP61" s="758" t="s">
        <v>294</v>
      </c>
      <c r="AQ61" s="758"/>
      <c r="AR61" s="678" t="s">
        <v>430</v>
      </c>
      <c r="AS61" s="678"/>
      <c r="AT61" s="295" t="s">
        <v>429</v>
      </c>
      <c r="AU61" s="289"/>
      <c r="AV61" s="537" t="s">
        <v>161</v>
      </c>
      <c r="AW61" s="537"/>
      <c r="AX61" s="537" t="s">
        <v>161</v>
      </c>
      <c r="AY61" s="537"/>
      <c r="AZ61" s="701" t="s">
        <v>510</v>
      </c>
      <c r="BA61" s="701"/>
      <c r="BB61" s="537" t="s">
        <v>161</v>
      </c>
      <c r="BC61" s="537"/>
      <c r="BD61" s="537" t="s">
        <v>161</v>
      </c>
      <c r="BE61" s="537"/>
      <c r="BF61" s="537" t="s">
        <v>294</v>
      </c>
      <c r="BG61" s="538"/>
      <c r="BH61" s="587" t="s">
        <v>880</v>
      </c>
      <c r="BI61" s="664" t="s">
        <v>1152</v>
      </c>
      <c r="BJ61" s="664" t="s">
        <v>1152</v>
      </c>
      <c r="BK61" s="664" t="s">
        <v>1152</v>
      </c>
      <c r="BL61" s="664" t="s">
        <v>1157</v>
      </c>
      <c r="BM61" s="664" t="s">
        <v>1158</v>
      </c>
      <c r="BN61" s="602" t="s">
        <v>1006</v>
      </c>
      <c r="BO61" s="665" t="s">
        <v>180</v>
      </c>
      <c r="BP61" s="771" t="s">
        <v>1031</v>
      </c>
      <c r="BQ61" s="537"/>
      <c r="BR61" s="537"/>
      <c r="BS61" s="537"/>
      <c r="BT61" s="537"/>
      <c r="BU61" s="608"/>
      <c r="BV61" s="57"/>
      <c r="BW61" s="57"/>
    </row>
    <row r="62" spans="1:75" ht="72" customHeight="1">
      <c r="C62" s="71"/>
      <c r="D62" s="71"/>
      <c r="E62" s="590"/>
      <c r="F62" s="537"/>
      <c r="G62" s="538"/>
      <c r="H62" s="708"/>
      <c r="I62" s="677"/>
      <c r="J62" s="677"/>
      <c r="K62" s="677"/>
      <c r="L62" s="677"/>
      <c r="M62" s="677"/>
      <c r="N62" s="677"/>
      <c r="O62" s="760"/>
      <c r="P62" s="757"/>
      <c r="Q62" s="701"/>
      <c r="R62" s="537"/>
      <c r="S62" s="537"/>
      <c r="T62" s="758"/>
      <c r="U62" s="758"/>
      <c r="V62" s="537" t="s">
        <v>87</v>
      </c>
      <c r="W62" s="537"/>
      <c r="X62" s="537" t="s">
        <v>87</v>
      </c>
      <c r="Y62" s="537"/>
      <c r="Z62" s="753" t="s">
        <v>559</v>
      </c>
      <c r="AA62" s="753"/>
      <c r="AB62" s="537" t="s">
        <v>161</v>
      </c>
      <c r="AC62" s="537"/>
      <c r="AD62" s="537" t="s">
        <v>161</v>
      </c>
      <c r="AE62" s="537"/>
      <c r="AF62" s="755" t="s">
        <v>504</v>
      </c>
      <c r="AG62" s="755"/>
      <c r="AH62" s="537" t="s">
        <v>161</v>
      </c>
      <c r="AI62" s="537"/>
      <c r="AJ62" s="537"/>
      <c r="AK62" s="538"/>
      <c r="AL62" s="757"/>
      <c r="AM62" s="701"/>
      <c r="AN62" s="537"/>
      <c r="AO62" s="537"/>
      <c r="AP62" s="758"/>
      <c r="AQ62" s="758"/>
      <c r="AR62" s="537" t="s">
        <v>87</v>
      </c>
      <c r="AS62" s="537"/>
      <c r="AT62" s="537" t="s">
        <v>87</v>
      </c>
      <c r="AU62" s="537"/>
      <c r="AV62" s="753" t="s">
        <v>559</v>
      </c>
      <c r="AW62" s="753"/>
      <c r="AX62" s="537" t="s">
        <v>161</v>
      </c>
      <c r="AY62" s="537"/>
      <c r="AZ62" s="537" t="s">
        <v>161</v>
      </c>
      <c r="BA62" s="537"/>
      <c r="BB62" s="755" t="s">
        <v>504</v>
      </c>
      <c r="BC62" s="755"/>
      <c r="BD62" s="537" t="s">
        <v>161</v>
      </c>
      <c r="BE62" s="537"/>
      <c r="BF62" s="537"/>
      <c r="BG62" s="538"/>
      <c r="BH62" s="587"/>
      <c r="BI62" s="602"/>
      <c r="BJ62" s="602"/>
      <c r="BK62" s="602"/>
      <c r="BL62" s="602"/>
      <c r="BM62" s="602"/>
      <c r="BN62" s="602"/>
      <c r="BO62" s="665"/>
      <c r="BP62" s="590"/>
      <c r="BQ62" s="537"/>
      <c r="BR62" s="537"/>
      <c r="BS62" s="537"/>
      <c r="BT62" s="537"/>
      <c r="BU62" s="608"/>
      <c r="BV62" s="57"/>
      <c r="BW62" s="57"/>
    </row>
    <row r="63" spans="1:75" ht="72" customHeight="1">
      <c r="C63" s="71"/>
      <c r="D63" s="71"/>
      <c r="E63" s="590"/>
      <c r="F63" s="537"/>
      <c r="G63" s="538"/>
      <c r="H63" s="708"/>
      <c r="I63" s="677"/>
      <c r="J63" s="677"/>
      <c r="K63" s="677"/>
      <c r="L63" s="677"/>
      <c r="M63" s="677"/>
      <c r="N63" s="677"/>
      <c r="O63" s="760"/>
      <c r="P63" s="757"/>
      <c r="Q63" s="701"/>
      <c r="R63" s="537"/>
      <c r="S63" s="537"/>
      <c r="T63" s="758"/>
      <c r="U63" s="758"/>
      <c r="V63" s="537" t="s">
        <v>161</v>
      </c>
      <c r="W63" s="537"/>
      <c r="X63" s="537" t="s">
        <v>161</v>
      </c>
      <c r="Y63" s="537"/>
      <c r="Z63" s="537" t="s">
        <v>161</v>
      </c>
      <c r="AA63" s="537"/>
      <c r="AB63" s="755" t="s">
        <v>504</v>
      </c>
      <c r="AC63" s="755"/>
      <c r="AD63" s="537" t="s">
        <v>161</v>
      </c>
      <c r="AE63" s="537"/>
      <c r="AF63" s="537" t="s">
        <v>161</v>
      </c>
      <c r="AG63" s="537"/>
      <c r="AH63" s="701" t="s">
        <v>577</v>
      </c>
      <c r="AI63" s="701"/>
      <c r="AJ63" s="537"/>
      <c r="AK63" s="538"/>
      <c r="AL63" s="757"/>
      <c r="AM63" s="701"/>
      <c r="AN63" s="537"/>
      <c r="AO63" s="537"/>
      <c r="AP63" s="758"/>
      <c r="AQ63" s="758"/>
      <c r="AR63" s="537" t="s">
        <v>161</v>
      </c>
      <c r="AS63" s="537"/>
      <c r="AT63" s="537" t="s">
        <v>161</v>
      </c>
      <c r="AU63" s="537"/>
      <c r="AV63" s="537" t="s">
        <v>161</v>
      </c>
      <c r="AW63" s="537"/>
      <c r="AX63" s="755" t="s">
        <v>504</v>
      </c>
      <c r="AY63" s="755"/>
      <c r="AZ63" s="537" t="s">
        <v>161</v>
      </c>
      <c r="BA63" s="537"/>
      <c r="BB63" s="537" t="s">
        <v>161</v>
      </c>
      <c r="BC63" s="537"/>
      <c r="BD63" s="701" t="s">
        <v>577</v>
      </c>
      <c r="BE63" s="701"/>
      <c r="BF63" s="537"/>
      <c r="BG63" s="538"/>
      <c r="BH63" s="587"/>
      <c r="BI63" s="602"/>
      <c r="BJ63" s="602"/>
      <c r="BK63" s="602"/>
      <c r="BL63" s="602"/>
      <c r="BM63" s="602"/>
      <c r="BN63" s="602"/>
      <c r="BO63" s="665"/>
      <c r="BP63" s="590"/>
      <c r="BQ63" s="537"/>
      <c r="BR63" s="537"/>
      <c r="BS63" s="537"/>
      <c r="BT63" s="537"/>
      <c r="BU63" s="608"/>
      <c r="BV63" s="57"/>
      <c r="BW63" s="57"/>
    </row>
    <row r="64" spans="1:75" ht="72" customHeight="1">
      <c r="C64" s="71"/>
      <c r="D64" s="71"/>
      <c r="E64" s="590">
        <v>2</v>
      </c>
      <c r="F64" s="537" t="s">
        <v>465</v>
      </c>
      <c r="G64" s="538"/>
      <c r="H64" s="590" t="s">
        <v>479</v>
      </c>
      <c r="I64" s="537"/>
      <c r="J64" s="677" t="s">
        <v>330</v>
      </c>
      <c r="K64" s="677"/>
      <c r="L64" s="677" t="s">
        <v>330</v>
      </c>
      <c r="M64" s="677"/>
      <c r="N64" s="677" t="s">
        <v>330</v>
      </c>
      <c r="O64" s="760"/>
      <c r="P64" s="757" t="s">
        <v>578</v>
      </c>
      <c r="Q64" s="701"/>
      <c r="R64" s="537" t="b">
        <v>1</v>
      </c>
      <c r="S64" s="537"/>
      <c r="T64" s="758" t="s">
        <v>294</v>
      </c>
      <c r="U64" s="758"/>
      <c r="V64" s="678" t="s">
        <v>430</v>
      </c>
      <c r="W64" s="678"/>
      <c r="X64" s="295" t="s">
        <v>429</v>
      </c>
      <c r="Y64" s="289"/>
      <c r="Z64" s="537" t="s">
        <v>161</v>
      </c>
      <c r="AA64" s="537"/>
      <c r="AB64" s="537" t="s">
        <v>161</v>
      </c>
      <c r="AC64" s="537"/>
      <c r="AD64" s="701" t="s">
        <v>519</v>
      </c>
      <c r="AE64" s="701"/>
      <c r="AF64" s="537" t="s">
        <v>161</v>
      </c>
      <c r="AG64" s="537"/>
      <c r="AH64" s="537" t="s">
        <v>161</v>
      </c>
      <c r="AI64" s="537"/>
      <c r="AJ64" s="537" t="s">
        <v>294</v>
      </c>
      <c r="AK64" s="538"/>
      <c r="AL64" s="757" t="s">
        <v>578</v>
      </c>
      <c r="AM64" s="701"/>
      <c r="AN64" s="537" t="b">
        <v>1</v>
      </c>
      <c r="AO64" s="537"/>
      <c r="AP64" s="758" t="s">
        <v>294</v>
      </c>
      <c r="AQ64" s="758"/>
      <c r="AR64" s="678" t="s">
        <v>430</v>
      </c>
      <c r="AS64" s="678"/>
      <c r="AT64" s="295" t="s">
        <v>429</v>
      </c>
      <c r="AU64" s="289"/>
      <c r="AV64" s="537" t="s">
        <v>161</v>
      </c>
      <c r="AW64" s="537"/>
      <c r="AX64" s="537" t="s">
        <v>161</v>
      </c>
      <c r="AY64" s="537"/>
      <c r="AZ64" s="701" t="s">
        <v>519</v>
      </c>
      <c r="BA64" s="701"/>
      <c r="BB64" s="537" t="s">
        <v>161</v>
      </c>
      <c r="BC64" s="537"/>
      <c r="BD64" s="537" t="s">
        <v>161</v>
      </c>
      <c r="BE64" s="537"/>
      <c r="BF64" s="537" t="s">
        <v>294</v>
      </c>
      <c r="BG64" s="538"/>
      <c r="BH64" s="590" t="s">
        <v>882</v>
      </c>
      <c r="BI64" s="602" t="str">
        <f>BI61</f>
        <v>6/15</v>
      </c>
      <c r="BJ64" s="602" t="str">
        <f t="shared" ref="BJ64:BK64" si="0">BJ61</f>
        <v>6/15</v>
      </c>
      <c r="BK64" s="602" t="str">
        <f t="shared" si="0"/>
        <v>6/15</v>
      </c>
      <c r="BL64" s="664" t="s">
        <v>1141</v>
      </c>
      <c r="BM64" s="602" t="s">
        <v>180</v>
      </c>
      <c r="BN64" s="602" t="s">
        <v>1006</v>
      </c>
      <c r="BO64" s="665" t="s">
        <v>180</v>
      </c>
      <c r="BP64" s="757" t="s">
        <v>1022</v>
      </c>
      <c r="BQ64" s="537"/>
      <c r="BR64" s="537"/>
      <c r="BS64" s="537"/>
      <c r="BT64" s="537"/>
      <c r="BU64" s="608"/>
      <c r="BV64" s="57"/>
      <c r="BW64" s="57"/>
    </row>
    <row r="65" spans="3:75" ht="72" customHeight="1">
      <c r="C65" s="71"/>
      <c r="D65" s="71"/>
      <c r="E65" s="590"/>
      <c r="F65" s="537"/>
      <c r="G65" s="538"/>
      <c r="H65" s="590"/>
      <c r="I65" s="537"/>
      <c r="J65" s="677"/>
      <c r="K65" s="677"/>
      <c r="L65" s="677"/>
      <c r="M65" s="677"/>
      <c r="N65" s="677"/>
      <c r="O65" s="760"/>
      <c r="P65" s="757"/>
      <c r="Q65" s="701"/>
      <c r="R65" s="537"/>
      <c r="S65" s="537"/>
      <c r="T65" s="758"/>
      <c r="U65" s="758"/>
      <c r="V65" s="537" t="s">
        <v>87</v>
      </c>
      <c r="W65" s="537"/>
      <c r="X65" s="537" t="s">
        <v>87</v>
      </c>
      <c r="Y65" s="537"/>
      <c r="Z65" s="701" t="s">
        <v>558</v>
      </c>
      <c r="AA65" s="701"/>
      <c r="AB65" s="537" t="s">
        <v>161</v>
      </c>
      <c r="AC65" s="537"/>
      <c r="AD65" s="537" t="s">
        <v>161</v>
      </c>
      <c r="AE65" s="537"/>
      <c r="AF65" s="755" t="s">
        <v>504</v>
      </c>
      <c r="AG65" s="755"/>
      <c r="AH65" s="537" t="s">
        <v>161</v>
      </c>
      <c r="AI65" s="537"/>
      <c r="AJ65" s="537"/>
      <c r="AK65" s="538"/>
      <c r="AL65" s="757"/>
      <c r="AM65" s="701"/>
      <c r="AN65" s="537"/>
      <c r="AO65" s="537"/>
      <c r="AP65" s="758"/>
      <c r="AQ65" s="758"/>
      <c r="AR65" s="537" t="s">
        <v>87</v>
      </c>
      <c r="AS65" s="537"/>
      <c r="AT65" s="537" t="s">
        <v>87</v>
      </c>
      <c r="AU65" s="537"/>
      <c r="AV65" s="701" t="s">
        <v>558</v>
      </c>
      <c r="AW65" s="701"/>
      <c r="AX65" s="537" t="s">
        <v>161</v>
      </c>
      <c r="AY65" s="537"/>
      <c r="AZ65" s="537" t="s">
        <v>161</v>
      </c>
      <c r="BA65" s="537"/>
      <c r="BB65" s="755" t="s">
        <v>504</v>
      </c>
      <c r="BC65" s="755"/>
      <c r="BD65" s="537" t="s">
        <v>161</v>
      </c>
      <c r="BE65" s="537"/>
      <c r="BF65" s="537"/>
      <c r="BG65" s="538"/>
      <c r="BH65" s="590"/>
      <c r="BI65" s="602"/>
      <c r="BJ65" s="602"/>
      <c r="BK65" s="602"/>
      <c r="BL65" s="602"/>
      <c r="BM65" s="602"/>
      <c r="BN65" s="602"/>
      <c r="BO65" s="665"/>
      <c r="BP65" s="590"/>
      <c r="BQ65" s="537"/>
      <c r="BR65" s="537"/>
      <c r="BS65" s="537"/>
      <c r="BT65" s="537"/>
      <c r="BU65" s="608"/>
      <c r="BV65" s="57"/>
      <c r="BW65" s="57"/>
    </row>
    <row r="66" spans="3:75" ht="72" customHeight="1">
      <c r="C66" s="71"/>
      <c r="D66" s="71"/>
      <c r="E66" s="590"/>
      <c r="F66" s="537"/>
      <c r="G66" s="538"/>
      <c r="H66" s="590"/>
      <c r="I66" s="537"/>
      <c r="J66" s="677"/>
      <c r="K66" s="677"/>
      <c r="L66" s="677"/>
      <c r="M66" s="677"/>
      <c r="N66" s="677"/>
      <c r="O66" s="760"/>
      <c r="P66" s="757"/>
      <c r="Q66" s="701"/>
      <c r="R66" s="537"/>
      <c r="S66" s="537"/>
      <c r="T66" s="758"/>
      <c r="U66" s="758"/>
      <c r="V66" s="537" t="s">
        <v>161</v>
      </c>
      <c r="W66" s="537"/>
      <c r="X66" s="537" t="s">
        <v>161</v>
      </c>
      <c r="Y66" s="537"/>
      <c r="Z66" s="537" t="s">
        <v>161</v>
      </c>
      <c r="AA66" s="537"/>
      <c r="AB66" s="755" t="s">
        <v>504</v>
      </c>
      <c r="AC66" s="755"/>
      <c r="AD66" s="537" t="s">
        <v>87</v>
      </c>
      <c r="AE66" s="537"/>
      <c r="AF66" s="537" t="s">
        <v>161</v>
      </c>
      <c r="AG66" s="537"/>
      <c r="AH66" s="701" t="s">
        <v>578</v>
      </c>
      <c r="AI66" s="701"/>
      <c r="AJ66" s="537"/>
      <c r="AK66" s="538"/>
      <c r="AL66" s="757"/>
      <c r="AM66" s="701"/>
      <c r="AN66" s="537"/>
      <c r="AO66" s="537"/>
      <c r="AP66" s="758"/>
      <c r="AQ66" s="758"/>
      <c r="AR66" s="537" t="s">
        <v>161</v>
      </c>
      <c r="AS66" s="537"/>
      <c r="AT66" s="537" t="s">
        <v>161</v>
      </c>
      <c r="AU66" s="537"/>
      <c r="AV66" s="537" t="s">
        <v>161</v>
      </c>
      <c r="AW66" s="537"/>
      <c r="AX66" s="755" t="s">
        <v>504</v>
      </c>
      <c r="AY66" s="755"/>
      <c r="AZ66" s="537" t="s">
        <v>87</v>
      </c>
      <c r="BA66" s="537"/>
      <c r="BB66" s="537" t="s">
        <v>161</v>
      </c>
      <c r="BC66" s="537"/>
      <c r="BD66" s="701" t="s">
        <v>578</v>
      </c>
      <c r="BE66" s="701"/>
      <c r="BF66" s="537"/>
      <c r="BG66" s="538"/>
      <c r="BH66" s="590"/>
      <c r="BI66" s="602"/>
      <c r="BJ66" s="602"/>
      <c r="BK66" s="602"/>
      <c r="BL66" s="602"/>
      <c r="BM66" s="602"/>
      <c r="BN66" s="602"/>
      <c r="BO66" s="665"/>
      <c r="BP66" s="590"/>
      <c r="BQ66" s="537"/>
      <c r="BR66" s="537"/>
      <c r="BS66" s="537"/>
      <c r="BT66" s="537"/>
      <c r="BU66" s="608"/>
      <c r="BV66" s="57"/>
      <c r="BW66" s="57"/>
    </row>
    <row r="67" spans="3:75" s="53" customFormat="1" ht="72" customHeight="1">
      <c r="C67" s="197"/>
      <c r="D67" s="197"/>
      <c r="E67" s="500">
        <v>3</v>
      </c>
      <c r="F67" s="485" t="s">
        <v>458</v>
      </c>
      <c r="G67" s="509"/>
      <c r="H67" s="500" t="s">
        <v>520</v>
      </c>
      <c r="I67" s="485"/>
      <c r="J67" s="691" t="s">
        <v>330</v>
      </c>
      <c r="K67" s="691"/>
      <c r="L67" s="691" t="s">
        <v>330</v>
      </c>
      <c r="M67" s="691"/>
      <c r="N67" s="691" t="s">
        <v>330</v>
      </c>
      <c r="O67" s="694"/>
      <c r="P67" s="668" t="s">
        <v>294</v>
      </c>
      <c r="Q67" s="765"/>
      <c r="R67" s="485" t="b">
        <v>0</v>
      </c>
      <c r="S67" s="485"/>
      <c r="T67" s="691" t="s">
        <v>459</v>
      </c>
      <c r="U67" s="691"/>
      <c r="V67" s="485" t="s">
        <v>87</v>
      </c>
      <c r="W67" s="485"/>
      <c r="X67" s="485" t="s">
        <v>87</v>
      </c>
      <c r="Y67" s="485"/>
      <c r="Z67" s="485" t="s">
        <v>87</v>
      </c>
      <c r="AA67" s="485"/>
      <c r="AB67" s="485" t="s">
        <v>161</v>
      </c>
      <c r="AC67" s="485"/>
      <c r="AD67" s="485" t="s">
        <v>87</v>
      </c>
      <c r="AE67" s="485"/>
      <c r="AF67" s="485" t="s">
        <v>87</v>
      </c>
      <c r="AG67" s="485"/>
      <c r="AH67" s="485" t="s">
        <v>161</v>
      </c>
      <c r="AI67" s="485"/>
      <c r="AJ67" s="485" t="s">
        <v>407</v>
      </c>
      <c r="AK67" s="509"/>
      <c r="AL67" s="668" t="s">
        <v>294</v>
      </c>
      <c r="AM67" s="765"/>
      <c r="AN67" s="485" t="b">
        <v>0</v>
      </c>
      <c r="AO67" s="485"/>
      <c r="AP67" s="691" t="s">
        <v>459</v>
      </c>
      <c r="AQ67" s="691"/>
      <c r="AR67" s="485" t="s">
        <v>161</v>
      </c>
      <c r="AS67" s="485"/>
      <c r="AT67" s="485" t="s">
        <v>161</v>
      </c>
      <c r="AU67" s="485"/>
      <c r="AV67" s="485" t="s">
        <v>161</v>
      </c>
      <c r="AW67" s="485"/>
      <c r="AX67" s="485" t="s">
        <v>896</v>
      </c>
      <c r="AY67" s="485"/>
      <c r="AZ67" s="485" t="s">
        <v>161</v>
      </c>
      <c r="BA67" s="485"/>
      <c r="BB67" s="485" t="s">
        <v>161</v>
      </c>
      <c r="BC67" s="485"/>
      <c r="BD67" s="485" t="s">
        <v>161</v>
      </c>
      <c r="BE67" s="485"/>
      <c r="BF67" s="485" t="s">
        <v>407</v>
      </c>
      <c r="BG67" s="509"/>
      <c r="BH67" s="500" t="s">
        <v>882</v>
      </c>
      <c r="BI67" s="602" t="str">
        <f t="shared" ref="BI67:BK67" si="1">BI64</f>
        <v>6/15</v>
      </c>
      <c r="BJ67" s="602" t="str">
        <f t="shared" si="1"/>
        <v>6/15</v>
      </c>
      <c r="BK67" s="602" t="str">
        <f t="shared" si="1"/>
        <v>6/15</v>
      </c>
      <c r="BL67" s="664" t="s">
        <v>1141</v>
      </c>
      <c r="BM67" s="602" t="s">
        <v>180</v>
      </c>
      <c r="BN67" s="602" t="s">
        <v>1006</v>
      </c>
      <c r="BO67" s="665" t="s">
        <v>180</v>
      </c>
      <c r="BP67" s="606" t="s">
        <v>1022</v>
      </c>
      <c r="BQ67" s="485"/>
      <c r="BR67" s="485"/>
      <c r="BS67" s="485"/>
      <c r="BT67" s="485"/>
      <c r="BU67" s="575"/>
      <c r="BV67" s="198"/>
      <c r="BW67" s="198"/>
    </row>
    <row r="68" spans="3:75" s="53" customFormat="1" ht="72" customHeight="1">
      <c r="C68" s="197"/>
      <c r="D68" s="197"/>
      <c r="E68" s="500"/>
      <c r="F68" s="485"/>
      <c r="G68" s="509"/>
      <c r="H68" s="500"/>
      <c r="I68" s="485"/>
      <c r="J68" s="691"/>
      <c r="K68" s="691"/>
      <c r="L68" s="691"/>
      <c r="M68" s="691"/>
      <c r="N68" s="691"/>
      <c r="O68" s="694"/>
      <c r="P68" s="668"/>
      <c r="Q68" s="765"/>
      <c r="R68" s="485"/>
      <c r="S68" s="485"/>
      <c r="T68" s="691"/>
      <c r="U68" s="691"/>
      <c r="V68" s="485" t="s">
        <v>87</v>
      </c>
      <c r="W68" s="485"/>
      <c r="X68" s="485" t="s">
        <v>87</v>
      </c>
      <c r="Y68" s="485"/>
      <c r="Z68" s="485" t="s">
        <v>87</v>
      </c>
      <c r="AA68" s="485"/>
      <c r="AB68" s="485" t="s">
        <v>87</v>
      </c>
      <c r="AC68" s="485"/>
      <c r="AD68" s="485" t="s">
        <v>87</v>
      </c>
      <c r="AE68" s="485"/>
      <c r="AF68" s="485" t="s">
        <v>87</v>
      </c>
      <c r="AG68" s="485"/>
      <c r="AH68" s="485" t="s">
        <v>87</v>
      </c>
      <c r="AI68" s="485"/>
      <c r="AJ68" s="485"/>
      <c r="AK68" s="509"/>
      <c r="AL68" s="668"/>
      <c r="AM68" s="765"/>
      <c r="AN68" s="485"/>
      <c r="AO68" s="485"/>
      <c r="AP68" s="691"/>
      <c r="AQ68" s="691"/>
      <c r="AR68" s="485" t="s">
        <v>87</v>
      </c>
      <c r="AS68" s="485"/>
      <c r="AT68" s="485" t="s">
        <v>87</v>
      </c>
      <c r="AU68" s="485"/>
      <c r="AV68" s="485" t="s">
        <v>87</v>
      </c>
      <c r="AW68" s="485"/>
      <c r="AX68" s="485" t="s">
        <v>87</v>
      </c>
      <c r="AY68" s="485"/>
      <c r="AZ68" s="485" t="s">
        <v>87</v>
      </c>
      <c r="BA68" s="485"/>
      <c r="BB68" s="485" t="s">
        <v>87</v>
      </c>
      <c r="BC68" s="485"/>
      <c r="BD68" s="485" t="s">
        <v>87</v>
      </c>
      <c r="BE68" s="485"/>
      <c r="BF68" s="485"/>
      <c r="BG68" s="509"/>
      <c r="BH68" s="500"/>
      <c r="BI68" s="602"/>
      <c r="BJ68" s="602"/>
      <c r="BK68" s="602"/>
      <c r="BL68" s="602"/>
      <c r="BM68" s="602"/>
      <c r="BN68" s="602"/>
      <c r="BO68" s="665"/>
      <c r="BP68" s="500"/>
      <c r="BQ68" s="485"/>
      <c r="BR68" s="485"/>
      <c r="BS68" s="485"/>
      <c r="BT68" s="485"/>
      <c r="BU68" s="575"/>
      <c r="BV68" s="198"/>
      <c r="BW68" s="198"/>
    </row>
    <row r="69" spans="3:75" s="53" customFormat="1" ht="72" customHeight="1">
      <c r="C69" s="197"/>
      <c r="D69" s="197"/>
      <c r="E69" s="500"/>
      <c r="F69" s="485"/>
      <c r="G69" s="509"/>
      <c r="H69" s="500"/>
      <c r="I69" s="485"/>
      <c r="J69" s="691"/>
      <c r="K69" s="691"/>
      <c r="L69" s="691"/>
      <c r="M69" s="691"/>
      <c r="N69" s="691"/>
      <c r="O69" s="694"/>
      <c r="P69" s="668"/>
      <c r="Q69" s="765"/>
      <c r="R69" s="485"/>
      <c r="S69" s="485"/>
      <c r="T69" s="691"/>
      <c r="U69" s="691"/>
      <c r="V69" s="485" t="s">
        <v>87</v>
      </c>
      <c r="W69" s="485"/>
      <c r="X69" s="485" t="s">
        <v>87</v>
      </c>
      <c r="Y69" s="485"/>
      <c r="Z69" s="485" t="s">
        <v>87</v>
      </c>
      <c r="AA69" s="485"/>
      <c r="AB69" s="485" t="s">
        <v>87</v>
      </c>
      <c r="AC69" s="485"/>
      <c r="AD69" s="485" t="s">
        <v>87</v>
      </c>
      <c r="AE69" s="485"/>
      <c r="AF69" s="485" t="s">
        <v>87</v>
      </c>
      <c r="AG69" s="485"/>
      <c r="AH69" s="485" t="s">
        <v>87</v>
      </c>
      <c r="AI69" s="485"/>
      <c r="AJ69" s="485"/>
      <c r="AK69" s="509"/>
      <c r="AL69" s="668"/>
      <c r="AM69" s="765"/>
      <c r="AN69" s="485"/>
      <c r="AO69" s="485"/>
      <c r="AP69" s="691"/>
      <c r="AQ69" s="691"/>
      <c r="AR69" s="485" t="s">
        <v>87</v>
      </c>
      <c r="AS69" s="485"/>
      <c r="AT69" s="485" t="s">
        <v>87</v>
      </c>
      <c r="AU69" s="485"/>
      <c r="AV69" s="485" t="s">
        <v>87</v>
      </c>
      <c r="AW69" s="485"/>
      <c r="AX69" s="485" t="s">
        <v>87</v>
      </c>
      <c r="AY69" s="485"/>
      <c r="AZ69" s="485" t="s">
        <v>87</v>
      </c>
      <c r="BA69" s="485"/>
      <c r="BB69" s="485" t="s">
        <v>87</v>
      </c>
      <c r="BC69" s="485"/>
      <c r="BD69" s="485" t="s">
        <v>87</v>
      </c>
      <c r="BE69" s="485"/>
      <c r="BF69" s="485"/>
      <c r="BG69" s="509"/>
      <c r="BH69" s="500"/>
      <c r="BI69" s="602"/>
      <c r="BJ69" s="602"/>
      <c r="BK69" s="602"/>
      <c r="BL69" s="602"/>
      <c r="BM69" s="602"/>
      <c r="BN69" s="602"/>
      <c r="BO69" s="665"/>
      <c r="BP69" s="500"/>
      <c r="BQ69" s="485"/>
      <c r="BR69" s="485"/>
      <c r="BS69" s="485"/>
      <c r="BT69" s="485"/>
      <c r="BU69" s="575"/>
      <c r="BV69" s="198"/>
      <c r="BW69" s="198"/>
    </row>
    <row r="70" spans="3:75" s="53" customFormat="1" ht="72" customHeight="1">
      <c r="C70" s="197"/>
      <c r="D70" s="197"/>
      <c r="E70" s="500">
        <v>4</v>
      </c>
      <c r="F70" s="485" t="s">
        <v>458</v>
      </c>
      <c r="G70" s="509"/>
      <c r="H70" s="732" t="s">
        <v>294</v>
      </c>
      <c r="I70" s="691"/>
      <c r="J70" s="691" t="s">
        <v>330</v>
      </c>
      <c r="K70" s="691"/>
      <c r="L70" s="691" t="s">
        <v>330</v>
      </c>
      <c r="M70" s="691"/>
      <c r="N70" s="691" t="s">
        <v>330</v>
      </c>
      <c r="O70" s="694"/>
      <c r="P70" s="668" t="s">
        <v>294</v>
      </c>
      <c r="Q70" s="765"/>
      <c r="R70" s="485" t="b">
        <v>0</v>
      </c>
      <c r="S70" s="485"/>
      <c r="T70" s="691" t="s">
        <v>457</v>
      </c>
      <c r="U70" s="691"/>
      <c r="V70" s="485" t="s">
        <v>87</v>
      </c>
      <c r="W70" s="485"/>
      <c r="X70" s="485" t="s">
        <v>87</v>
      </c>
      <c r="Y70" s="485"/>
      <c r="Z70" s="485" t="s">
        <v>87</v>
      </c>
      <c r="AA70" s="485"/>
      <c r="AB70" s="485" t="s">
        <v>87</v>
      </c>
      <c r="AC70" s="485"/>
      <c r="AD70" s="485" t="s">
        <v>87</v>
      </c>
      <c r="AE70" s="485"/>
      <c r="AF70" s="485" t="s">
        <v>87</v>
      </c>
      <c r="AG70" s="485"/>
      <c r="AH70" s="485" t="s">
        <v>87</v>
      </c>
      <c r="AI70" s="485"/>
      <c r="AJ70" s="485" t="s">
        <v>407</v>
      </c>
      <c r="AK70" s="509"/>
      <c r="AL70" s="668" t="s">
        <v>294</v>
      </c>
      <c r="AM70" s="765"/>
      <c r="AN70" s="485" t="b">
        <v>0</v>
      </c>
      <c r="AO70" s="485"/>
      <c r="AP70" s="691" t="s">
        <v>457</v>
      </c>
      <c r="AQ70" s="691"/>
      <c r="AR70" s="485" t="s">
        <v>87</v>
      </c>
      <c r="AS70" s="485"/>
      <c r="AT70" s="485" t="s">
        <v>87</v>
      </c>
      <c r="AU70" s="485"/>
      <c r="AV70" s="485" t="s">
        <v>87</v>
      </c>
      <c r="AW70" s="485"/>
      <c r="AX70" s="485" t="s">
        <v>87</v>
      </c>
      <c r="AY70" s="485"/>
      <c r="AZ70" s="485" t="s">
        <v>87</v>
      </c>
      <c r="BA70" s="485"/>
      <c r="BB70" s="485" t="s">
        <v>87</v>
      </c>
      <c r="BC70" s="485"/>
      <c r="BD70" s="485" t="s">
        <v>87</v>
      </c>
      <c r="BE70" s="485"/>
      <c r="BF70" s="485" t="s">
        <v>407</v>
      </c>
      <c r="BG70" s="509"/>
      <c r="BH70" s="500" t="s">
        <v>882</v>
      </c>
      <c r="BI70" s="602" t="str">
        <f t="shared" ref="BI70:BK70" si="2">BI67</f>
        <v>6/15</v>
      </c>
      <c r="BJ70" s="602" t="str">
        <f t="shared" si="2"/>
        <v>6/15</v>
      </c>
      <c r="BK70" s="602" t="str">
        <f t="shared" si="2"/>
        <v>6/15</v>
      </c>
      <c r="BL70" s="664" t="s">
        <v>1141</v>
      </c>
      <c r="BM70" s="602" t="s">
        <v>180</v>
      </c>
      <c r="BN70" s="602" t="s">
        <v>1006</v>
      </c>
      <c r="BO70" s="665" t="s">
        <v>180</v>
      </c>
      <c r="BP70" s="606" t="s">
        <v>1022</v>
      </c>
      <c r="BQ70" s="485"/>
      <c r="BR70" s="485"/>
      <c r="BS70" s="485"/>
      <c r="BT70" s="485"/>
      <c r="BU70" s="575"/>
      <c r="BV70" s="198"/>
      <c r="BW70" s="198"/>
    </row>
    <row r="71" spans="3:75" s="53" customFormat="1" ht="72" customHeight="1">
      <c r="C71" s="197"/>
      <c r="D71" s="197"/>
      <c r="E71" s="500"/>
      <c r="F71" s="485"/>
      <c r="G71" s="509"/>
      <c r="H71" s="732"/>
      <c r="I71" s="691"/>
      <c r="J71" s="691"/>
      <c r="K71" s="691"/>
      <c r="L71" s="691"/>
      <c r="M71" s="691"/>
      <c r="N71" s="691"/>
      <c r="O71" s="694"/>
      <c r="P71" s="668"/>
      <c r="Q71" s="765"/>
      <c r="R71" s="485"/>
      <c r="S71" s="485"/>
      <c r="T71" s="691"/>
      <c r="U71" s="691"/>
      <c r="V71" s="485" t="s">
        <v>87</v>
      </c>
      <c r="W71" s="485"/>
      <c r="X71" s="485" t="s">
        <v>87</v>
      </c>
      <c r="Y71" s="485"/>
      <c r="Z71" s="485" t="s">
        <v>87</v>
      </c>
      <c r="AA71" s="485"/>
      <c r="AB71" s="485" t="s">
        <v>87</v>
      </c>
      <c r="AC71" s="485"/>
      <c r="AD71" s="485" t="s">
        <v>87</v>
      </c>
      <c r="AE71" s="485"/>
      <c r="AF71" s="485" t="s">
        <v>87</v>
      </c>
      <c r="AG71" s="485"/>
      <c r="AH71" s="485" t="s">
        <v>87</v>
      </c>
      <c r="AI71" s="485"/>
      <c r="AJ71" s="485"/>
      <c r="AK71" s="509"/>
      <c r="AL71" s="668"/>
      <c r="AM71" s="765"/>
      <c r="AN71" s="485"/>
      <c r="AO71" s="485"/>
      <c r="AP71" s="691"/>
      <c r="AQ71" s="691"/>
      <c r="AR71" s="485" t="s">
        <v>87</v>
      </c>
      <c r="AS71" s="485"/>
      <c r="AT71" s="485" t="s">
        <v>87</v>
      </c>
      <c r="AU71" s="485"/>
      <c r="AV71" s="485" t="s">
        <v>87</v>
      </c>
      <c r="AW71" s="485"/>
      <c r="AX71" s="485" t="s">
        <v>87</v>
      </c>
      <c r="AY71" s="485"/>
      <c r="AZ71" s="485" t="s">
        <v>87</v>
      </c>
      <c r="BA71" s="485"/>
      <c r="BB71" s="485" t="s">
        <v>87</v>
      </c>
      <c r="BC71" s="485"/>
      <c r="BD71" s="485" t="s">
        <v>87</v>
      </c>
      <c r="BE71" s="485"/>
      <c r="BF71" s="485"/>
      <c r="BG71" s="509"/>
      <c r="BH71" s="500"/>
      <c r="BI71" s="602"/>
      <c r="BJ71" s="602"/>
      <c r="BK71" s="602"/>
      <c r="BL71" s="602"/>
      <c r="BM71" s="602"/>
      <c r="BN71" s="602"/>
      <c r="BO71" s="665"/>
      <c r="BP71" s="500"/>
      <c r="BQ71" s="485"/>
      <c r="BR71" s="485"/>
      <c r="BS71" s="485"/>
      <c r="BT71" s="485"/>
      <c r="BU71" s="575"/>
      <c r="BV71" s="198"/>
      <c r="BW71" s="198"/>
    </row>
    <row r="72" spans="3:75" s="53" customFormat="1" ht="72" customHeight="1">
      <c r="C72" s="197"/>
      <c r="D72" s="197"/>
      <c r="E72" s="500"/>
      <c r="F72" s="485"/>
      <c r="G72" s="509"/>
      <c r="H72" s="732"/>
      <c r="I72" s="691"/>
      <c r="J72" s="691"/>
      <c r="K72" s="691"/>
      <c r="L72" s="691"/>
      <c r="M72" s="691"/>
      <c r="N72" s="691"/>
      <c r="O72" s="694"/>
      <c r="P72" s="668"/>
      <c r="Q72" s="765"/>
      <c r="R72" s="485"/>
      <c r="S72" s="485"/>
      <c r="T72" s="691"/>
      <c r="U72" s="691"/>
      <c r="V72" s="485" t="s">
        <v>87</v>
      </c>
      <c r="W72" s="485"/>
      <c r="X72" s="485" t="s">
        <v>87</v>
      </c>
      <c r="Y72" s="485"/>
      <c r="Z72" s="485" t="s">
        <v>87</v>
      </c>
      <c r="AA72" s="485"/>
      <c r="AB72" s="485" t="s">
        <v>87</v>
      </c>
      <c r="AC72" s="485"/>
      <c r="AD72" s="485" t="s">
        <v>87</v>
      </c>
      <c r="AE72" s="485"/>
      <c r="AF72" s="485" t="s">
        <v>87</v>
      </c>
      <c r="AG72" s="485"/>
      <c r="AH72" s="485" t="s">
        <v>87</v>
      </c>
      <c r="AI72" s="485"/>
      <c r="AJ72" s="485"/>
      <c r="AK72" s="509"/>
      <c r="AL72" s="668"/>
      <c r="AM72" s="765"/>
      <c r="AN72" s="485"/>
      <c r="AO72" s="485"/>
      <c r="AP72" s="691"/>
      <c r="AQ72" s="691"/>
      <c r="AR72" s="485" t="s">
        <v>87</v>
      </c>
      <c r="AS72" s="485"/>
      <c r="AT72" s="485" t="s">
        <v>87</v>
      </c>
      <c r="AU72" s="485"/>
      <c r="AV72" s="485" t="s">
        <v>87</v>
      </c>
      <c r="AW72" s="485"/>
      <c r="AX72" s="485" t="s">
        <v>87</v>
      </c>
      <c r="AY72" s="485"/>
      <c r="AZ72" s="485" t="s">
        <v>87</v>
      </c>
      <c r="BA72" s="485"/>
      <c r="BB72" s="485" t="s">
        <v>87</v>
      </c>
      <c r="BC72" s="485"/>
      <c r="BD72" s="485" t="s">
        <v>87</v>
      </c>
      <c r="BE72" s="485"/>
      <c r="BF72" s="485"/>
      <c r="BG72" s="509"/>
      <c r="BH72" s="500"/>
      <c r="BI72" s="602"/>
      <c r="BJ72" s="602"/>
      <c r="BK72" s="602"/>
      <c r="BL72" s="602"/>
      <c r="BM72" s="602"/>
      <c r="BN72" s="602"/>
      <c r="BO72" s="665"/>
      <c r="BP72" s="500"/>
      <c r="BQ72" s="485"/>
      <c r="BR72" s="485"/>
      <c r="BS72" s="485"/>
      <c r="BT72" s="485"/>
      <c r="BU72" s="575"/>
      <c r="BV72" s="198"/>
      <c r="BW72" s="198"/>
    </row>
    <row r="73" spans="3:75" s="53" customFormat="1" ht="72" customHeight="1">
      <c r="C73" s="197"/>
      <c r="D73" s="197"/>
      <c r="E73" s="500">
        <v>5</v>
      </c>
      <c r="F73" s="485" t="s">
        <v>458</v>
      </c>
      <c r="G73" s="509"/>
      <c r="H73" s="732" t="s">
        <v>479</v>
      </c>
      <c r="I73" s="691"/>
      <c r="J73" s="691" t="s">
        <v>294</v>
      </c>
      <c r="K73" s="691"/>
      <c r="L73" s="691" t="s">
        <v>330</v>
      </c>
      <c r="M73" s="691"/>
      <c r="N73" s="691" t="s">
        <v>330</v>
      </c>
      <c r="O73" s="694"/>
      <c r="P73" s="668" t="s">
        <v>294</v>
      </c>
      <c r="Q73" s="765"/>
      <c r="R73" s="485" t="b">
        <v>0</v>
      </c>
      <c r="S73" s="485"/>
      <c r="T73" s="691" t="s">
        <v>457</v>
      </c>
      <c r="U73" s="691"/>
      <c r="V73" s="485" t="s">
        <v>87</v>
      </c>
      <c r="W73" s="485"/>
      <c r="X73" s="485" t="s">
        <v>87</v>
      </c>
      <c r="Y73" s="485"/>
      <c r="Z73" s="485" t="s">
        <v>87</v>
      </c>
      <c r="AA73" s="485"/>
      <c r="AB73" s="485" t="s">
        <v>87</v>
      </c>
      <c r="AC73" s="485"/>
      <c r="AD73" s="485" t="s">
        <v>87</v>
      </c>
      <c r="AE73" s="485"/>
      <c r="AF73" s="485" t="s">
        <v>87</v>
      </c>
      <c r="AG73" s="485"/>
      <c r="AH73" s="485" t="s">
        <v>87</v>
      </c>
      <c r="AI73" s="485"/>
      <c r="AJ73" s="485" t="s">
        <v>407</v>
      </c>
      <c r="AK73" s="509"/>
      <c r="AL73" s="668" t="s">
        <v>294</v>
      </c>
      <c r="AM73" s="765"/>
      <c r="AN73" s="485" t="b">
        <v>0</v>
      </c>
      <c r="AO73" s="485"/>
      <c r="AP73" s="691" t="s">
        <v>457</v>
      </c>
      <c r="AQ73" s="691"/>
      <c r="AR73" s="485" t="s">
        <v>87</v>
      </c>
      <c r="AS73" s="485"/>
      <c r="AT73" s="485" t="s">
        <v>87</v>
      </c>
      <c r="AU73" s="485"/>
      <c r="AV73" s="485" t="s">
        <v>87</v>
      </c>
      <c r="AW73" s="485"/>
      <c r="AX73" s="485" t="s">
        <v>87</v>
      </c>
      <c r="AY73" s="485"/>
      <c r="AZ73" s="485" t="s">
        <v>87</v>
      </c>
      <c r="BA73" s="485"/>
      <c r="BB73" s="485" t="s">
        <v>87</v>
      </c>
      <c r="BC73" s="485"/>
      <c r="BD73" s="485" t="s">
        <v>87</v>
      </c>
      <c r="BE73" s="485"/>
      <c r="BF73" s="485" t="s">
        <v>407</v>
      </c>
      <c r="BG73" s="509"/>
      <c r="BH73" s="500" t="s">
        <v>886</v>
      </c>
      <c r="BI73" s="602" t="str">
        <f t="shared" ref="BI73:BK73" si="3">BI70</f>
        <v>6/15</v>
      </c>
      <c r="BJ73" s="602" t="str">
        <f t="shared" si="3"/>
        <v>6/15</v>
      </c>
      <c r="BK73" s="602" t="str">
        <f t="shared" si="3"/>
        <v>6/15</v>
      </c>
      <c r="BL73" s="664" t="s">
        <v>1141</v>
      </c>
      <c r="BM73" s="602" t="s">
        <v>180</v>
      </c>
      <c r="BN73" s="602" t="s">
        <v>1006</v>
      </c>
      <c r="BO73" s="665" t="s">
        <v>180</v>
      </c>
      <c r="BP73" s="606" t="s">
        <v>1022</v>
      </c>
      <c r="BQ73" s="485"/>
      <c r="BR73" s="485"/>
      <c r="BS73" s="485"/>
      <c r="BT73" s="485"/>
      <c r="BU73" s="575"/>
      <c r="BV73" s="198"/>
      <c r="BW73" s="198"/>
    </row>
    <row r="74" spans="3:75" s="53" customFormat="1" ht="72" customHeight="1">
      <c r="C74" s="197"/>
      <c r="D74" s="197"/>
      <c r="E74" s="500"/>
      <c r="F74" s="485"/>
      <c r="G74" s="509"/>
      <c r="H74" s="732"/>
      <c r="I74" s="691"/>
      <c r="J74" s="691"/>
      <c r="K74" s="691"/>
      <c r="L74" s="691"/>
      <c r="M74" s="691"/>
      <c r="N74" s="691"/>
      <c r="O74" s="694"/>
      <c r="P74" s="668"/>
      <c r="Q74" s="765"/>
      <c r="R74" s="485"/>
      <c r="S74" s="485"/>
      <c r="T74" s="691"/>
      <c r="U74" s="691"/>
      <c r="V74" s="485" t="s">
        <v>87</v>
      </c>
      <c r="W74" s="485"/>
      <c r="X74" s="485" t="s">
        <v>87</v>
      </c>
      <c r="Y74" s="485"/>
      <c r="Z74" s="485" t="s">
        <v>87</v>
      </c>
      <c r="AA74" s="485"/>
      <c r="AB74" s="485" t="s">
        <v>87</v>
      </c>
      <c r="AC74" s="485"/>
      <c r="AD74" s="485" t="s">
        <v>87</v>
      </c>
      <c r="AE74" s="485"/>
      <c r="AF74" s="485" t="s">
        <v>87</v>
      </c>
      <c r="AG74" s="485"/>
      <c r="AH74" s="485" t="s">
        <v>87</v>
      </c>
      <c r="AI74" s="485"/>
      <c r="AJ74" s="485"/>
      <c r="AK74" s="509"/>
      <c r="AL74" s="668"/>
      <c r="AM74" s="765"/>
      <c r="AN74" s="485"/>
      <c r="AO74" s="485"/>
      <c r="AP74" s="691"/>
      <c r="AQ74" s="691"/>
      <c r="AR74" s="485" t="s">
        <v>87</v>
      </c>
      <c r="AS74" s="485"/>
      <c r="AT74" s="485" t="s">
        <v>87</v>
      </c>
      <c r="AU74" s="485"/>
      <c r="AV74" s="485" t="s">
        <v>87</v>
      </c>
      <c r="AW74" s="485"/>
      <c r="AX74" s="485" t="s">
        <v>87</v>
      </c>
      <c r="AY74" s="485"/>
      <c r="AZ74" s="485" t="s">
        <v>87</v>
      </c>
      <c r="BA74" s="485"/>
      <c r="BB74" s="485" t="s">
        <v>87</v>
      </c>
      <c r="BC74" s="485"/>
      <c r="BD74" s="485" t="s">
        <v>87</v>
      </c>
      <c r="BE74" s="485"/>
      <c r="BF74" s="485"/>
      <c r="BG74" s="509"/>
      <c r="BH74" s="500"/>
      <c r="BI74" s="602"/>
      <c r="BJ74" s="602"/>
      <c r="BK74" s="602"/>
      <c r="BL74" s="602"/>
      <c r="BM74" s="602"/>
      <c r="BN74" s="602"/>
      <c r="BO74" s="665"/>
      <c r="BP74" s="500"/>
      <c r="BQ74" s="485"/>
      <c r="BR74" s="485"/>
      <c r="BS74" s="485"/>
      <c r="BT74" s="485"/>
      <c r="BU74" s="575"/>
      <c r="BV74" s="198"/>
      <c r="BW74" s="198"/>
    </row>
    <row r="75" spans="3:75" s="53" customFormat="1" ht="72" customHeight="1">
      <c r="C75" s="197"/>
      <c r="D75" s="197"/>
      <c r="E75" s="500"/>
      <c r="F75" s="485"/>
      <c r="G75" s="509"/>
      <c r="H75" s="732"/>
      <c r="I75" s="691"/>
      <c r="J75" s="691"/>
      <c r="K75" s="691"/>
      <c r="L75" s="691"/>
      <c r="M75" s="691"/>
      <c r="N75" s="691"/>
      <c r="O75" s="694"/>
      <c r="P75" s="668"/>
      <c r="Q75" s="765"/>
      <c r="R75" s="485"/>
      <c r="S75" s="485"/>
      <c r="T75" s="691"/>
      <c r="U75" s="691"/>
      <c r="V75" s="485" t="s">
        <v>87</v>
      </c>
      <c r="W75" s="485"/>
      <c r="X75" s="485" t="s">
        <v>87</v>
      </c>
      <c r="Y75" s="485"/>
      <c r="Z75" s="485" t="s">
        <v>87</v>
      </c>
      <c r="AA75" s="485"/>
      <c r="AB75" s="485" t="s">
        <v>87</v>
      </c>
      <c r="AC75" s="485"/>
      <c r="AD75" s="485" t="s">
        <v>87</v>
      </c>
      <c r="AE75" s="485"/>
      <c r="AF75" s="485" t="s">
        <v>87</v>
      </c>
      <c r="AG75" s="485"/>
      <c r="AH75" s="485" t="s">
        <v>87</v>
      </c>
      <c r="AI75" s="485"/>
      <c r="AJ75" s="485"/>
      <c r="AK75" s="509"/>
      <c r="AL75" s="668"/>
      <c r="AM75" s="765"/>
      <c r="AN75" s="485"/>
      <c r="AO75" s="485"/>
      <c r="AP75" s="691"/>
      <c r="AQ75" s="691"/>
      <c r="AR75" s="485" t="s">
        <v>87</v>
      </c>
      <c r="AS75" s="485"/>
      <c r="AT75" s="485" t="s">
        <v>87</v>
      </c>
      <c r="AU75" s="485"/>
      <c r="AV75" s="485" t="s">
        <v>87</v>
      </c>
      <c r="AW75" s="485"/>
      <c r="AX75" s="485" t="s">
        <v>87</v>
      </c>
      <c r="AY75" s="485"/>
      <c r="AZ75" s="485" t="s">
        <v>87</v>
      </c>
      <c r="BA75" s="485"/>
      <c r="BB75" s="485" t="s">
        <v>87</v>
      </c>
      <c r="BC75" s="485"/>
      <c r="BD75" s="485" t="s">
        <v>87</v>
      </c>
      <c r="BE75" s="485"/>
      <c r="BF75" s="485"/>
      <c r="BG75" s="509"/>
      <c r="BH75" s="500"/>
      <c r="BI75" s="602"/>
      <c r="BJ75" s="602"/>
      <c r="BK75" s="602"/>
      <c r="BL75" s="602"/>
      <c r="BM75" s="602"/>
      <c r="BN75" s="602"/>
      <c r="BO75" s="665"/>
      <c r="BP75" s="500"/>
      <c r="BQ75" s="485"/>
      <c r="BR75" s="485"/>
      <c r="BS75" s="485"/>
      <c r="BT75" s="485"/>
      <c r="BU75" s="575"/>
      <c r="BV75" s="198"/>
      <c r="BW75" s="198"/>
    </row>
    <row r="76" spans="3:75" s="53" customFormat="1" ht="72" customHeight="1">
      <c r="C76" s="197"/>
      <c r="D76" s="197"/>
      <c r="E76" s="500">
        <v>6</v>
      </c>
      <c r="F76" s="485" t="s">
        <v>465</v>
      </c>
      <c r="G76" s="509"/>
      <c r="H76" s="732" t="s">
        <v>330</v>
      </c>
      <c r="I76" s="691"/>
      <c r="J76" s="691" t="s">
        <v>888</v>
      </c>
      <c r="K76" s="691"/>
      <c r="L76" s="691">
        <v>2</v>
      </c>
      <c r="M76" s="691"/>
      <c r="N76" s="691" t="s">
        <v>330</v>
      </c>
      <c r="O76" s="694"/>
      <c r="P76" s="606" t="s">
        <v>577</v>
      </c>
      <c r="Q76" s="644"/>
      <c r="R76" s="485" t="b">
        <v>1</v>
      </c>
      <c r="S76" s="485"/>
      <c r="T76" s="765" t="s">
        <v>294</v>
      </c>
      <c r="U76" s="765"/>
      <c r="V76" s="691" t="s">
        <v>430</v>
      </c>
      <c r="W76" s="691"/>
      <c r="X76" s="288" t="s">
        <v>462</v>
      </c>
      <c r="Y76" s="287"/>
      <c r="Z76" s="485" t="s">
        <v>87</v>
      </c>
      <c r="AA76" s="485"/>
      <c r="AB76" s="485" t="s">
        <v>87</v>
      </c>
      <c r="AC76" s="485"/>
      <c r="AD76" s="644" t="s">
        <v>519</v>
      </c>
      <c r="AE76" s="644"/>
      <c r="AF76" s="485" t="s">
        <v>87</v>
      </c>
      <c r="AG76" s="485"/>
      <c r="AH76" s="485" t="s">
        <v>87</v>
      </c>
      <c r="AI76" s="485"/>
      <c r="AJ76" s="485" t="s">
        <v>294</v>
      </c>
      <c r="AK76" s="509"/>
      <c r="AL76" s="606" t="s">
        <v>577</v>
      </c>
      <c r="AM76" s="644"/>
      <c r="AN76" s="485" t="b">
        <v>1</v>
      </c>
      <c r="AO76" s="485"/>
      <c r="AP76" s="765" t="s">
        <v>294</v>
      </c>
      <c r="AQ76" s="765"/>
      <c r="AR76" s="691" t="s">
        <v>430</v>
      </c>
      <c r="AS76" s="691"/>
      <c r="AT76" s="288" t="s">
        <v>462</v>
      </c>
      <c r="AU76" s="287"/>
      <c r="AV76" s="485" t="s">
        <v>87</v>
      </c>
      <c r="AW76" s="485"/>
      <c r="AX76" s="485" t="s">
        <v>87</v>
      </c>
      <c r="AY76" s="485"/>
      <c r="AZ76" s="644" t="s">
        <v>519</v>
      </c>
      <c r="BA76" s="644"/>
      <c r="BB76" s="485" t="s">
        <v>87</v>
      </c>
      <c r="BC76" s="485"/>
      <c r="BD76" s="485" t="s">
        <v>87</v>
      </c>
      <c r="BE76" s="485"/>
      <c r="BF76" s="485" t="s">
        <v>294</v>
      </c>
      <c r="BG76" s="509"/>
      <c r="BH76" s="500" t="s">
        <v>886</v>
      </c>
      <c r="BI76" s="602" t="str">
        <f t="shared" ref="BI76:BK76" si="4">BI73</f>
        <v>6/15</v>
      </c>
      <c r="BJ76" s="602" t="str">
        <f t="shared" si="4"/>
        <v>6/15</v>
      </c>
      <c r="BK76" s="602" t="str">
        <f t="shared" si="4"/>
        <v>6/15</v>
      </c>
      <c r="BL76" s="664" t="s">
        <v>1141</v>
      </c>
      <c r="BM76" s="602" t="s">
        <v>180</v>
      </c>
      <c r="BN76" s="602" t="s">
        <v>1006</v>
      </c>
      <c r="BO76" s="665" t="s">
        <v>180</v>
      </c>
      <c r="BP76" s="606" t="s">
        <v>1022</v>
      </c>
      <c r="BQ76" s="485"/>
      <c r="BR76" s="485"/>
      <c r="BS76" s="485"/>
      <c r="BT76" s="485"/>
      <c r="BU76" s="575"/>
      <c r="BV76" s="198"/>
      <c r="BW76" s="198"/>
    </row>
    <row r="77" spans="3:75" s="53" customFormat="1" ht="72" customHeight="1">
      <c r="C77" s="197"/>
      <c r="D77" s="197"/>
      <c r="E77" s="500"/>
      <c r="F77" s="485"/>
      <c r="G77" s="509"/>
      <c r="H77" s="732"/>
      <c r="I77" s="691"/>
      <c r="J77" s="691"/>
      <c r="K77" s="691"/>
      <c r="L77" s="691"/>
      <c r="M77" s="691"/>
      <c r="N77" s="691"/>
      <c r="O77" s="694"/>
      <c r="P77" s="606"/>
      <c r="Q77" s="644"/>
      <c r="R77" s="485"/>
      <c r="S77" s="485"/>
      <c r="T77" s="765"/>
      <c r="U77" s="765"/>
      <c r="V77" s="485" t="s">
        <v>87</v>
      </c>
      <c r="W77" s="485"/>
      <c r="X77" s="485" t="s">
        <v>87</v>
      </c>
      <c r="Y77" s="485"/>
      <c r="Z77" s="644" t="s">
        <v>557</v>
      </c>
      <c r="AA77" s="644"/>
      <c r="AB77" s="485" t="s">
        <v>87</v>
      </c>
      <c r="AC77" s="485"/>
      <c r="AD77" s="485" t="s">
        <v>161</v>
      </c>
      <c r="AE77" s="485"/>
      <c r="AF77" s="766" t="s">
        <v>504</v>
      </c>
      <c r="AG77" s="766"/>
      <c r="AH77" s="485" t="s">
        <v>87</v>
      </c>
      <c r="AI77" s="485"/>
      <c r="AJ77" s="485"/>
      <c r="AK77" s="509"/>
      <c r="AL77" s="606"/>
      <c r="AM77" s="644"/>
      <c r="AN77" s="485"/>
      <c r="AO77" s="485"/>
      <c r="AP77" s="765"/>
      <c r="AQ77" s="765"/>
      <c r="AR77" s="485" t="s">
        <v>87</v>
      </c>
      <c r="AS77" s="485"/>
      <c r="AT77" s="485" t="s">
        <v>87</v>
      </c>
      <c r="AU77" s="485"/>
      <c r="AV77" s="644" t="s">
        <v>557</v>
      </c>
      <c r="AW77" s="644"/>
      <c r="AX77" s="485" t="s">
        <v>87</v>
      </c>
      <c r="AY77" s="485"/>
      <c r="AZ77" s="485" t="s">
        <v>161</v>
      </c>
      <c r="BA77" s="485"/>
      <c r="BB77" s="766" t="s">
        <v>504</v>
      </c>
      <c r="BC77" s="766"/>
      <c r="BD77" s="485" t="s">
        <v>87</v>
      </c>
      <c r="BE77" s="485"/>
      <c r="BF77" s="485"/>
      <c r="BG77" s="509"/>
      <c r="BH77" s="500"/>
      <c r="BI77" s="602"/>
      <c r="BJ77" s="602"/>
      <c r="BK77" s="602"/>
      <c r="BL77" s="602"/>
      <c r="BM77" s="602"/>
      <c r="BN77" s="602"/>
      <c r="BO77" s="665"/>
      <c r="BP77" s="500"/>
      <c r="BQ77" s="485"/>
      <c r="BR77" s="485"/>
      <c r="BS77" s="485"/>
      <c r="BT77" s="485"/>
      <c r="BU77" s="575"/>
      <c r="BV77" s="198"/>
      <c r="BW77" s="198"/>
    </row>
    <row r="78" spans="3:75" s="53" customFormat="1" ht="72" customHeight="1">
      <c r="C78" s="197"/>
      <c r="D78" s="197"/>
      <c r="E78" s="500"/>
      <c r="F78" s="485"/>
      <c r="G78" s="509"/>
      <c r="H78" s="732"/>
      <c r="I78" s="691"/>
      <c r="J78" s="691"/>
      <c r="K78" s="691"/>
      <c r="L78" s="691"/>
      <c r="M78" s="691"/>
      <c r="N78" s="691"/>
      <c r="O78" s="694"/>
      <c r="P78" s="606"/>
      <c r="Q78" s="644"/>
      <c r="R78" s="485"/>
      <c r="S78" s="485"/>
      <c r="T78" s="765"/>
      <c r="U78" s="765"/>
      <c r="V78" s="485" t="s">
        <v>161</v>
      </c>
      <c r="W78" s="485"/>
      <c r="X78" s="485" t="s">
        <v>161</v>
      </c>
      <c r="Y78" s="485"/>
      <c r="Z78" s="485" t="s">
        <v>161</v>
      </c>
      <c r="AA78" s="485"/>
      <c r="AB78" s="766" t="s">
        <v>504</v>
      </c>
      <c r="AC78" s="766"/>
      <c r="AD78" s="485" t="s">
        <v>87</v>
      </c>
      <c r="AE78" s="485"/>
      <c r="AF78" s="485" t="s">
        <v>161</v>
      </c>
      <c r="AG78" s="485"/>
      <c r="AH78" s="644" t="s">
        <v>577</v>
      </c>
      <c r="AI78" s="644"/>
      <c r="AJ78" s="485"/>
      <c r="AK78" s="509"/>
      <c r="AL78" s="606"/>
      <c r="AM78" s="644"/>
      <c r="AN78" s="485"/>
      <c r="AO78" s="485"/>
      <c r="AP78" s="765"/>
      <c r="AQ78" s="765"/>
      <c r="AR78" s="485" t="s">
        <v>161</v>
      </c>
      <c r="AS78" s="485"/>
      <c r="AT78" s="485" t="s">
        <v>161</v>
      </c>
      <c r="AU78" s="485"/>
      <c r="AV78" s="485" t="s">
        <v>161</v>
      </c>
      <c r="AW78" s="485"/>
      <c r="AX78" s="766" t="s">
        <v>504</v>
      </c>
      <c r="AY78" s="766"/>
      <c r="AZ78" s="485" t="s">
        <v>87</v>
      </c>
      <c r="BA78" s="485"/>
      <c r="BB78" s="485" t="s">
        <v>161</v>
      </c>
      <c r="BC78" s="485"/>
      <c r="BD78" s="644" t="s">
        <v>577</v>
      </c>
      <c r="BE78" s="644"/>
      <c r="BF78" s="485"/>
      <c r="BG78" s="509"/>
      <c r="BH78" s="500"/>
      <c r="BI78" s="602"/>
      <c r="BJ78" s="602"/>
      <c r="BK78" s="602"/>
      <c r="BL78" s="602"/>
      <c r="BM78" s="602"/>
      <c r="BN78" s="602"/>
      <c r="BO78" s="665"/>
      <c r="BP78" s="500"/>
      <c r="BQ78" s="485"/>
      <c r="BR78" s="485"/>
      <c r="BS78" s="485"/>
      <c r="BT78" s="485"/>
      <c r="BU78" s="575"/>
      <c r="BV78" s="198"/>
      <c r="BW78" s="198"/>
    </row>
    <row r="79" spans="3:75" s="53" customFormat="1" ht="72" customHeight="1">
      <c r="C79" s="197"/>
      <c r="D79" s="197"/>
      <c r="E79" s="500">
        <v>7</v>
      </c>
      <c r="F79" s="485" t="s">
        <v>458</v>
      </c>
      <c r="G79" s="509"/>
      <c r="H79" s="732" t="s">
        <v>330</v>
      </c>
      <c r="I79" s="691"/>
      <c r="J79" s="691" t="s">
        <v>330</v>
      </c>
      <c r="K79" s="691"/>
      <c r="L79" s="691">
        <v>3</v>
      </c>
      <c r="M79" s="691"/>
      <c r="N79" s="691" t="s">
        <v>330</v>
      </c>
      <c r="O79" s="694"/>
      <c r="P79" s="668" t="s">
        <v>294</v>
      </c>
      <c r="Q79" s="765"/>
      <c r="R79" s="485" t="b">
        <v>0</v>
      </c>
      <c r="S79" s="485"/>
      <c r="T79" s="691" t="s">
        <v>459</v>
      </c>
      <c r="U79" s="691"/>
      <c r="V79" s="485" t="s">
        <v>87</v>
      </c>
      <c r="W79" s="485"/>
      <c r="X79" s="485" t="s">
        <v>87</v>
      </c>
      <c r="Y79" s="485"/>
      <c r="Z79" s="485" t="s">
        <v>87</v>
      </c>
      <c r="AA79" s="485"/>
      <c r="AB79" s="485" t="s">
        <v>161</v>
      </c>
      <c r="AC79" s="485"/>
      <c r="AD79" s="485" t="s">
        <v>87</v>
      </c>
      <c r="AE79" s="485"/>
      <c r="AF79" s="485" t="s">
        <v>87</v>
      </c>
      <c r="AG79" s="485"/>
      <c r="AH79" s="485" t="s">
        <v>161</v>
      </c>
      <c r="AI79" s="485"/>
      <c r="AJ79" s="485" t="s">
        <v>407</v>
      </c>
      <c r="AK79" s="509"/>
      <c r="AL79" s="668" t="s">
        <v>294</v>
      </c>
      <c r="AM79" s="765"/>
      <c r="AN79" s="485" t="b">
        <v>0</v>
      </c>
      <c r="AO79" s="485"/>
      <c r="AP79" s="691" t="s">
        <v>459</v>
      </c>
      <c r="AQ79" s="691"/>
      <c r="AR79" s="485" t="s">
        <v>161</v>
      </c>
      <c r="AS79" s="485"/>
      <c r="AT79" s="485" t="s">
        <v>161</v>
      </c>
      <c r="AU79" s="485"/>
      <c r="AV79" s="485" t="s">
        <v>161</v>
      </c>
      <c r="AW79" s="485"/>
      <c r="AX79" s="485" t="s">
        <v>896</v>
      </c>
      <c r="AY79" s="485"/>
      <c r="AZ79" s="485" t="s">
        <v>161</v>
      </c>
      <c r="BA79" s="485"/>
      <c r="BB79" s="485" t="s">
        <v>161</v>
      </c>
      <c r="BC79" s="485"/>
      <c r="BD79" s="485" t="s">
        <v>161</v>
      </c>
      <c r="BE79" s="485"/>
      <c r="BF79" s="485" t="s">
        <v>407</v>
      </c>
      <c r="BG79" s="509"/>
      <c r="BH79" s="500" t="s">
        <v>886</v>
      </c>
      <c r="BI79" s="602" t="str">
        <f t="shared" ref="BI79:BK79" si="5">BI76</f>
        <v>6/15</v>
      </c>
      <c r="BJ79" s="602" t="str">
        <f t="shared" si="5"/>
        <v>6/15</v>
      </c>
      <c r="BK79" s="602" t="str">
        <f t="shared" si="5"/>
        <v>6/15</v>
      </c>
      <c r="BL79" s="664" t="s">
        <v>1141</v>
      </c>
      <c r="BM79" s="602" t="s">
        <v>180</v>
      </c>
      <c r="BN79" s="602" t="s">
        <v>1006</v>
      </c>
      <c r="BO79" s="665" t="s">
        <v>180</v>
      </c>
      <c r="BP79" s="606" t="s">
        <v>1022</v>
      </c>
      <c r="BQ79" s="485"/>
      <c r="BR79" s="485"/>
      <c r="BS79" s="485"/>
      <c r="BT79" s="485"/>
      <c r="BU79" s="575"/>
      <c r="BV79" s="198"/>
      <c r="BW79" s="198"/>
    </row>
    <row r="80" spans="3:75" s="53" customFormat="1" ht="72" customHeight="1">
      <c r="C80" s="197"/>
      <c r="D80" s="197"/>
      <c r="E80" s="500"/>
      <c r="F80" s="485"/>
      <c r="G80" s="509"/>
      <c r="H80" s="732"/>
      <c r="I80" s="691"/>
      <c r="J80" s="691"/>
      <c r="K80" s="691"/>
      <c r="L80" s="691"/>
      <c r="M80" s="691"/>
      <c r="N80" s="691"/>
      <c r="O80" s="694"/>
      <c r="P80" s="668"/>
      <c r="Q80" s="765"/>
      <c r="R80" s="485"/>
      <c r="S80" s="485"/>
      <c r="T80" s="691"/>
      <c r="U80" s="691"/>
      <c r="V80" s="485" t="s">
        <v>87</v>
      </c>
      <c r="W80" s="485"/>
      <c r="X80" s="485" t="s">
        <v>87</v>
      </c>
      <c r="Y80" s="485"/>
      <c r="Z80" s="485" t="s">
        <v>87</v>
      </c>
      <c r="AA80" s="485"/>
      <c r="AB80" s="485" t="s">
        <v>87</v>
      </c>
      <c r="AC80" s="485"/>
      <c r="AD80" s="485" t="s">
        <v>87</v>
      </c>
      <c r="AE80" s="485"/>
      <c r="AF80" s="485" t="s">
        <v>87</v>
      </c>
      <c r="AG80" s="485"/>
      <c r="AH80" s="485" t="s">
        <v>87</v>
      </c>
      <c r="AI80" s="485"/>
      <c r="AJ80" s="485"/>
      <c r="AK80" s="509"/>
      <c r="AL80" s="668"/>
      <c r="AM80" s="765"/>
      <c r="AN80" s="485"/>
      <c r="AO80" s="485"/>
      <c r="AP80" s="691"/>
      <c r="AQ80" s="691"/>
      <c r="AR80" s="485" t="s">
        <v>87</v>
      </c>
      <c r="AS80" s="485"/>
      <c r="AT80" s="485" t="s">
        <v>87</v>
      </c>
      <c r="AU80" s="485"/>
      <c r="AV80" s="485" t="s">
        <v>87</v>
      </c>
      <c r="AW80" s="485"/>
      <c r="AX80" s="485" t="s">
        <v>87</v>
      </c>
      <c r="AY80" s="485"/>
      <c r="AZ80" s="485" t="s">
        <v>87</v>
      </c>
      <c r="BA80" s="485"/>
      <c r="BB80" s="485" t="s">
        <v>87</v>
      </c>
      <c r="BC80" s="485"/>
      <c r="BD80" s="485" t="s">
        <v>87</v>
      </c>
      <c r="BE80" s="485"/>
      <c r="BF80" s="485"/>
      <c r="BG80" s="509"/>
      <c r="BH80" s="500"/>
      <c r="BI80" s="602"/>
      <c r="BJ80" s="602"/>
      <c r="BK80" s="602"/>
      <c r="BL80" s="602"/>
      <c r="BM80" s="602"/>
      <c r="BN80" s="602"/>
      <c r="BO80" s="665"/>
      <c r="BP80" s="500"/>
      <c r="BQ80" s="485"/>
      <c r="BR80" s="485"/>
      <c r="BS80" s="485"/>
      <c r="BT80" s="485"/>
      <c r="BU80" s="575"/>
      <c r="BV80" s="198"/>
      <c r="BW80" s="198"/>
    </row>
    <row r="81" spans="3:75" s="53" customFormat="1" ht="72" customHeight="1">
      <c r="C81" s="197"/>
      <c r="D81" s="197"/>
      <c r="E81" s="500"/>
      <c r="F81" s="485"/>
      <c r="G81" s="509"/>
      <c r="H81" s="732"/>
      <c r="I81" s="691"/>
      <c r="J81" s="691"/>
      <c r="K81" s="691"/>
      <c r="L81" s="691"/>
      <c r="M81" s="691"/>
      <c r="N81" s="691"/>
      <c r="O81" s="694"/>
      <c r="P81" s="668"/>
      <c r="Q81" s="765"/>
      <c r="R81" s="485"/>
      <c r="S81" s="485"/>
      <c r="T81" s="691"/>
      <c r="U81" s="691"/>
      <c r="V81" s="485" t="s">
        <v>87</v>
      </c>
      <c r="W81" s="485"/>
      <c r="X81" s="485" t="s">
        <v>87</v>
      </c>
      <c r="Y81" s="485"/>
      <c r="Z81" s="485" t="s">
        <v>87</v>
      </c>
      <c r="AA81" s="485"/>
      <c r="AB81" s="485" t="s">
        <v>87</v>
      </c>
      <c r="AC81" s="485"/>
      <c r="AD81" s="485" t="s">
        <v>87</v>
      </c>
      <c r="AE81" s="485"/>
      <c r="AF81" s="485" t="s">
        <v>87</v>
      </c>
      <c r="AG81" s="485"/>
      <c r="AH81" s="485" t="s">
        <v>87</v>
      </c>
      <c r="AI81" s="485"/>
      <c r="AJ81" s="485"/>
      <c r="AK81" s="509"/>
      <c r="AL81" s="668"/>
      <c r="AM81" s="765"/>
      <c r="AN81" s="485"/>
      <c r="AO81" s="485"/>
      <c r="AP81" s="691"/>
      <c r="AQ81" s="691"/>
      <c r="AR81" s="485" t="s">
        <v>87</v>
      </c>
      <c r="AS81" s="485"/>
      <c r="AT81" s="485" t="s">
        <v>87</v>
      </c>
      <c r="AU81" s="485"/>
      <c r="AV81" s="485" t="s">
        <v>87</v>
      </c>
      <c r="AW81" s="485"/>
      <c r="AX81" s="485" t="s">
        <v>87</v>
      </c>
      <c r="AY81" s="485"/>
      <c r="AZ81" s="485" t="s">
        <v>87</v>
      </c>
      <c r="BA81" s="485"/>
      <c r="BB81" s="485" t="s">
        <v>87</v>
      </c>
      <c r="BC81" s="485"/>
      <c r="BD81" s="485" t="s">
        <v>87</v>
      </c>
      <c r="BE81" s="485"/>
      <c r="BF81" s="485"/>
      <c r="BG81" s="509"/>
      <c r="BH81" s="500"/>
      <c r="BI81" s="602"/>
      <c r="BJ81" s="602"/>
      <c r="BK81" s="602"/>
      <c r="BL81" s="602"/>
      <c r="BM81" s="602"/>
      <c r="BN81" s="602"/>
      <c r="BO81" s="665"/>
      <c r="BP81" s="500"/>
      <c r="BQ81" s="485"/>
      <c r="BR81" s="485"/>
      <c r="BS81" s="485"/>
      <c r="BT81" s="485"/>
      <c r="BU81" s="575"/>
      <c r="BV81" s="198"/>
      <c r="BW81" s="198"/>
    </row>
    <row r="82" spans="3:75" s="53" customFormat="1" ht="72" customHeight="1">
      <c r="C82" s="197"/>
      <c r="D82" s="197"/>
      <c r="E82" s="500">
        <v>8</v>
      </c>
      <c r="F82" s="485" t="s">
        <v>458</v>
      </c>
      <c r="G82" s="509"/>
      <c r="H82" s="732" t="s">
        <v>330</v>
      </c>
      <c r="I82" s="691"/>
      <c r="J82" s="691" t="s">
        <v>330</v>
      </c>
      <c r="K82" s="691"/>
      <c r="L82" s="691" t="s">
        <v>430</v>
      </c>
      <c r="M82" s="691"/>
      <c r="N82" s="691" t="s">
        <v>330</v>
      </c>
      <c r="O82" s="694"/>
      <c r="P82" s="668" t="s">
        <v>294</v>
      </c>
      <c r="Q82" s="765"/>
      <c r="R82" s="485" t="b">
        <v>0</v>
      </c>
      <c r="S82" s="485"/>
      <c r="T82" s="691" t="s">
        <v>459</v>
      </c>
      <c r="U82" s="691"/>
      <c r="V82" s="485" t="s">
        <v>87</v>
      </c>
      <c r="W82" s="485"/>
      <c r="X82" s="485" t="s">
        <v>87</v>
      </c>
      <c r="Y82" s="485"/>
      <c r="Z82" s="485" t="s">
        <v>87</v>
      </c>
      <c r="AA82" s="485"/>
      <c r="AB82" s="485" t="s">
        <v>87</v>
      </c>
      <c r="AC82" s="485"/>
      <c r="AD82" s="485" t="s">
        <v>87</v>
      </c>
      <c r="AE82" s="485"/>
      <c r="AF82" s="485" t="s">
        <v>87</v>
      </c>
      <c r="AG82" s="485"/>
      <c r="AH82" s="485" t="s">
        <v>87</v>
      </c>
      <c r="AI82" s="485"/>
      <c r="AJ82" s="485" t="s">
        <v>407</v>
      </c>
      <c r="AK82" s="509"/>
      <c r="AL82" s="668" t="s">
        <v>294</v>
      </c>
      <c r="AM82" s="765"/>
      <c r="AN82" s="485" t="b">
        <v>0</v>
      </c>
      <c r="AO82" s="485"/>
      <c r="AP82" s="691" t="s">
        <v>459</v>
      </c>
      <c r="AQ82" s="691"/>
      <c r="AR82" s="485" t="s">
        <v>87</v>
      </c>
      <c r="AS82" s="485"/>
      <c r="AT82" s="485" t="s">
        <v>87</v>
      </c>
      <c r="AU82" s="485"/>
      <c r="AV82" s="485" t="s">
        <v>87</v>
      </c>
      <c r="AW82" s="485"/>
      <c r="AX82" s="485" t="s">
        <v>87</v>
      </c>
      <c r="AY82" s="485"/>
      <c r="AZ82" s="485" t="s">
        <v>87</v>
      </c>
      <c r="BA82" s="485"/>
      <c r="BB82" s="485" t="s">
        <v>87</v>
      </c>
      <c r="BC82" s="485"/>
      <c r="BD82" s="485" t="s">
        <v>87</v>
      </c>
      <c r="BE82" s="485"/>
      <c r="BF82" s="485" t="s">
        <v>407</v>
      </c>
      <c r="BG82" s="509"/>
      <c r="BH82" s="500" t="s">
        <v>886</v>
      </c>
      <c r="BI82" s="602" t="str">
        <f t="shared" ref="BI82:BK82" si="6">BI79</f>
        <v>6/15</v>
      </c>
      <c r="BJ82" s="602" t="str">
        <f t="shared" si="6"/>
        <v>6/15</v>
      </c>
      <c r="BK82" s="602" t="str">
        <f t="shared" si="6"/>
        <v>6/15</v>
      </c>
      <c r="BL82" s="664" t="s">
        <v>1141</v>
      </c>
      <c r="BM82" s="602" t="s">
        <v>180</v>
      </c>
      <c r="BN82" s="602" t="s">
        <v>1006</v>
      </c>
      <c r="BO82" s="665" t="s">
        <v>180</v>
      </c>
      <c r="BP82" s="606" t="s">
        <v>1022</v>
      </c>
      <c r="BQ82" s="485"/>
      <c r="BR82" s="485"/>
      <c r="BS82" s="485"/>
      <c r="BT82" s="485"/>
      <c r="BU82" s="575"/>
      <c r="BV82" s="198"/>
      <c r="BW82" s="198"/>
    </row>
    <row r="83" spans="3:75" s="53" customFormat="1" ht="72" customHeight="1">
      <c r="C83" s="197"/>
      <c r="D83" s="197"/>
      <c r="E83" s="500"/>
      <c r="F83" s="485"/>
      <c r="G83" s="509"/>
      <c r="H83" s="732"/>
      <c r="I83" s="691"/>
      <c r="J83" s="691"/>
      <c r="K83" s="691"/>
      <c r="L83" s="691"/>
      <c r="M83" s="691"/>
      <c r="N83" s="691"/>
      <c r="O83" s="694"/>
      <c r="P83" s="668"/>
      <c r="Q83" s="765"/>
      <c r="R83" s="485"/>
      <c r="S83" s="485"/>
      <c r="T83" s="691"/>
      <c r="U83" s="691"/>
      <c r="V83" s="485" t="s">
        <v>87</v>
      </c>
      <c r="W83" s="485"/>
      <c r="X83" s="485" t="s">
        <v>87</v>
      </c>
      <c r="Y83" s="485"/>
      <c r="Z83" s="485" t="s">
        <v>87</v>
      </c>
      <c r="AA83" s="485"/>
      <c r="AB83" s="485" t="s">
        <v>87</v>
      </c>
      <c r="AC83" s="485"/>
      <c r="AD83" s="485" t="s">
        <v>87</v>
      </c>
      <c r="AE83" s="485"/>
      <c r="AF83" s="485" t="s">
        <v>87</v>
      </c>
      <c r="AG83" s="485"/>
      <c r="AH83" s="485" t="s">
        <v>87</v>
      </c>
      <c r="AI83" s="485"/>
      <c r="AJ83" s="485"/>
      <c r="AK83" s="509"/>
      <c r="AL83" s="668"/>
      <c r="AM83" s="765"/>
      <c r="AN83" s="485"/>
      <c r="AO83" s="485"/>
      <c r="AP83" s="691"/>
      <c r="AQ83" s="691"/>
      <c r="AR83" s="485" t="s">
        <v>87</v>
      </c>
      <c r="AS83" s="485"/>
      <c r="AT83" s="485" t="s">
        <v>87</v>
      </c>
      <c r="AU83" s="485"/>
      <c r="AV83" s="485" t="s">
        <v>87</v>
      </c>
      <c r="AW83" s="485"/>
      <c r="AX83" s="485" t="s">
        <v>87</v>
      </c>
      <c r="AY83" s="485"/>
      <c r="AZ83" s="485" t="s">
        <v>87</v>
      </c>
      <c r="BA83" s="485"/>
      <c r="BB83" s="485" t="s">
        <v>87</v>
      </c>
      <c r="BC83" s="485"/>
      <c r="BD83" s="485" t="s">
        <v>87</v>
      </c>
      <c r="BE83" s="485"/>
      <c r="BF83" s="485"/>
      <c r="BG83" s="509"/>
      <c r="BH83" s="500"/>
      <c r="BI83" s="602"/>
      <c r="BJ83" s="602"/>
      <c r="BK83" s="602"/>
      <c r="BL83" s="602"/>
      <c r="BM83" s="602"/>
      <c r="BN83" s="602"/>
      <c r="BO83" s="665"/>
      <c r="BP83" s="500"/>
      <c r="BQ83" s="485"/>
      <c r="BR83" s="485"/>
      <c r="BS83" s="485"/>
      <c r="BT83" s="485"/>
      <c r="BU83" s="575"/>
      <c r="BV83" s="198"/>
      <c r="BW83" s="198"/>
    </row>
    <row r="84" spans="3:75" s="53" customFormat="1" ht="72" customHeight="1">
      <c r="C84" s="197"/>
      <c r="D84" s="197"/>
      <c r="E84" s="500"/>
      <c r="F84" s="485"/>
      <c r="G84" s="509"/>
      <c r="H84" s="732"/>
      <c r="I84" s="691"/>
      <c r="J84" s="691"/>
      <c r="K84" s="691"/>
      <c r="L84" s="691"/>
      <c r="M84" s="691"/>
      <c r="N84" s="691"/>
      <c r="O84" s="694"/>
      <c r="P84" s="668"/>
      <c r="Q84" s="765"/>
      <c r="R84" s="485"/>
      <c r="S84" s="485"/>
      <c r="T84" s="691"/>
      <c r="U84" s="691"/>
      <c r="V84" s="485" t="s">
        <v>87</v>
      </c>
      <c r="W84" s="485"/>
      <c r="X84" s="485" t="s">
        <v>87</v>
      </c>
      <c r="Y84" s="485"/>
      <c r="Z84" s="485" t="s">
        <v>87</v>
      </c>
      <c r="AA84" s="485"/>
      <c r="AB84" s="485" t="s">
        <v>87</v>
      </c>
      <c r="AC84" s="485"/>
      <c r="AD84" s="485" t="s">
        <v>87</v>
      </c>
      <c r="AE84" s="485"/>
      <c r="AF84" s="485" t="s">
        <v>87</v>
      </c>
      <c r="AG84" s="485"/>
      <c r="AH84" s="485" t="s">
        <v>87</v>
      </c>
      <c r="AI84" s="485"/>
      <c r="AJ84" s="485"/>
      <c r="AK84" s="509"/>
      <c r="AL84" s="668"/>
      <c r="AM84" s="765"/>
      <c r="AN84" s="485"/>
      <c r="AO84" s="485"/>
      <c r="AP84" s="691"/>
      <c r="AQ84" s="691"/>
      <c r="AR84" s="485" t="s">
        <v>87</v>
      </c>
      <c r="AS84" s="485"/>
      <c r="AT84" s="485" t="s">
        <v>87</v>
      </c>
      <c r="AU84" s="485"/>
      <c r="AV84" s="485" t="s">
        <v>87</v>
      </c>
      <c r="AW84" s="485"/>
      <c r="AX84" s="485" t="s">
        <v>87</v>
      </c>
      <c r="AY84" s="485"/>
      <c r="AZ84" s="485" t="s">
        <v>87</v>
      </c>
      <c r="BA84" s="485"/>
      <c r="BB84" s="485" t="s">
        <v>87</v>
      </c>
      <c r="BC84" s="485"/>
      <c r="BD84" s="485" t="s">
        <v>87</v>
      </c>
      <c r="BE84" s="485"/>
      <c r="BF84" s="485"/>
      <c r="BG84" s="509"/>
      <c r="BH84" s="500"/>
      <c r="BI84" s="602"/>
      <c r="BJ84" s="602"/>
      <c r="BK84" s="602"/>
      <c r="BL84" s="602"/>
      <c r="BM84" s="602"/>
      <c r="BN84" s="602"/>
      <c r="BO84" s="665"/>
      <c r="BP84" s="500"/>
      <c r="BQ84" s="485"/>
      <c r="BR84" s="485"/>
      <c r="BS84" s="485"/>
      <c r="BT84" s="485"/>
      <c r="BU84" s="575"/>
      <c r="BV84" s="198"/>
      <c r="BW84" s="198"/>
    </row>
    <row r="85" spans="3:75" s="53" customFormat="1" ht="72" customHeight="1">
      <c r="C85" s="197"/>
      <c r="D85" s="197"/>
      <c r="E85" s="500">
        <v>9</v>
      </c>
      <c r="F85" s="485" t="s">
        <v>458</v>
      </c>
      <c r="G85" s="509"/>
      <c r="H85" s="732" t="s">
        <v>330</v>
      </c>
      <c r="I85" s="691"/>
      <c r="J85" s="691" t="s">
        <v>330</v>
      </c>
      <c r="K85" s="691"/>
      <c r="L85" s="691" t="s">
        <v>294</v>
      </c>
      <c r="M85" s="691"/>
      <c r="N85" s="691" t="s">
        <v>330</v>
      </c>
      <c r="O85" s="694"/>
      <c r="P85" s="668" t="s">
        <v>294</v>
      </c>
      <c r="Q85" s="765"/>
      <c r="R85" s="485" t="b">
        <v>0</v>
      </c>
      <c r="S85" s="485"/>
      <c r="T85" s="691" t="s">
        <v>457</v>
      </c>
      <c r="U85" s="691"/>
      <c r="V85" s="485" t="s">
        <v>87</v>
      </c>
      <c r="W85" s="485"/>
      <c r="X85" s="485" t="s">
        <v>87</v>
      </c>
      <c r="Y85" s="485"/>
      <c r="Z85" s="485" t="s">
        <v>87</v>
      </c>
      <c r="AA85" s="485"/>
      <c r="AB85" s="485" t="s">
        <v>87</v>
      </c>
      <c r="AC85" s="485"/>
      <c r="AD85" s="485" t="s">
        <v>87</v>
      </c>
      <c r="AE85" s="485"/>
      <c r="AF85" s="485" t="s">
        <v>87</v>
      </c>
      <c r="AG85" s="485"/>
      <c r="AH85" s="485" t="s">
        <v>87</v>
      </c>
      <c r="AI85" s="485"/>
      <c r="AJ85" s="485" t="s">
        <v>407</v>
      </c>
      <c r="AK85" s="509"/>
      <c r="AL85" s="668" t="s">
        <v>294</v>
      </c>
      <c r="AM85" s="765"/>
      <c r="AN85" s="485" t="b">
        <v>0</v>
      </c>
      <c r="AO85" s="485"/>
      <c r="AP85" s="691" t="s">
        <v>457</v>
      </c>
      <c r="AQ85" s="691"/>
      <c r="AR85" s="485" t="s">
        <v>87</v>
      </c>
      <c r="AS85" s="485"/>
      <c r="AT85" s="485" t="s">
        <v>87</v>
      </c>
      <c r="AU85" s="485"/>
      <c r="AV85" s="485" t="s">
        <v>87</v>
      </c>
      <c r="AW85" s="485"/>
      <c r="AX85" s="485" t="s">
        <v>87</v>
      </c>
      <c r="AY85" s="485"/>
      <c r="AZ85" s="485" t="s">
        <v>87</v>
      </c>
      <c r="BA85" s="485"/>
      <c r="BB85" s="485" t="s">
        <v>87</v>
      </c>
      <c r="BC85" s="485"/>
      <c r="BD85" s="485" t="s">
        <v>87</v>
      </c>
      <c r="BE85" s="485"/>
      <c r="BF85" s="485" t="s">
        <v>407</v>
      </c>
      <c r="BG85" s="509"/>
      <c r="BH85" s="500" t="s">
        <v>886</v>
      </c>
      <c r="BI85" s="602" t="str">
        <f t="shared" ref="BI85:BK85" si="7">BI82</f>
        <v>6/15</v>
      </c>
      <c r="BJ85" s="602" t="str">
        <f t="shared" si="7"/>
        <v>6/15</v>
      </c>
      <c r="BK85" s="602" t="str">
        <f t="shared" si="7"/>
        <v>6/15</v>
      </c>
      <c r="BL85" s="664" t="s">
        <v>1141</v>
      </c>
      <c r="BM85" s="602" t="s">
        <v>180</v>
      </c>
      <c r="BN85" s="602" t="s">
        <v>1006</v>
      </c>
      <c r="BO85" s="665" t="s">
        <v>180</v>
      </c>
      <c r="BP85" s="606" t="s">
        <v>1022</v>
      </c>
      <c r="BQ85" s="485"/>
      <c r="BR85" s="485"/>
      <c r="BS85" s="485"/>
      <c r="BT85" s="485"/>
      <c r="BU85" s="575"/>
      <c r="BV85" s="198"/>
      <c r="BW85" s="198"/>
    </row>
    <row r="86" spans="3:75" s="53" customFormat="1" ht="72" customHeight="1">
      <c r="C86" s="197"/>
      <c r="D86" s="197"/>
      <c r="E86" s="500"/>
      <c r="F86" s="485"/>
      <c r="G86" s="509"/>
      <c r="H86" s="732"/>
      <c r="I86" s="691"/>
      <c r="J86" s="691"/>
      <c r="K86" s="691"/>
      <c r="L86" s="691"/>
      <c r="M86" s="691"/>
      <c r="N86" s="691"/>
      <c r="O86" s="694"/>
      <c r="P86" s="668"/>
      <c r="Q86" s="765"/>
      <c r="R86" s="485"/>
      <c r="S86" s="485"/>
      <c r="T86" s="691"/>
      <c r="U86" s="691"/>
      <c r="V86" s="485" t="s">
        <v>87</v>
      </c>
      <c r="W86" s="485"/>
      <c r="X86" s="485" t="s">
        <v>87</v>
      </c>
      <c r="Y86" s="485"/>
      <c r="Z86" s="485" t="s">
        <v>87</v>
      </c>
      <c r="AA86" s="485"/>
      <c r="AB86" s="485" t="s">
        <v>87</v>
      </c>
      <c r="AC86" s="485"/>
      <c r="AD86" s="485" t="s">
        <v>87</v>
      </c>
      <c r="AE86" s="485"/>
      <c r="AF86" s="485" t="s">
        <v>87</v>
      </c>
      <c r="AG86" s="485"/>
      <c r="AH86" s="485" t="s">
        <v>87</v>
      </c>
      <c r="AI86" s="485"/>
      <c r="AJ86" s="485"/>
      <c r="AK86" s="509"/>
      <c r="AL86" s="668"/>
      <c r="AM86" s="765"/>
      <c r="AN86" s="485"/>
      <c r="AO86" s="485"/>
      <c r="AP86" s="691"/>
      <c r="AQ86" s="691"/>
      <c r="AR86" s="485" t="s">
        <v>87</v>
      </c>
      <c r="AS86" s="485"/>
      <c r="AT86" s="485" t="s">
        <v>87</v>
      </c>
      <c r="AU86" s="485"/>
      <c r="AV86" s="485" t="s">
        <v>87</v>
      </c>
      <c r="AW86" s="485"/>
      <c r="AX86" s="485" t="s">
        <v>87</v>
      </c>
      <c r="AY86" s="485"/>
      <c r="AZ86" s="485" t="s">
        <v>87</v>
      </c>
      <c r="BA86" s="485"/>
      <c r="BB86" s="485" t="s">
        <v>87</v>
      </c>
      <c r="BC86" s="485"/>
      <c r="BD86" s="485" t="s">
        <v>87</v>
      </c>
      <c r="BE86" s="485"/>
      <c r="BF86" s="485"/>
      <c r="BG86" s="509"/>
      <c r="BH86" s="500"/>
      <c r="BI86" s="602"/>
      <c r="BJ86" s="602"/>
      <c r="BK86" s="602"/>
      <c r="BL86" s="602"/>
      <c r="BM86" s="602"/>
      <c r="BN86" s="602"/>
      <c r="BO86" s="665"/>
      <c r="BP86" s="500"/>
      <c r="BQ86" s="485"/>
      <c r="BR86" s="485"/>
      <c r="BS86" s="485"/>
      <c r="BT86" s="485"/>
      <c r="BU86" s="575"/>
      <c r="BV86" s="198"/>
      <c r="BW86" s="198"/>
    </row>
    <row r="87" spans="3:75" s="53" customFormat="1" ht="72" customHeight="1">
      <c r="C87" s="197"/>
      <c r="D87" s="197"/>
      <c r="E87" s="500"/>
      <c r="F87" s="485"/>
      <c r="G87" s="509"/>
      <c r="H87" s="732"/>
      <c r="I87" s="691"/>
      <c r="J87" s="691"/>
      <c r="K87" s="691"/>
      <c r="L87" s="691"/>
      <c r="M87" s="691"/>
      <c r="N87" s="691"/>
      <c r="O87" s="694"/>
      <c r="P87" s="668"/>
      <c r="Q87" s="765"/>
      <c r="R87" s="485"/>
      <c r="S87" s="485"/>
      <c r="T87" s="691"/>
      <c r="U87" s="691"/>
      <c r="V87" s="485" t="s">
        <v>87</v>
      </c>
      <c r="W87" s="485"/>
      <c r="X87" s="485" t="s">
        <v>87</v>
      </c>
      <c r="Y87" s="485"/>
      <c r="Z87" s="485" t="s">
        <v>87</v>
      </c>
      <c r="AA87" s="485"/>
      <c r="AB87" s="485" t="s">
        <v>87</v>
      </c>
      <c r="AC87" s="485"/>
      <c r="AD87" s="485" t="s">
        <v>87</v>
      </c>
      <c r="AE87" s="485"/>
      <c r="AF87" s="485" t="s">
        <v>87</v>
      </c>
      <c r="AG87" s="485"/>
      <c r="AH87" s="485" t="s">
        <v>87</v>
      </c>
      <c r="AI87" s="485"/>
      <c r="AJ87" s="485"/>
      <c r="AK87" s="509"/>
      <c r="AL87" s="668"/>
      <c r="AM87" s="765"/>
      <c r="AN87" s="485"/>
      <c r="AO87" s="485"/>
      <c r="AP87" s="691"/>
      <c r="AQ87" s="691"/>
      <c r="AR87" s="485" t="s">
        <v>87</v>
      </c>
      <c r="AS87" s="485"/>
      <c r="AT87" s="485" t="s">
        <v>87</v>
      </c>
      <c r="AU87" s="485"/>
      <c r="AV87" s="485" t="s">
        <v>87</v>
      </c>
      <c r="AW87" s="485"/>
      <c r="AX87" s="485" t="s">
        <v>87</v>
      </c>
      <c r="AY87" s="485"/>
      <c r="AZ87" s="485" t="s">
        <v>87</v>
      </c>
      <c r="BA87" s="485"/>
      <c r="BB87" s="485" t="s">
        <v>87</v>
      </c>
      <c r="BC87" s="485"/>
      <c r="BD87" s="485" t="s">
        <v>87</v>
      </c>
      <c r="BE87" s="485"/>
      <c r="BF87" s="485"/>
      <c r="BG87" s="509"/>
      <c r="BH87" s="500"/>
      <c r="BI87" s="602"/>
      <c r="BJ87" s="602"/>
      <c r="BK87" s="602"/>
      <c r="BL87" s="602"/>
      <c r="BM87" s="602"/>
      <c r="BN87" s="602"/>
      <c r="BO87" s="665"/>
      <c r="BP87" s="500"/>
      <c r="BQ87" s="485"/>
      <c r="BR87" s="485"/>
      <c r="BS87" s="485"/>
      <c r="BT87" s="485"/>
      <c r="BU87" s="575"/>
      <c r="BV87" s="198"/>
      <c r="BW87" s="198"/>
    </row>
    <row r="88" spans="3:75" s="53" customFormat="1" ht="72" customHeight="1">
      <c r="C88" s="197"/>
      <c r="D88" s="197"/>
      <c r="E88" s="500">
        <v>10</v>
      </c>
      <c r="F88" s="485" t="s">
        <v>458</v>
      </c>
      <c r="G88" s="509"/>
      <c r="H88" s="732" t="s">
        <v>330</v>
      </c>
      <c r="I88" s="691"/>
      <c r="J88" s="691" t="s">
        <v>330</v>
      </c>
      <c r="K88" s="691"/>
      <c r="L88" s="691" t="s">
        <v>330</v>
      </c>
      <c r="M88" s="691"/>
      <c r="N88" s="691" t="s">
        <v>556</v>
      </c>
      <c r="O88" s="694"/>
      <c r="P88" s="668" t="s">
        <v>294</v>
      </c>
      <c r="Q88" s="765"/>
      <c r="R88" s="485" t="b">
        <v>0</v>
      </c>
      <c r="S88" s="485"/>
      <c r="T88" s="691" t="s">
        <v>459</v>
      </c>
      <c r="U88" s="691"/>
      <c r="V88" s="691" t="s">
        <v>430</v>
      </c>
      <c r="W88" s="691"/>
      <c r="X88" s="485" t="s">
        <v>545</v>
      </c>
      <c r="Y88" s="485"/>
      <c r="Z88" s="485" t="s">
        <v>87</v>
      </c>
      <c r="AA88" s="485"/>
      <c r="AB88" s="485" t="s">
        <v>161</v>
      </c>
      <c r="AC88" s="485"/>
      <c r="AD88" s="644" t="s">
        <v>555</v>
      </c>
      <c r="AE88" s="644"/>
      <c r="AF88" s="485" t="s">
        <v>87</v>
      </c>
      <c r="AG88" s="485"/>
      <c r="AH88" s="485" t="s">
        <v>161</v>
      </c>
      <c r="AI88" s="485"/>
      <c r="AJ88" s="485" t="s">
        <v>407</v>
      </c>
      <c r="AK88" s="509"/>
      <c r="AL88" s="668" t="s">
        <v>294</v>
      </c>
      <c r="AM88" s="765"/>
      <c r="AN88" s="485" t="b">
        <v>0</v>
      </c>
      <c r="AO88" s="485"/>
      <c r="AP88" s="691" t="s">
        <v>459</v>
      </c>
      <c r="AQ88" s="691"/>
      <c r="AR88" s="691" t="s">
        <v>430</v>
      </c>
      <c r="AS88" s="691"/>
      <c r="AT88" s="485" t="s">
        <v>545</v>
      </c>
      <c r="AU88" s="485"/>
      <c r="AV88" s="485" t="s">
        <v>87</v>
      </c>
      <c r="AW88" s="485"/>
      <c r="AX88" s="485" t="s">
        <v>161</v>
      </c>
      <c r="AY88" s="485"/>
      <c r="AZ88" s="644" t="s">
        <v>555</v>
      </c>
      <c r="BA88" s="644"/>
      <c r="BB88" s="485" t="s">
        <v>87</v>
      </c>
      <c r="BC88" s="485"/>
      <c r="BD88" s="485" t="s">
        <v>161</v>
      </c>
      <c r="BE88" s="485"/>
      <c r="BF88" s="485" t="s">
        <v>407</v>
      </c>
      <c r="BG88" s="509"/>
      <c r="BH88" s="500" t="s">
        <v>886</v>
      </c>
      <c r="BI88" s="602" t="str">
        <f t="shared" ref="BI88:BK88" si="8">BI85</f>
        <v>6/15</v>
      </c>
      <c r="BJ88" s="602" t="str">
        <f t="shared" si="8"/>
        <v>6/15</v>
      </c>
      <c r="BK88" s="602" t="str">
        <f t="shared" si="8"/>
        <v>6/15</v>
      </c>
      <c r="BL88" s="664" t="s">
        <v>1141</v>
      </c>
      <c r="BM88" s="602" t="s">
        <v>180</v>
      </c>
      <c r="BN88" s="602" t="s">
        <v>1006</v>
      </c>
      <c r="BO88" s="665" t="s">
        <v>180</v>
      </c>
      <c r="BP88" s="606" t="s">
        <v>1022</v>
      </c>
      <c r="BQ88" s="485"/>
      <c r="BR88" s="485"/>
      <c r="BS88" s="485"/>
      <c r="BT88" s="485"/>
      <c r="BU88" s="575"/>
      <c r="BV88" s="198"/>
      <c r="BW88" s="198"/>
    </row>
    <row r="89" spans="3:75" s="53" customFormat="1" ht="72" customHeight="1">
      <c r="C89" s="197"/>
      <c r="D89" s="197"/>
      <c r="E89" s="500"/>
      <c r="F89" s="485"/>
      <c r="G89" s="509"/>
      <c r="H89" s="732"/>
      <c r="I89" s="691"/>
      <c r="J89" s="691"/>
      <c r="K89" s="691"/>
      <c r="L89" s="691"/>
      <c r="M89" s="691"/>
      <c r="N89" s="691"/>
      <c r="O89" s="694"/>
      <c r="P89" s="668"/>
      <c r="Q89" s="765"/>
      <c r="R89" s="485"/>
      <c r="S89" s="485"/>
      <c r="T89" s="691"/>
      <c r="U89" s="691"/>
      <c r="V89" s="485" t="s">
        <v>161</v>
      </c>
      <c r="W89" s="485"/>
      <c r="X89" s="485" t="s">
        <v>161</v>
      </c>
      <c r="Y89" s="485"/>
      <c r="Z89" s="485" t="s">
        <v>87</v>
      </c>
      <c r="AA89" s="485"/>
      <c r="AB89" s="485" t="s">
        <v>87</v>
      </c>
      <c r="AC89" s="485"/>
      <c r="AD89" s="485" t="s">
        <v>161</v>
      </c>
      <c r="AE89" s="485"/>
      <c r="AF89" s="485" t="s">
        <v>87</v>
      </c>
      <c r="AG89" s="485"/>
      <c r="AH89" s="485" t="s">
        <v>87</v>
      </c>
      <c r="AI89" s="485"/>
      <c r="AJ89" s="485"/>
      <c r="AK89" s="509"/>
      <c r="AL89" s="668"/>
      <c r="AM89" s="765"/>
      <c r="AN89" s="485"/>
      <c r="AO89" s="485"/>
      <c r="AP89" s="691"/>
      <c r="AQ89" s="691"/>
      <c r="AR89" s="485" t="s">
        <v>161</v>
      </c>
      <c r="AS89" s="485"/>
      <c r="AT89" s="485" t="s">
        <v>161</v>
      </c>
      <c r="AU89" s="485"/>
      <c r="AV89" s="485" t="s">
        <v>87</v>
      </c>
      <c r="AW89" s="485"/>
      <c r="AX89" s="485" t="s">
        <v>87</v>
      </c>
      <c r="AY89" s="485"/>
      <c r="AZ89" s="485" t="s">
        <v>161</v>
      </c>
      <c r="BA89" s="485"/>
      <c r="BB89" s="485" t="s">
        <v>87</v>
      </c>
      <c r="BC89" s="485"/>
      <c r="BD89" s="485" t="s">
        <v>87</v>
      </c>
      <c r="BE89" s="485"/>
      <c r="BF89" s="485"/>
      <c r="BG89" s="509"/>
      <c r="BH89" s="500"/>
      <c r="BI89" s="602"/>
      <c r="BJ89" s="602"/>
      <c r="BK89" s="602"/>
      <c r="BL89" s="602"/>
      <c r="BM89" s="602"/>
      <c r="BN89" s="602"/>
      <c r="BO89" s="665"/>
      <c r="BP89" s="500"/>
      <c r="BQ89" s="485"/>
      <c r="BR89" s="485"/>
      <c r="BS89" s="485"/>
      <c r="BT89" s="485"/>
      <c r="BU89" s="575"/>
      <c r="BV89" s="198"/>
      <c r="BW89" s="198"/>
    </row>
    <row r="90" spans="3:75" s="53" customFormat="1" ht="72" customHeight="1">
      <c r="C90" s="197"/>
      <c r="D90" s="197"/>
      <c r="E90" s="500"/>
      <c r="F90" s="485"/>
      <c r="G90" s="509"/>
      <c r="H90" s="732"/>
      <c r="I90" s="691"/>
      <c r="J90" s="691"/>
      <c r="K90" s="691"/>
      <c r="L90" s="691"/>
      <c r="M90" s="691"/>
      <c r="N90" s="691"/>
      <c r="O90" s="694"/>
      <c r="P90" s="668"/>
      <c r="Q90" s="765"/>
      <c r="R90" s="485"/>
      <c r="S90" s="485"/>
      <c r="T90" s="691"/>
      <c r="U90" s="691"/>
      <c r="V90" s="485" t="s">
        <v>87</v>
      </c>
      <c r="W90" s="485"/>
      <c r="X90" s="485" t="s">
        <v>87</v>
      </c>
      <c r="Y90" s="485"/>
      <c r="Z90" s="485" t="s">
        <v>87</v>
      </c>
      <c r="AA90" s="485"/>
      <c r="AB90" s="485" t="s">
        <v>87</v>
      </c>
      <c r="AC90" s="485"/>
      <c r="AD90" s="485" t="s">
        <v>87</v>
      </c>
      <c r="AE90" s="485"/>
      <c r="AF90" s="485" t="s">
        <v>87</v>
      </c>
      <c r="AG90" s="485"/>
      <c r="AH90" s="485" t="s">
        <v>87</v>
      </c>
      <c r="AI90" s="485"/>
      <c r="AJ90" s="485"/>
      <c r="AK90" s="509"/>
      <c r="AL90" s="668"/>
      <c r="AM90" s="765"/>
      <c r="AN90" s="485"/>
      <c r="AO90" s="485"/>
      <c r="AP90" s="691"/>
      <c r="AQ90" s="691"/>
      <c r="AR90" s="485" t="s">
        <v>87</v>
      </c>
      <c r="AS90" s="485"/>
      <c r="AT90" s="485" t="s">
        <v>87</v>
      </c>
      <c r="AU90" s="485"/>
      <c r="AV90" s="485" t="s">
        <v>87</v>
      </c>
      <c r="AW90" s="485"/>
      <c r="AX90" s="485" t="s">
        <v>87</v>
      </c>
      <c r="AY90" s="485"/>
      <c r="AZ90" s="485" t="s">
        <v>87</v>
      </c>
      <c r="BA90" s="485"/>
      <c r="BB90" s="485" t="s">
        <v>87</v>
      </c>
      <c r="BC90" s="485"/>
      <c r="BD90" s="485" t="s">
        <v>87</v>
      </c>
      <c r="BE90" s="485"/>
      <c r="BF90" s="485"/>
      <c r="BG90" s="509"/>
      <c r="BH90" s="500"/>
      <c r="BI90" s="602"/>
      <c r="BJ90" s="602"/>
      <c r="BK90" s="602"/>
      <c r="BL90" s="602"/>
      <c r="BM90" s="602"/>
      <c r="BN90" s="602"/>
      <c r="BO90" s="665"/>
      <c r="BP90" s="500"/>
      <c r="BQ90" s="485"/>
      <c r="BR90" s="485"/>
      <c r="BS90" s="485"/>
      <c r="BT90" s="485"/>
      <c r="BU90" s="575"/>
      <c r="BV90" s="198"/>
      <c r="BW90" s="198"/>
    </row>
    <row r="91" spans="3:75" s="53" customFormat="1" ht="72" customHeight="1">
      <c r="C91" s="197"/>
      <c r="D91" s="197"/>
      <c r="E91" s="500">
        <v>11</v>
      </c>
      <c r="F91" s="485" t="s">
        <v>458</v>
      </c>
      <c r="G91" s="509"/>
      <c r="H91" s="732" t="s">
        <v>330</v>
      </c>
      <c r="I91" s="691"/>
      <c r="J91" s="691" t="s">
        <v>330</v>
      </c>
      <c r="K91" s="691"/>
      <c r="L91" s="691" t="s">
        <v>330</v>
      </c>
      <c r="M91" s="691"/>
      <c r="N91" s="691" t="s">
        <v>294</v>
      </c>
      <c r="O91" s="694"/>
      <c r="P91" s="668" t="s">
        <v>294</v>
      </c>
      <c r="Q91" s="765"/>
      <c r="R91" s="485" t="b">
        <v>0</v>
      </c>
      <c r="S91" s="485"/>
      <c r="T91" s="691" t="s">
        <v>457</v>
      </c>
      <c r="U91" s="691"/>
      <c r="V91" s="485" t="s">
        <v>87</v>
      </c>
      <c r="W91" s="485"/>
      <c r="X91" s="485" t="s">
        <v>87</v>
      </c>
      <c r="Y91" s="485"/>
      <c r="Z91" s="485" t="s">
        <v>87</v>
      </c>
      <c r="AA91" s="485"/>
      <c r="AB91" s="485" t="s">
        <v>87</v>
      </c>
      <c r="AC91" s="485"/>
      <c r="AD91" s="485" t="s">
        <v>87</v>
      </c>
      <c r="AE91" s="485"/>
      <c r="AF91" s="485" t="s">
        <v>87</v>
      </c>
      <c r="AG91" s="485"/>
      <c r="AH91" s="485" t="s">
        <v>87</v>
      </c>
      <c r="AI91" s="485"/>
      <c r="AJ91" s="485" t="s">
        <v>407</v>
      </c>
      <c r="AK91" s="509"/>
      <c r="AL91" s="668" t="s">
        <v>294</v>
      </c>
      <c r="AM91" s="765"/>
      <c r="AN91" s="485" t="b">
        <v>0</v>
      </c>
      <c r="AO91" s="485"/>
      <c r="AP91" s="691" t="s">
        <v>457</v>
      </c>
      <c r="AQ91" s="691"/>
      <c r="AR91" s="485" t="s">
        <v>87</v>
      </c>
      <c r="AS91" s="485"/>
      <c r="AT91" s="485" t="s">
        <v>87</v>
      </c>
      <c r="AU91" s="485"/>
      <c r="AV91" s="485" t="s">
        <v>87</v>
      </c>
      <c r="AW91" s="485"/>
      <c r="AX91" s="485" t="s">
        <v>87</v>
      </c>
      <c r="AY91" s="485"/>
      <c r="AZ91" s="485" t="s">
        <v>87</v>
      </c>
      <c r="BA91" s="485"/>
      <c r="BB91" s="485" t="s">
        <v>87</v>
      </c>
      <c r="BC91" s="485"/>
      <c r="BD91" s="485" t="s">
        <v>87</v>
      </c>
      <c r="BE91" s="485"/>
      <c r="BF91" s="485" t="s">
        <v>407</v>
      </c>
      <c r="BG91" s="509"/>
      <c r="BH91" s="500" t="s">
        <v>886</v>
      </c>
      <c r="BI91" s="602" t="str">
        <f t="shared" ref="BI91:BK91" si="9">BI88</f>
        <v>6/15</v>
      </c>
      <c r="BJ91" s="602" t="str">
        <f t="shared" si="9"/>
        <v>6/15</v>
      </c>
      <c r="BK91" s="602" t="str">
        <f t="shared" si="9"/>
        <v>6/15</v>
      </c>
      <c r="BL91" s="664" t="s">
        <v>1141</v>
      </c>
      <c r="BM91" s="602" t="s">
        <v>180</v>
      </c>
      <c r="BN91" s="602" t="s">
        <v>1006</v>
      </c>
      <c r="BO91" s="665" t="s">
        <v>180</v>
      </c>
      <c r="BP91" s="606" t="s">
        <v>1022</v>
      </c>
      <c r="BQ91" s="485"/>
      <c r="BR91" s="485"/>
      <c r="BS91" s="485"/>
      <c r="BT91" s="485"/>
      <c r="BU91" s="575"/>
      <c r="BV91" s="198"/>
      <c r="BW91" s="198"/>
    </row>
    <row r="92" spans="3:75" s="53" customFormat="1" ht="72" customHeight="1">
      <c r="C92" s="197"/>
      <c r="D92" s="197"/>
      <c r="E92" s="500"/>
      <c r="F92" s="485"/>
      <c r="G92" s="509"/>
      <c r="H92" s="732"/>
      <c r="I92" s="691"/>
      <c r="J92" s="691"/>
      <c r="K92" s="691"/>
      <c r="L92" s="691"/>
      <c r="M92" s="691"/>
      <c r="N92" s="691"/>
      <c r="O92" s="694"/>
      <c r="P92" s="668"/>
      <c r="Q92" s="765"/>
      <c r="R92" s="485"/>
      <c r="S92" s="485"/>
      <c r="T92" s="691"/>
      <c r="U92" s="691"/>
      <c r="V92" s="485" t="s">
        <v>87</v>
      </c>
      <c r="W92" s="485"/>
      <c r="X92" s="485" t="s">
        <v>87</v>
      </c>
      <c r="Y92" s="485"/>
      <c r="Z92" s="485" t="s">
        <v>87</v>
      </c>
      <c r="AA92" s="485"/>
      <c r="AB92" s="485" t="s">
        <v>87</v>
      </c>
      <c r="AC92" s="485"/>
      <c r="AD92" s="485" t="s">
        <v>87</v>
      </c>
      <c r="AE92" s="485"/>
      <c r="AF92" s="485" t="s">
        <v>87</v>
      </c>
      <c r="AG92" s="485"/>
      <c r="AH92" s="485" t="s">
        <v>87</v>
      </c>
      <c r="AI92" s="485"/>
      <c r="AJ92" s="485"/>
      <c r="AK92" s="509"/>
      <c r="AL92" s="668"/>
      <c r="AM92" s="765"/>
      <c r="AN92" s="485"/>
      <c r="AO92" s="485"/>
      <c r="AP92" s="691"/>
      <c r="AQ92" s="691"/>
      <c r="AR92" s="485" t="s">
        <v>87</v>
      </c>
      <c r="AS92" s="485"/>
      <c r="AT92" s="485" t="s">
        <v>87</v>
      </c>
      <c r="AU92" s="485"/>
      <c r="AV92" s="485" t="s">
        <v>87</v>
      </c>
      <c r="AW92" s="485"/>
      <c r="AX92" s="485" t="s">
        <v>87</v>
      </c>
      <c r="AY92" s="485"/>
      <c r="AZ92" s="485" t="s">
        <v>87</v>
      </c>
      <c r="BA92" s="485"/>
      <c r="BB92" s="485" t="s">
        <v>87</v>
      </c>
      <c r="BC92" s="485"/>
      <c r="BD92" s="485" t="s">
        <v>87</v>
      </c>
      <c r="BE92" s="485"/>
      <c r="BF92" s="485"/>
      <c r="BG92" s="509"/>
      <c r="BH92" s="500"/>
      <c r="BI92" s="602"/>
      <c r="BJ92" s="602"/>
      <c r="BK92" s="602"/>
      <c r="BL92" s="602"/>
      <c r="BM92" s="602"/>
      <c r="BN92" s="602"/>
      <c r="BO92" s="665"/>
      <c r="BP92" s="500"/>
      <c r="BQ92" s="485"/>
      <c r="BR92" s="485"/>
      <c r="BS92" s="485"/>
      <c r="BT92" s="485"/>
      <c r="BU92" s="575"/>
      <c r="BV92" s="198"/>
      <c r="BW92" s="198"/>
    </row>
    <row r="93" spans="3:75" s="53" customFormat="1" ht="72" customHeight="1" thickBot="1">
      <c r="C93" s="197"/>
      <c r="D93" s="197"/>
      <c r="E93" s="499"/>
      <c r="F93" s="497"/>
      <c r="G93" s="498"/>
      <c r="H93" s="733"/>
      <c r="I93" s="692"/>
      <c r="J93" s="692"/>
      <c r="K93" s="692"/>
      <c r="L93" s="692"/>
      <c r="M93" s="692"/>
      <c r="N93" s="692"/>
      <c r="O93" s="696"/>
      <c r="P93" s="769"/>
      <c r="Q93" s="770"/>
      <c r="R93" s="497"/>
      <c r="S93" s="497"/>
      <c r="T93" s="692"/>
      <c r="U93" s="692"/>
      <c r="V93" s="497" t="s">
        <v>87</v>
      </c>
      <c r="W93" s="497"/>
      <c r="X93" s="497" t="s">
        <v>87</v>
      </c>
      <c r="Y93" s="497"/>
      <c r="Z93" s="497" t="s">
        <v>87</v>
      </c>
      <c r="AA93" s="497"/>
      <c r="AB93" s="497" t="s">
        <v>87</v>
      </c>
      <c r="AC93" s="497"/>
      <c r="AD93" s="497" t="s">
        <v>87</v>
      </c>
      <c r="AE93" s="497"/>
      <c r="AF93" s="497" t="s">
        <v>87</v>
      </c>
      <c r="AG93" s="497"/>
      <c r="AH93" s="497" t="s">
        <v>87</v>
      </c>
      <c r="AI93" s="497"/>
      <c r="AJ93" s="497"/>
      <c r="AK93" s="498"/>
      <c r="AL93" s="769"/>
      <c r="AM93" s="770"/>
      <c r="AN93" s="497"/>
      <c r="AO93" s="497"/>
      <c r="AP93" s="692"/>
      <c r="AQ93" s="692"/>
      <c r="AR93" s="497" t="s">
        <v>87</v>
      </c>
      <c r="AS93" s="497"/>
      <c r="AT93" s="497" t="s">
        <v>87</v>
      </c>
      <c r="AU93" s="497"/>
      <c r="AV93" s="497" t="s">
        <v>87</v>
      </c>
      <c r="AW93" s="497"/>
      <c r="AX93" s="497" t="s">
        <v>87</v>
      </c>
      <c r="AY93" s="497"/>
      <c r="AZ93" s="497" t="s">
        <v>87</v>
      </c>
      <c r="BA93" s="497"/>
      <c r="BB93" s="497" t="s">
        <v>87</v>
      </c>
      <c r="BC93" s="497"/>
      <c r="BD93" s="497" t="s">
        <v>87</v>
      </c>
      <c r="BE93" s="497"/>
      <c r="BF93" s="497"/>
      <c r="BG93" s="498"/>
      <c r="BH93" s="499"/>
      <c r="BI93" s="603"/>
      <c r="BJ93" s="603"/>
      <c r="BK93" s="603"/>
      <c r="BL93" s="603"/>
      <c r="BM93" s="603"/>
      <c r="BN93" s="603"/>
      <c r="BO93" s="643"/>
      <c r="BP93" s="499"/>
      <c r="BQ93" s="497"/>
      <c r="BR93" s="497"/>
      <c r="BS93" s="497"/>
      <c r="BT93" s="497"/>
      <c r="BU93" s="576"/>
      <c r="BV93" s="198"/>
      <c r="BW93" s="198"/>
    </row>
    <row r="94" spans="3:75" ht="16.5" customHeight="1">
      <c r="C94" s="71"/>
      <c r="D94" s="71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35"/>
      <c r="BW94" s="35"/>
    </row>
    <row r="95" spans="3:75" ht="17.25" customHeight="1">
      <c r="C95" s="57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35"/>
      <c r="BW95" s="35"/>
    </row>
    <row r="96" spans="3:75" ht="16.5" thickBot="1">
      <c r="C96" s="57"/>
      <c r="D96" s="57"/>
      <c r="E96" s="57" t="s">
        <v>153</v>
      </c>
      <c r="F96" s="57" t="s">
        <v>554</v>
      </c>
      <c r="G96" s="57"/>
      <c r="H96" s="57"/>
      <c r="I96" s="57"/>
      <c r="J96" s="57"/>
      <c r="K96" s="57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</row>
    <row r="97" spans="3:75" ht="15.75" customHeight="1">
      <c r="C97" s="57"/>
      <c r="D97" s="57"/>
      <c r="E97" s="510" t="s">
        <v>20</v>
      </c>
      <c r="F97" s="518" t="s">
        <v>22</v>
      </c>
      <c r="G97" s="519"/>
      <c r="H97" s="510" t="s">
        <v>21</v>
      </c>
      <c r="I97" s="518"/>
      <c r="J97" s="518"/>
      <c r="K97" s="518"/>
      <c r="L97" s="518"/>
      <c r="M97" s="518"/>
      <c r="N97" s="518"/>
      <c r="O97" s="519"/>
      <c r="P97" s="522" t="s">
        <v>400</v>
      </c>
      <c r="Q97" s="523"/>
      <c r="R97" s="523"/>
      <c r="S97" s="523"/>
      <c r="T97" s="523"/>
      <c r="U97" s="523"/>
      <c r="V97" s="524" t="s">
        <v>127</v>
      </c>
      <c r="W97" s="524"/>
      <c r="X97" s="524"/>
      <c r="Y97" s="524"/>
      <c r="Z97" s="524"/>
      <c r="AA97" s="524"/>
      <c r="AB97" s="524"/>
      <c r="AC97" s="524"/>
      <c r="AD97" s="526" t="s">
        <v>167</v>
      </c>
      <c r="AE97" s="772"/>
      <c r="AF97" s="772"/>
      <c r="AG97" s="772"/>
      <c r="AH97" s="772"/>
      <c r="AI97" s="772"/>
      <c r="AJ97" s="772"/>
      <c r="AK97" s="773"/>
      <c r="AL97" s="527" t="s">
        <v>140</v>
      </c>
      <c r="AM97" s="528"/>
      <c r="AN97" s="528"/>
      <c r="AO97" s="528"/>
      <c r="AP97" s="528"/>
      <c r="AQ97" s="528"/>
      <c r="AR97" s="529" t="s">
        <v>141</v>
      </c>
      <c r="AS97" s="529"/>
      <c r="AT97" s="529"/>
      <c r="AU97" s="529"/>
      <c r="AV97" s="529"/>
      <c r="AW97" s="529"/>
      <c r="AX97" s="529"/>
      <c r="AY97" s="529"/>
      <c r="AZ97" s="483" t="s">
        <v>170</v>
      </c>
      <c r="BA97" s="483"/>
      <c r="BB97" s="483"/>
      <c r="BC97" s="483"/>
      <c r="BD97" s="483"/>
      <c r="BE97" s="483"/>
      <c r="BF97" s="483"/>
      <c r="BG97" s="484"/>
      <c r="BH97" s="487" t="s">
        <v>16</v>
      </c>
      <c r="BI97" s="489" t="s">
        <v>53</v>
      </c>
      <c r="BJ97" s="489" t="s">
        <v>54</v>
      </c>
      <c r="BK97" s="489" t="s">
        <v>55</v>
      </c>
      <c r="BL97" s="489" t="s">
        <v>56</v>
      </c>
      <c r="BM97" s="489" t="s">
        <v>29</v>
      </c>
      <c r="BN97" s="489" t="s">
        <v>62</v>
      </c>
      <c r="BO97" s="512" t="s">
        <v>69</v>
      </c>
      <c r="BP97" s="477" t="s">
        <v>23</v>
      </c>
      <c r="BQ97" s="478"/>
      <c r="BR97" s="478"/>
      <c r="BS97" s="478"/>
      <c r="BT97" s="478"/>
      <c r="BU97" s="479"/>
      <c r="BV97" s="57"/>
      <c r="BW97" s="57"/>
    </row>
    <row r="98" spans="3:75" ht="15.75" customHeight="1">
      <c r="C98" s="57"/>
      <c r="D98" s="57"/>
      <c r="E98" s="511"/>
      <c r="F98" s="520"/>
      <c r="G98" s="521"/>
      <c r="H98" s="530" t="s">
        <v>448</v>
      </c>
      <c r="I98" s="531"/>
      <c r="J98" s="531" t="s">
        <v>447</v>
      </c>
      <c r="K98" s="531"/>
      <c r="L98" s="531" t="s">
        <v>449</v>
      </c>
      <c r="M98" s="531"/>
      <c r="N98" s="714" t="s">
        <v>895</v>
      </c>
      <c r="O98" s="776"/>
      <c r="P98" s="533" t="s">
        <v>537</v>
      </c>
      <c r="Q98" s="534"/>
      <c r="R98" s="716" t="s">
        <v>536</v>
      </c>
      <c r="S98" s="716"/>
      <c r="T98" s="716" t="s">
        <v>535</v>
      </c>
      <c r="U98" s="716"/>
      <c r="V98" s="649" t="s">
        <v>440</v>
      </c>
      <c r="W98" s="649"/>
      <c r="X98" s="649" t="s">
        <v>498</v>
      </c>
      <c r="Y98" s="649"/>
      <c r="Z98" s="717" t="s">
        <v>492</v>
      </c>
      <c r="AA98" s="717"/>
      <c r="AB98" s="649" t="s">
        <v>497</v>
      </c>
      <c r="AC98" s="649"/>
      <c r="AD98" s="648" t="s">
        <v>496</v>
      </c>
      <c r="AE98" s="648"/>
      <c r="AF98" s="648" t="s">
        <v>489</v>
      </c>
      <c r="AG98" s="648"/>
      <c r="AH98" s="648" t="s">
        <v>488</v>
      </c>
      <c r="AI98" s="648"/>
      <c r="AJ98" s="648" t="s">
        <v>487</v>
      </c>
      <c r="AK98" s="777"/>
      <c r="AL98" s="516" t="s">
        <v>537</v>
      </c>
      <c r="AM98" s="517"/>
      <c r="AN98" s="667" t="s">
        <v>536</v>
      </c>
      <c r="AO98" s="667"/>
      <c r="AP98" s="667" t="s">
        <v>535</v>
      </c>
      <c r="AQ98" s="667"/>
      <c r="AR98" s="762" t="s">
        <v>440</v>
      </c>
      <c r="AS98" s="762"/>
      <c r="AT98" s="762" t="s">
        <v>498</v>
      </c>
      <c r="AU98" s="762"/>
      <c r="AV98" s="763" t="s">
        <v>492</v>
      </c>
      <c r="AW98" s="763"/>
      <c r="AX98" s="762" t="s">
        <v>497</v>
      </c>
      <c r="AY98" s="762"/>
      <c r="AZ98" s="595" t="s">
        <v>496</v>
      </c>
      <c r="BA98" s="595"/>
      <c r="BB98" s="595" t="s">
        <v>489</v>
      </c>
      <c r="BC98" s="595"/>
      <c r="BD98" s="595" t="s">
        <v>488</v>
      </c>
      <c r="BE98" s="595"/>
      <c r="BF98" s="595" t="s">
        <v>487</v>
      </c>
      <c r="BG98" s="778"/>
      <c r="BH98" s="488"/>
      <c r="BI98" s="490"/>
      <c r="BJ98" s="490"/>
      <c r="BK98" s="490"/>
      <c r="BL98" s="490"/>
      <c r="BM98" s="490"/>
      <c r="BN98" s="490"/>
      <c r="BO98" s="513"/>
      <c r="BP98" s="480"/>
      <c r="BQ98" s="481"/>
      <c r="BR98" s="481"/>
      <c r="BS98" s="481"/>
      <c r="BT98" s="481"/>
      <c r="BU98" s="482"/>
      <c r="BV98" s="57"/>
      <c r="BW98" s="57"/>
    </row>
    <row r="99" spans="3:75" ht="15.75" customHeight="1">
      <c r="C99" s="57"/>
      <c r="D99" s="57"/>
      <c r="E99" s="511"/>
      <c r="F99" s="520"/>
      <c r="G99" s="521"/>
      <c r="H99" s="530"/>
      <c r="I99" s="531"/>
      <c r="J99" s="531"/>
      <c r="K99" s="531"/>
      <c r="L99" s="531"/>
      <c r="M99" s="531"/>
      <c r="N99" s="714"/>
      <c r="O99" s="776"/>
      <c r="P99" s="533"/>
      <c r="Q99" s="534"/>
      <c r="R99" s="716"/>
      <c r="S99" s="716"/>
      <c r="T99" s="716"/>
      <c r="U99" s="716"/>
      <c r="V99" s="649"/>
      <c r="W99" s="649"/>
      <c r="X99" s="649"/>
      <c r="Y99" s="649"/>
      <c r="Z99" s="717"/>
      <c r="AA99" s="717"/>
      <c r="AB99" s="649"/>
      <c r="AC99" s="649"/>
      <c r="AD99" s="648"/>
      <c r="AE99" s="648"/>
      <c r="AF99" s="648"/>
      <c r="AG99" s="648"/>
      <c r="AH99" s="648"/>
      <c r="AI99" s="648"/>
      <c r="AJ99" s="648"/>
      <c r="AK99" s="777"/>
      <c r="AL99" s="516"/>
      <c r="AM99" s="517"/>
      <c r="AN99" s="667"/>
      <c r="AO99" s="667"/>
      <c r="AP99" s="667"/>
      <c r="AQ99" s="667"/>
      <c r="AR99" s="762"/>
      <c r="AS99" s="762"/>
      <c r="AT99" s="762"/>
      <c r="AU99" s="762"/>
      <c r="AV99" s="763"/>
      <c r="AW99" s="763"/>
      <c r="AX99" s="762"/>
      <c r="AY99" s="762"/>
      <c r="AZ99" s="595"/>
      <c r="BA99" s="595"/>
      <c r="BB99" s="595"/>
      <c r="BC99" s="595"/>
      <c r="BD99" s="595"/>
      <c r="BE99" s="595"/>
      <c r="BF99" s="595"/>
      <c r="BG99" s="778"/>
      <c r="BH99" s="488"/>
      <c r="BI99" s="490"/>
      <c r="BJ99" s="490"/>
      <c r="BK99" s="490"/>
      <c r="BL99" s="490"/>
      <c r="BM99" s="490"/>
      <c r="BN99" s="490"/>
      <c r="BO99" s="513"/>
      <c r="BP99" s="480"/>
      <c r="BQ99" s="481"/>
      <c r="BR99" s="481"/>
      <c r="BS99" s="481"/>
      <c r="BT99" s="481"/>
      <c r="BU99" s="482"/>
      <c r="BV99" s="57"/>
      <c r="BW99" s="57"/>
    </row>
    <row r="100" spans="3:75" ht="72" customHeight="1">
      <c r="C100" s="57"/>
      <c r="D100" s="57"/>
      <c r="E100" s="590">
        <v>12</v>
      </c>
      <c r="F100" s="537" t="s">
        <v>66</v>
      </c>
      <c r="G100" s="538"/>
      <c r="H100" s="708" t="s">
        <v>479</v>
      </c>
      <c r="I100" s="677"/>
      <c r="J100" s="677" t="s">
        <v>430</v>
      </c>
      <c r="K100" s="677"/>
      <c r="L100" s="677">
        <v>1</v>
      </c>
      <c r="M100" s="677"/>
      <c r="N100" s="677" t="s">
        <v>453</v>
      </c>
      <c r="O100" s="760"/>
      <c r="P100" s="757" t="s">
        <v>577</v>
      </c>
      <c r="Q100" s="701"/>
      <c r="R100" s="537" t="b">
        <v>1</v>
      </c>
      <c r="S100" s="537"/>
      <c r="T100" s="758" t="s">
        <v>294</v>
      </c>
      <c r="U100" s="758"/>
      <c r="V100" s="678" t="s">
        <v>430</v>
      </c>
      <c r="W100" s="678"/>
      <c r="X100" s="295" t="s">
        <v>429</v>
      </c>
      <c r="Y100" s="289"/>
      <c r="Z100" s="537" t="s">
        <v>161</v>
      </c>
      <c r="AA100" s="537"/>
      <c r="AB100" s="537" t="s">
        <v>161</v>
      </c>
      <c r="AC100" s="537"/>
      <c r="AD100" s="701" t="s">
        <v>510</v>
      </c>
      <c r="AE100" s="701"/>
      <c r="AF100" s="537" t="s">
        <v>161</v>
      </c>
      <c r="AG100" s="537"/>
      <c r="AH100" s="537" t="s">
        <v>161</v>
      </c>
      <c r="AI100" s="537"/>
      <c r="AJ100" s="537" t="s">
        <v>294</v>
      </c>
      <c r="AK100" s="538"/>
      <c r="AL100" s="757" t="s">
        <v>577</v>
      </c>
      <c r="AM100" s="701"/>
      <c r="AN100" s="537" t="b">
        <v>1</v>
      </c>
      <c r="AO100" s="537"/>
      <c r="AP100" s="758" t="s">
        <v>294</v>
      </c>
      <c r="AQ100" s="758"/>
      <c r="AR100" s="678" t="s">
        <v>430</v>
      </c>
      <c r="AS100" s="678"/>
      <c r="AT100" s="295" t="s">
        <v>429</v>
      </c>
      <c r="AU100" s="289"/>
      <c r="AV100" s="537" t="s">
        <v>161</v>
      </c>
      <c r="AW100" s="537"/>
      <c r="AX100" s="537" t="s">
        <v>161</v>
      </c>
      <c r="AY100" s="537"/>
      <c r="AZ100" s="701" t="s">
        <v>510</v>
      </c>
      <c r="BA100" s="701"/>
      <c r="BB100" s="537" t="s">
        <v>161</v>
      </c>
      <c r="BC100" s="537"/>
      <c r="BD100" s="537" t="s">
        <v>161</v>
      </c>
      <c r="BE100" s="537"/>
      <c r="BF100" s="537" t="s">
        <v>294</v>
      </c>
      <c r="BG100" s="538"/>
      <c r="BH100" s="590" t="s">
        <v>886</v>
      </c>
      <c r="BI100" s="602" t="str">
        <f>BI91</f>
        <v>6/15</v>
      </c>
      <c r="BJ100" s="602" t="str">
        <f t="shared" ref="BJ100:BK100" si="10">BJ91</f>
        <v>6/15</v>
      </c>
      <c r="BK100" s="602" t="str">
        <f t="shared" si="10"/>
        <v>6/15</v>
      </c>
      <c r="BL100" s="664" t="s">
        <v>1141</v>
      </c>
      <c r="BM100" s="602" t="s">
        <v>180</v>
      </c>
      <c r="BN100" s="602" t="s">
        <v>1006</v>
      </c>
      <c r="BO100" s="665" t="s">
        <v>180</v>
      </c>
      <c r="BP100" s="757" t="s">
        <v>1022</v>
      </c>
      <c r="BQ100" s="537"/>
      <c r="BR100" s="537"/>
      <c r="BS100" s="537"/>
      <c r="BT100" s="537"/>
      <c r="BU100" s="608"/>
      <c r="BV100" s="57"/>
      <c r="BW100" s="57"/>
    </row>
    <row r="101" spans="3:75" ht="72" customHeight="1">
      <c r="C101" s="57"/>
      <c r="D101" s="57"/>
      <c r="E101" s="590"/>
      <c r="F101" s="537"/>
      <c r="G101" s="538"/>
      <c r="H101" s="708"/>
      <c r="I101" s="677"/>
      <c r="J101" s="677"/>
      <c r="K101" s="677"/>
      <c r="L101" s="677"/>
      <c r="M101" s="677"/>
      <c r="N101" s="677"/>
      <c r="O101" s="760"/>
      <c r="P101" s="757"/>
      <c r="Q101" s="701"/>
      <c r="R101" s="537"/>
      <c r="S101" s="537"/>
      <c r="T101" s="758"/>
      <c r="U101" s="758"/>
      <c r="V101" s="537" t="s">
        <v>87</v>
      </c>
      <c r="W101" s="537"/>
      <c r="X101" s="537" t="s">
        <v>87</v>
      </c>
      <c r="Y101" s="537"/>
      <c r="Z101" s="753" t="s">
        <v>552</v>
      </c>
      <c r="AA101" s="753"/>
      <c r="AB101" s="537" t="s">
        <v>161</v>
      </c>
      <c r="AC101" s="537"/>
      <c r="AD101" s="537" t="s">
        <v>161</v>
      </c>
      <c r="AE101" s="537"/>
      <c r="AF101" s="755" t="s">
        <v>504</v>
      </c>
      <c r="AG101" s="755"/>
      <c r="AH101" s="537" t="s">
        <v>161</v>
      </c>
      <c r="AI101" s="537"/>
      <c r="AJ101" s="537"/>
      <c r="AK101" s="538"/>
      <c r="AL101" s="757"/>
      <c r="AM101" s="701"/>
      <c r="AN101" s="537"/>
      <c r="AO101" s="537"/>
      <c r="AP101" s="758"/>
      <c r="AQ101" s="758"/>
      <c r="AR101" s="537" t="s">
        <v>87</v>
      </c>
      <c r="AS101" s="537"/>
      <c r="AT101" s="537" t="s">
        <v>87</v>
      </c>
      <c r="AU101" s="537"/>
      <c r="AV101" s="753" t="s">
        <v>552</v>
      </c>
      <c r="AW101" s="753"/>
      <c r="AX101" s="537" t="s">
        <v>161</v>
      </c>
      <c r="AY101" s="537"/>
      <c r="AZ101" s="537" t="s">
        <v>161</v>
      </c>
      <c r="BA101" s="537"/>
      <c r="BB101" s="755" t="s">
        <v>504</v>
      </c>
      <c r="BC101" s="755"/>
      <c r="BD101" s="537" t="s">
        <v>161</v>
      </c>
      <c r="BE101" s="537"/>
      <c r="BF101" s="537"/>
      <c r="BG101" s="538"/>
      <c r="BH101" s="590"/>
      <c r="BI101" s="602"/>
      <c r="BJ101" s="602"/>
      <c r="BK101" s="602"/>
      <c r="BL101" s="602"/>
      <c r="BM101" s="602"/>
      <c r="BN101" s="602"/>
      <c r="BO101" s="665"/>
      <c r="BP101" s="590"/>
      <c r="BQ101" s="537"/>
      <c r="BR101" s="537"/>
      <c r="BS101" s="537"/>
      <c r="BT101" s="537"/>
      <c r="BU101" s="608"/>
      <c r="BV101" s="57"/>
      <c r="BW101" s="57"/>
    </row>
    <row r="102" spans="3:75" ht="72" customHeight="1">
      <c r="C102" s="57"/>
      <c r="D102" s="57"/>
      <c r="E102" s="590"/>
      <c r="F102" s="537"/>
      <c r="G102" s="538"/>
      <c r="H102" s="708"/>
      <c r="I102" s="677"/>
      <c r="J102" s="677"/>
      <c r="K102" s="677"/>
      <c r="L102" s="677"/>
      <c r="M102" s="677"/>
      <c r="N102" s="677"/>
      <c r="O102" s="760"/>
      <c r="P102" s="757"/>
      <c r="Q102" s="701"/>
      <c r="R102" s="537"/>
      <c r="S102" s="537"/>
      <c r="T102" s="758"/>
      <c r="U102" s="758"/>
      <c r="V102" s="537" t="s">
        <v>161</v>
      </c>
      <c r="W102" s="537"/>
      <c r="X102" s="537" t="s">
        <v>161</v>
      </c>
      <c r="Y102" s="537"/>
      <c r="Z102" s="537" t="s">
        <v>161</v>
      </c>
      <c r="AA102" s="537"/>
      <c r="AB102" s="755" t="s">
        <v>504</v>
      </c>
      <c r="AC102" s="755"/>
      <c r="AD102" s="537" t="s">
        <v>161</v>
      </c>
      <c r="AE102" s="537"/>
      <c r="AF102" s="537" t="s">
        <v>161</v>
      </c>
      <c r="AG102" s="537"/>
      <c r="AH102" s="701" t="s">
        <v>577</v>
      </c>
      <c r="AI102" s="701"/>
      <c r="AJ102" s="537"/>
      <c r="AK102" s="538"/>
      <c r="AL102" s="757"/>
      <c r="AM102" s="701"/>
      <c r="AN102" s="537"/>
      <c r="AO102" s="537"/>
      <c r="AP102" s="758"/>
      <c r="AQ102" s="758"/>
      <c r="AR102" s="537" t="s">
        <v>161</v>
      </c>
      <c r="AS102" s="537"/>
      <c r="AT102" s="537" t="s">
        <v>161</v>
      </c>
      <c r="AU102" s="537"/>
      <c r="AV102" s="537" t="s">
        <v>161</v>
      </c>
      <c r="AW102" s="537"/>
      <c r="AX102" s="755" t="s">
        <v>504</v>
      </c>
      <c r="AY102" s="755"/>
      <c r="AZ102" s="537" t="s">
        <v>161</v>
      </c>
      <c r="BA102" s="537"/>
      <c r="BB102" s="537" t="s">
        <v>161</v>
      </c>
      <c r="BC102" s="537"/>
      <c r="BD102" s="701" t="s">
        <v>577</v>
      </c>
      <c r="BE102" s="701"/>
      <c r="BF102" s="537"/>
      <c r="BG102" s="538"/>
      <c r="BH102" s="590"/>
      <c r="BI102" s="602"/>
      <c r="BJ102" s="602"/>
      <c r="BK102" s="602"/>
      <c r="BL102" s="602"/>
      <c r="BM102" s="602"/>
      <c r="BN102" s="602"/>
      <c r="BO102" s="665"/>
      <c r="BP102" s="590"/>
      <c r="BQ102" s="537"/>
      <c r="BR102" s="537"/>
      <c r="BS102" s="537"/>
      <c r="BT102" s="537"/>
      <c r="BU102" s="608"/>
      <c r="BV102" s="57"/>
      <c r="BW102" s="57"/>
    </row>
    <row r="103" spans="3:75" ht="72" customHeight="1">
      <c r="C103" s="57"/>
      <c r="D103" s="57"/>
      <c r="E103" s="590"/>
      <c r="F103" s="537"/>
      <c r="G103" s="538"/>
      <c r="H103" s="708" t="s">
        <v>330</v>
      </c>
      <c r="I103" s="677"/>
      <c r="J103" s="677" t="s">
        <v>330</v>
      </c>
      <c r="K103" s="677"/>
      <c r="L103" s="677" t="s">
        <v>330</v>
      </c>
      <c r="M103" s="677"/>
      <c r="N103" s="677" t="s">
        <v>330</v>
      </c>
      <c r="O103" s="760"/>
      <c r="P103" s="774" t="s">
        <v>294</v>
      </c>
      <c r="Q103" s="758"/>
      <c r="R103" s="537" t="b">
        <v>0</v>
      </c>
      <c r="S103" s="537"/>
      <c r="T103" s="758" t="s">
        <v>553</v>
      </c>
      <c r="U103" s="758"/>
      <c r="V103" s="678" t="s">
        <v>430</v>
      </c>
      <c r="W103" s="678"/>
      <c r="X103" s="295" t="s">
        <v>429</v>
      </c>
      <c r="Y103" s="289"/>
      <c r="Z103" s="537" t="s">
        <v>87</v>
      </c>
      <c r="AA103" s="537"/>
      <c r="AB103" s="537" t="s">
        <v>161</v>
      </c>
      <c r="AC103" s="537"/>
      <c r="AD103" s="701" t="s">
        <v>552</v>
      </c>
      <c r="AE103" s="701"/>
      <c r="AF103" s="537" t="s">
        <v>87</v>
      </c>
      <c r="AG103" s="537"/>
      <c r="AH103" s="537" t="s">
        <v>161</v>
      </c>
      <c r="AI103" s="537"/>
      <c r="AJ103" s="537" t="s">
        <v>407</v>
      </c>
      <c r="AK103" s="538"/>
      <c r="AL103" s="774" t="s">
        <v>294</v>
      </c>
      <c r="AM103" s="758"/>
      <c r="AN103" s="537" t="b">
        <v>0</v>
      </c>
      <c r="AO103" s="537"/>
      <c r="AP103" s="758" t="s">
        <v>553</v>
      </c>
      <c r="AQ103" s="758"/>
      <c r="AR103" s="678" t="s">
        <v>430</v>
      </c>
      <c r="AS103" s="678"/>
      <c r="AT103" s="295" t="s">
        <v>429</v>
      </c>
      <c r="AU103" s="289"/>
      <c r="AV103" s="537" t="s">
        <v>87</v>
      </c>
      <c r="AW103" s="537"/>
      <c r="AX103" s="537" t="s">
        <v>161</v>
      </c>
      <c r="AY103" s="537"/>
      <c r="AZ103" s="701" t="s">
        <v>552</v>
      </c>
      <c r="BA103" s="701"/>
      <c r="BB103" s="537" t="s">
        <v>87</v>
      </c>
      <c r="BC103" s="537"/>
      <c r="BD103" s="537" t="s">
        <v>161</v>
      </c>
      <c r="BE103" s="537"/>
      <c r="BF103" s="537" t="s">
        <v>407</v>
      </c>
      <c r="BG103" s="538"/>
      <c r="BH103" s="590"/>
      <c r="BI103" s="602"/>
      <c r="BJ103" s="602"/>
      <c r="BK103" s="602"/>
      <c r="BL103" s="602"/>
      <c r="BM103" s="602"/>
      <c r="BN103" s="602"/>
      <c r="BO103" s="665"/>
      <c r="BP103" s="590"/>
      <c r="BQ103" s="537"/>
      <c r="BR103" s="537"/>
      <c r="BS103" s="537"/>
      <c r="BT103" s="537"/>
      <c r="BU103" s="608"/>
      <c r="BV103" s="57"/>
      <c r="BW103" s="57"/>
    </row>
    <row r="104" spans="3:75" ht="72" customHeight="1">
      <c r="C104" s="57"/>
      <c r="D104" s="57"/>
      <c r="E104" s="590"/>
      <c r="F104" s="537"/>
      <c r="G104" s="538"/>
      <c r="H104" s="708"/>
      <c r="I104" s="677"/>
      <c r="J104" s="677"/>
      <c r="K104" s="677"/>
      <c r="L104" s="677"/>
      <c r="M104" s="677"/>
      <c r="N104" s="677"/>
      <c r="O104" s="760"/>
      <c r="P104" s="774"/>
      <c r="Q104" s="758"/>
      <c r="R104" s="537"/>
      <c r="S104" s="537"/>
      <c r="T104" s="758"/>
      <c r="U104" s="758"/>
      <c r="V104" s="537" t="s">
        <v>161</v>
      </c>
      <c r="W104" s="537"/>
      <c r="X104" s="537" t="s">
        <v>161</v>
      </c>
      <c r="Y104" s="537"/>
      <c r="Z104" s="537" t="s">
        <v>87</v>
      </c>
      <c r="AA104" s="537"/>
      <c r="AB104" s="537" t="s">
        <v>87</v>
      </c>
      <c r="AC104" s="537"/>
      <c r="AD104" s="537" t="s">
        <v>161</v>
      </c>
      <c r="AE104" s="537"/>
      <c r="AF104" s="537" t="s">
        <v>87</v>
      </c>
      <c r="AG104" s="537"/>
      <c r="AH104" s="537" t="s">
        <v>87</v>
      </c>
      <c r="AI104" s="537"/>
      <c r="AJ104" s="537"/>
      <c r="AK104" s="538"/>
      <c r="AL104" s="774"/>
      <c r="AM104" s="758"/>
      <c r="AN104" s="537"/>
      <c r="AO104" s="537"/>
      <c r="AP104" s="758"/>
      <c r="AQ104" s="758"/>
      <c r="AR104" s="537" t="s">
        <v>161</v>
      </c>
      <c r="AS104" s="537"/>
      <c r="AT104" s="537" t="s">
        <v>161</v>
      </c>
      <c r="AU104" s="537"/>
      <c r="AV104" s="537" t="s">
        <v>87</v>
      </c>
      <c r="AW104" s="537"/>
      <c r="AX104" s="537" t="s">
        <v>87</v>
      </c>
      <c r="AY104" s="537"/>
      <c r="AZ104" s="537" t="s">
        <v>161</v>
      </c>
      <c r="BA104" s="537"/>
      <c r="BB104" s="537" t="s">
        <v>87</v>
      </c>
      <c r="BC104" s="537"/>
      <c r="BD104" s="537" t="s">
        <v>87</v>
      </c>
      <c r="BE104" s="537"/>
      <c r="BF104" s="537"/>
      <c r="BG104" s="538"/>
      <c r="BH104" s="590"/>
      <c r="BI104" s="602"/>
      <c r="BJ104" s="602"/>
      <c r="BK104" s="602"/>
      <c r="BL104" s="602"/>
      <c r="BM104" s="602"/>
      <c r="BN104" s="602"/>
      <c r="BO104" s="665"/>
      <c r="BP104" s="590"/>
      <c r="BQ104" s="537"/>
      <c r="BR104" s="537"/>
      <c r="BS104" s="537"/>
      <c r="BT104" s="537"/>
      <c r="BU104" s="608"/>
      <c r="BV104" s="57"/>
      <c r="BW104" s="57"/>
    </row>
    <row r="105" spans="3:75" ht="72" customHeight="1" thickBot="1">
      <c r="C105" s="57"/>
      <c r="D105" s="57"/>
      <c r="E105" s="585"/>
      <c r="F105" s="586"/>
      <c r="G105" s="579"/>
      <c r="H105" s="709"/>
      <c r="I105" s="683"/>
      <c r="J105" s="683"/>
      <c r="K105" s="683"/>
      <c r="L105" s="683"/>
      <c r="M105" s="683"/>
      <c r="N105" s="683"/>
      <c r="O105" s="761"/>
      <c r="P105" s="775"/>
      <c r="Q105" s="759"/>
      <c r="R105" s="586"/>
      <c r="S105" s="586"/>
      <c r="T105" s="759"/>
      <c r="U105" s="759"/>
      <c r="V105" s="586" t="s">
        <v>87</v>
      </c>
      <c r="W105" s="586"/>
      <c r="X105" s="586" t="s">
        <v>87</v>
      </c>
      <c r="Y105" s="586"/>
      <c r="Z105" s="586" t="s">
        <v>87</v>
      </c>
      <c r="AA105" s="586"/>
      <c r="AB105" s="586" t="s">
        <v>87</v>
      </c>
      <c r="AC105" s="586"/>
      <c r="AD105" s="586" t="s">
        <v>87</v>
      </c>
      <c r="AE105" s="586"/>
      <c r="AF105" s="586" t="s">
        <v>87</v>
      </c>
      <c r="AG105" s="586"/>
      <c r="AH105" s="586" t="s">
        <v>87</v>
      </c>
      <c r="AI105" s="586"/>
      <c r="AJ105" s="586"/>
      <c r="AK105" s="579"/>
      <c r="AL105" s="775"/>
      <c r="AM105" s="759"/>
      <c r="AN105" s="586"/>
      <c r="AO105" s="586"/>
      <c r="AP105" s="759"/>
      <c r="AQ105" s="759"/>
      <c r="AR105" s="586" t="s">
        <v>87</v>
      </c>
      <c r="AS105" s="586"/>
      <c r="AT105" s="586" t="s">
        <v>87</v>
      </c>
      <c r="AU105" s="586"/>
      <c r="AV105" s="586" t="s">
        <v>87</v>
      </c>
      <c r="AW105" s="586"/>
      <c r="AX105" s="586" t="s">
        <v>87</v>
      </c>
      <c r="AY105" s="586"/>
      <c r="AZ105" s="586" t="s">
        <v>87</v>
      </c>
      <c r="BA105" s="586"/>
      <c r="BB105" s="586" t="s">
        <v>87</v>
      </c>
      <c r="BC105" s="586"/>
      <c r="BD105" s="586" t="s">
        <v>87</v>
      </c>
      <c r="BE105" s="586"/>
      <c r="BF105" s="586"/>
      <c r="BG105" s="579"/>
      <c r="BH105" s="585"/>
      <c r="BI105" s="603"/>
      <c r="BJ105" s="603"/>
      <c r="BK105" s="603"/>
      <c r="BL105" s="603"/>
      <c r="BM105" s="603"/>
      <c r="BN105" s="603"/>
      <c r="BO105" s="643"/>
      <c r="BP105" s="585"/>
      <c r="BQ105" s="586"/>
      <c r="BR105" s="586"/>
      <c r="BS105" s="586"/>
      <c r="BT105" s="586"/>
      <c r="BU105" s="609"/>
      <c r="BV105" s="57"/>
      <c r="BW105" s="57"/>
    </row>
    <row r="106" spans="3:75" ht="16.5" customHeight="1"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7"/>
      <c r="AT106" s="57"/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35"/>
      <c r="BW106" s="35"/>
    </row>
    <row r="107" spans="3:75" ht="16.5" thickBot="1">
      <c r="C107" s="57"/>
      <c r="D107" s="57"/>
      <c r="E107" s="57" t="s">
        <v>160</v>
      </c>
      <c r="F107" s="57" t="s">
        <v>159</v>
      </c>
      <c r="G107" s="57"/>
      <c r="H107" s="57"/>
      <c r="I107" s="57"/>
      <c r="J107" s="57"/>
      <c r="K107" s="57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7"/>
      <c r="AT107" s="57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57"/>
      <c r="BN107" s="57"/>
      <c r="BO107" s="57"/>
      <c r="BP107" s="57"/>
      <c r="BQ107" s="57"/>
      <c r="BR107" s="57"/>
      <c r="BS107" s="57"/>
      <c r="BT107" s="57"/>
      <c r="BU107" s="57"/>
      <c r="BV107" s="57"/>
      <c r="BW107" s="57"/>
    </row>
    <row r="108" spans="3:75" ht="15.75" customHeight="1">
      <c r="C108" s="57"/>
      <c r="D108" s="57"/>
      <c r="E108" s="510" t="s">
        <v>20</v>
      </c>
      <c r="F108" s="518" t="s">
        <v>22</v>
      </c>
      <c r="G108" s="519"/>
      <c r="H108" s="510" t="s">
        <v>21</v>
      </c>
      <c r="I108" s="518"/>
      <c r="J108" s="518"/>
      <c r="K108" s="518"/>
      <c r="L108" s="518"/>
      <c r="M108" s="518"/>
      <c r="N108" s="518"/>
      <c r="O108" s="519"/>
      <c r="P108" s="522" t="s">
        <v>400</v>
      </c>
      <c r="Q108" s="523"/>
      <c r="R108" s="523"/>
      <c r="S108" s="523"/>
      <c r="T108" s="523"/>
      <c r="U108" s="523"/>
      <c r="V108" s="524" t="s">
        <v>127</v>
      </c>
      <c r="W108" s="524"/>
      <c r="X108" s="524"/>
      <c r="Y108" s="524"/>
      <c r="Z108" s="524"/>
      <c r="AA108" s="524"/>
      <c r="AB108" s="524"/>
      <c r="AC108" s="524"/>
      <c r="AD108" s="526" t="s">
        <v>167</v>
      </c>
      <c r="AE108" s="772"/>
      <c r="AF108" s="772"/>
      <c r="AG108" s="772"/>
      <c r="AH108" s="772"/>
      <c r="AI108" s="772"/>
      <c r="AJ108" s="772"/>
      <c r="AK108" s="773"/>
      <c r="AL108" s="527" t="s">
        <v>140</v>
      </c>
      <c r="AM108" s="528"/>
      <c r="AN108" s="528"/>
      <c r="AO108" s="528"/>
      <c r="AP108" s="528"/>
      <c r="AQ108" s="528"/>
      <c r="AR108" s="529" t="s">
        <v>141</v>
      </c>
      <c r="AS108" s="529"/>
      <c r="AT108" s="529"/>
      <c r="AU108" s="529"/>
      <c r="AV108" s="529"/>
      <c r="AW108" s="529"/>
      <c r="AX108" s="529"/>
      <c r="AY108" s="529"/>
      <c r="AZ108" s="483" t="s">
        <v>170</v>
      </c>
      <c r="BA108" s="483"/>
      <c r="BB108" s="483"/>
      <c r="BC108" s="483"/>
      <c r="BD108" s="483"/>
      <c r="BE108" s="483"/>
      <c r="BF108" s="483"/>
      <c r="BG108" s="484"/>
      <c r="BH108" s="487" t="s">
        <v>16</v>
      </c>
      <c r="BI108" s="489" t="s">
        <v>53</v>
      </c>
      <c r="BJ108" s="489" t="s">
        <v>54</v>
      </c>
      <c r="BK108" s="489" t="s">
        <v>55</v>
      </c>
      <c r="BL108" s="489" t="s">
        <v>56</v>
      </c>
      <c r="BM108" s="489" t="s">
        <v>29</v>
      </c>
      <c r="BN108" s="489" t="s">
        <v>62</v>
      </c>
      <c r="BO108" s="512" t="s">
        <v>69</v>
      </c>
      <c r="BP108" s="477" t="s">
        <v>23</v>
      </c>
      <c r="BQ108" s="478"/>
      <c r="BR108" s="478"/>
      <c r="BS108" s="478"/>
      <c r="BT108" s="478"/>
      <c r="BU108" s="479"/>
      <c r="BV108" s="57"/>
      <c r="BW108" s="57"/>
    </row>
    <row r="109" spans="3:75" ht="15.75" customHeight="1">
      <c r="C109" s="57"/>
      <c r="D109" s="57"/>
      <c r="E109" s="511"/>
      <c r="F109" s="520"/>
      <c r="G109" s="521"/>
      <c r="H109" s="530" t="s">
        <v>448</v>
      </c>
      <c r="I109" s="531"/>
      <c r="J109" s="531" t="s">
        <v>447</v>
      </c>
      <c r="K109" s="531"/>
      <c r="L109" s="531" t="s">
        <v>449</v>
      </c>
      <c r="M109" s="531"/>
      <c r="N109" s="714" t="s">
        <v>895</v>
      </c>
      <c r="O109" s="776"/>
      <c r="P109" s="533" t="s">
        <v>537</v>
      </c>
      <c r="Q109" s="534"/>
      <c r="R109" s="716" t="s">
        <v>536</v>
      </c>
      <c r="S109" s="716"/>
      <c r="T109" s="716" t="s">
        <v>535</v>
      </c>
      <c r="U109" s="716"/>
      <c r="V109" s="649" t="s">
        <v>440</v>
      </c>
      <c r="W109" s="649"/>
      <c r="X109" s="649" t="s">
        <v>498</v>
      </c>
      <c r="Y109" s="649"/>
      <c r="Z109" s="717" t="s">
        <v>492</v>
      </c>
      <c r="AA109" s="717"/>
      <c r="AB109" s="649" t="s">
        <v>497</v>
      </c>
      <c r="AC109" s="649"/>
      <c r="AD109" s="648" t="s">
        <v>496</v>
      </c>
      <c r="AE109" s="648"/>
      <c r="AF109" s="648" t="s">
        <v>489</v>
      </c>
      <c r="AG109" s="648"/>
      <c r="AH109" s="648" t="s">
        <v>488</v>
      </c>
      <c r="AI109" s="648"/>
      <c r="AJ109" s="648" t="s">
        <v>487</v>
      </c>
      <c r="AK109" s="777"/>
      <c r="AL109" s="516" t="s">
        <v>537</v>
      </c>
      <c r="AM109" s="517"/>
      <c r="AN109" s="667" t="s">
        <v>536</v>
      </c>
      <c r="AO109" s="667"/>
      <c r="AP109" s="667" t="s">
        <v>535</v>
      </c>
      <c r="AQ109" s="667"/>
      <c r="AR109" s="762" t="s">
        <v>440</v>
      </c>
      <c r="AS109" s="762"/>
      <c r="AT109" s="762" t="s">
        <v>498</v>
      </c>
      <c r="AU109" s="762"/>
      <c r="AV109" s="763" t="s">
        <v>492</v>
      </c>
      <c r="AW109" s="763"/>
      <c r="AX109" s="762" t="s">
        <v>497</v>
      </c>
      <c r="AY109" s="762"/>
      <c r="AZ109" s="595" t="s">
        <v>496</v>
      </c>
      <c r="BA109" s="595"/>
      <c r="BB109" s="595" t="s">
        <v>489</v>
      </c>
      <c r="BC109" s="595"/>
      <c r="BD109" s="595" t="s">
        <v>488</v>
      </c>
      <c r="BE109" s="595"/>
      <c r="BF109" s="595" t="s">
        <v>487</v>
      </c>
      <c r="BG109" s="778"/>
      <c r="BH109" s="488"/>
      <c r="BI109" s="490"/>
      <c r="BJ109" s="490"/>
      <c r="BK109" s="490"/>
      <c r="BL109" s="490"/>
      <c r="BM109" s="490"/>
      <c r="BN109" s="490"/>
      <c r="BO109" s="513"/>
      <c r="BP109" s="480"/>
      <c r="BQ109" s="481"/>
      <c r="BR109" s="481"/>
      <c r="BS109" s="481"/>
      <c r="BT109" s="481"/>
      <c r="BU109" s="482"/>
      <c r="BV109" s="57"/>
      <c r="BW109" s="57"/>
    </row>
    <row r="110" spans="3:75" ht="15.75">
      <c r="C110" s="57"/>
      <c r="D110" s="57"/>
      <c r="E110" s="511"/>
      <c r="F110" s="520"/>
      <c r="G110" s="521"/>
      <c r="H110" s="530"/>
      <c r="I110" s="531"/>
      <c r="J110" s="531"/>
      <c r="K110" s="531"/>
      <c r="L110" s="531"/>
      <c r="M110" s="531"/>
      <c r="N110" s="714"/>
      <c r="O110" s="776"/>
      <c r="P110" s="533"/>
      <c r="Q110" s="534"/>
      <c r="R110" s="716"/>
      <c r="S110" s="716"/>
      <c r="T110" s="716"/>
      <c r="U110" s="716"/>
      <c r="V110" s="649"/>
      <c r="W110" s="649"/>
      <c r="X110" s="649"/>
      <c r="Y110" s="649"/>
      <c r="Z110" s="717"/>
      <c r="AA110" s="717"/>
      <c r="AB110" s="649"/>
      <c r="AC110" s="649"/>
      <c r="AD110" s="648"/>
      <c r="AE110" s="648"/>
      <c r="AF110" s="648"/>
      <c r="AG110" s="648"/>
      <c r="AH110" s="648"/>
      <c r="AI110" s="648"/>
      <c r="AJ110" s="648"/>
      <c r="AK110" s="777"/>
      <c r="AL110" s="516"/>
      <c r="AM110" s="517"/>
      <c r="AN110" s="667"/>
      <c r="AO110" s="667"/>
      <c r="AP110" s="667"/>
      <c r="AQ110" s="667"/>
      <c r="AR110" s="762"/>
      <c r="AS110" s="762"/>
      <c r="AT110" s="762"/>
      <c r="AU110" s="762"/>
      <c r="AV110" s="763"/>
      <c r="AW110" s="763"/>
      <c r="AX110" s="762"/>
      <c r="AY110" s="762"/>
      <c r="AZ110" s="595"/>
      <c r="BA110" s="595"/>
      <c r="BB110" s="595"/>
      <c r="BC110" s="595"/>
      <c r="BD110" s="595"/>
      <c r="BE110" s="595"/>
      <c r="BF110" s="595"/>
      <c r="BG110" s="778"/>
      <c r="BH110" s="488"/>
      <c r="BI110" s="490"/>
      <c r="BJ110" s="490"/>
      <c r="BK110" s="490"/>
      <c r="BL110" s="490"/>
      <c r="BM110" s="490"/>
      <c r="BN110" s="490"/>
      <c r="BO110" s="513"/>
      <c r="BP110" s="480"/>
      <c r="BQ110" s="481"/>
      <c r="BR110" s="481"/>
      <c r="BS110" s="481"/>
      <c r="BT110" s="481"/>
      <c r="BU110" s="482"/>
      <c r="BV110" s="57"/>
      <c r="BW110" s="57"/>
    </row>
    <row r="111" spans="3:75" s="53" customFormat="1" ht="72" customHeight="1">
      <c r="E111" s="500">
        <v>13</v>
      </c>
      <c r="F111" s="541" t="s">
        <v>433</v>
      </c>
      <c r="G111" s="542"/>
      <c r="H111" s="732" t="s">
        <v>463</v>
      </c>
      <c r="I111" s="691"/>
      <c r="J111" s="691" t="s">
        <v>430</v>
      </c>
      <c r="K111" s="691"/>
      <c r="L111" s="691">
        <v>1</v>
      </c>
      <c r="M111" s="691"/>
      <c r="N111" s="691" t="s">
        <v>453</v>
      </c>
      <c r="O111" s="694"/>
      <c r="P111" s="734" t="s">
        <v>294</v>
      </c>
      <c r="Q111" s="735"/>
      <c r="R111" s="485" t="b">
        <v>0</v>
      </c>
      <c r="S111" s="485"/>
      <c r="T111" s="691" t="s">
        <v>485</v>
      </c>
      <c r="U111" s="691"/>
      <c r="V111" s="485" t="s">
        <v>430</v>
      </c>
      <c r="W111" s="485"/>
      <c r="X111" s="485" t="s">
        <v>429</v>
      </c>
      <c r="Y111" s="485"/>
      <c r="Z111" s="485" t="s">
        <v>161</v>
      </c>
      <c r="AA111" s="485"/>
      <c r="AB111" s="485" t="s">
        <v>161</v>
      </c>
      <c r="AC111" s="485"/>
      <c r="AD111" s="485" t="s">
        <v>161</v>
      </c>
      <c r="AE111" s="485"/>
      <c r="AF111" s="485" t="s">
        <v>161</v>
      </c>
      <c r="AG111" s="485"/>
      <c r="AH111" s="288" t="s">
        <v>407</v>
      </c>
      <c r="AI111" s="287"/>
      <c r="AJ111" s="691" t="s">
        <v>407</v>
      </c>
      <c r="AK111" s="694"/>
      <c r="AL111" s="734" t="s">
        <v>294</v>
      </c>
      <c r="AM111" s="735"/>
      <c r="AN111" s="485" t="b">
        <v>0</v>
      </c>
      <c r="AO111" s="485"/>
      <c r="AP111" s="691" t="s">
        <v>485</v>
      </c>
      <c r="AQ111" s="691"/>
      <c r="AR111" s="485" t="s">
        <v>430</v>
      </c>
      <c r="AS111" s="485"/>
      <c r="AT111" s="485" t="s">
        <v>429</v>
      </c>
      <c r="AU111" s="485"/>
      <c r="AV111" s="485" t="s">
        <v>161</v>
      </c>
      <c r="AW111" s="485"/>
      <c r="AX111" s="485" t="s">
        <v>161</v>
      </c>
      <c r="AY111" s="485"/>
      <c r="AZ111" s="485" t="s">
        <v>161</v>
      </c>
      <c r="BA111" s="485"/>
      <c r="BB111" s="485" t="s">
        <v>161</v>
      </c>
      <c r="BC111" s="485"/>
      <c r="BD111" s="288" t="s">
        <v>407</v>
      </c>
      <c r="BE111" s="287"/>
      <c r="BF111" s="691" t="s">
        <v>407</v>
      </c>
      <c r="BG111" s="694"/>
      <c r="BH111" s="500" t="s">
        <v>886</v>
      </c>
      <c r="BI111" s="501" t="str">
        <f>BI91</f>
        <v>6/15</v>
      </c>
      <c r="BJ111" s="501" t="str">
        <f t="shared" ref="BJ111:BK111" si="11">BJ91</f>
        <v>6/15</v>
      </c>
      <c r="BK111" s="501" t="str">
        <f t="shared" si="11"/>
        <v>6/15</v>
      </c>
      <c r="BL111" s="596" t="s">
        <v>1141</v>
      </c>
      <c r="BM111" s="501" t="s">
        <v>180</v>
      </c>
      <c r="BN111" s="501" t="s">
        <v>1006</v>
      </c>
      <c r="BO111" s="505" t="s">
        <v>180</v>
      </c>
      <c r="BP111" s="606" t="s">
        <v>1022</v>
      </c>
      <c r="BQ111" s="485"/>
      <c r="BR111" s="485"/>
      <c r="BS111" s="485"/>
      <c r="BT111" s="485"/>
      <c r="BU111" s="575"/>
      <c r="BV111" s="198"/>
      <c r="BW111" s="198"/>
    </row>
    <row r="112" spans="3:75" s="53" customFormat="1" ht="72" customHeight="1">
      <c r="E112" s="500"/>
      <c r="F112" s="541"/>
      <c r="G112" s="542"/>
      <c r="H112" s="732"/>
      <c r="I112" s="691"/>
      <c r="J112" s="691"/>
      <c r="K112" s="691"/>
      <c r="L112" s="691"/>
      <c r="M112" s="691"/>
      <c r="N112" s="691"/>
      <c r="O112" s="694"/>
      <c r="P112" s="734"/>
      <c r="Q112" s="735"/>
      <c r="R112" s="485"/>
      <c r="S112" s="485"/>
      <c r="T112" s="691"/>
      <c r="U112" s="691"/>
      <c r="V112" s="485" t="s">
        <v>161</v>
      </c>
      <c r="W112" s="485"/>
      <c r="X112" s="485" t="s">
        <v>161</v>
      </c>
      <c r="Y112" s="485"/>
      <c r="Z112" s="485" t="s">
        <v>87</v>
      </c>
      <c r="AA112" s="485"/>
      <c r="AB112" s="485" t="s">
        <v>87</v>
      </c>
      <c r="AC112" s="485"/>
      <c r="AD112" s="485" t="s">
        <v>87</v>
      </c>
      <c r="AE112" s="485"/>
      <c r="AF112" s="485" t="s">
        <v>87</v>
      </c>
      <c r="AG112" s="485"/>
      <c r="AH112" s="485" t="s">
        <v>87</v>
      </c>
      <c r="AI112" s="485"/>
      <c r="AJ112" s="691"/>
      <c r="AK112" s="694"/>
      <c r="AL112" s="734"/>
      <c r="AM112" s="735"/>
      <c r="AN112" s="485"/>
      <c r="AO112" s="485"/>
      <c r="AP112" s="691"/>
      <c r="AQ112" s="691"/>
      <c r="AR112" s="485" t="s">
        <v>161</v>
      </c>
      <c r="AS112" s="485"/>
      <c r="AT112" s="485" t="s">
        <v>161</v>
      </c>
      <c r="AU112" s="485"/>
      <c r="AV112" s="485" t="s">
        <v>87</v>
      </c>
      <c r="AW112" s="485"/>
      <c r="AX112" s="485" t="s">
        <v>87</v>
      </c>
      <c r="AY112" s="485"/>
      <c r="AZ112" s="485" t="s">
        <v>87</v>
      </c>
      <c r="BA112" s="485"/>
      <c r="BB112" s="485" t="s">
        <v>87</v>
      </c>
      <c r="BC112" s="485"/>
      <c r="BD112" s="485" t="s">
        <v>87</v>
      </c>
      <c r="BE112" s="485"/>
      <c r="BF112" s="691"/>
      <c r="BG112" s="694"/>
      <c r="BH112" s="500"/>
      <c r="BI112" s="501"/>
      <c r="BJ112" s="501"/>
      <c r="BK112" s="501"/>
      <c r="BL112" s="501"/>
      <c r="BM112" s="501"/>
      <c r="BN112" s="501"/>
      <c r="BO112" s="505"/>
      <c r="BP112" s="500"/>
      <c r="BQ112" s="485"/>
      <c r="BR112" s="485"/>
      <c r="BS112" s="485"/>
      <c r="BT112" s="485"/>
      <c r="BU112" s="575"/>
      <c r="BV112" s="198"/>
      <c r="BW112" s="198"/>
    </row>
    <row r="113" spans="5:75" s="53" customFormat="1" ht="72" customHeight="1">
      <c r="E113" s="500"/>
      <c r="F113" s="541"/>
      <c r="G113" s="542"/>
      <c r="H113" s="732"/>
      <c r="I113" s="691"/>
      <c r="J113" s="691"/>
      <c r="K113" s="691"/>
      <c r="L113" s="691"/>
      <c r="M113" s="691"/>
      <c r="N113" s="691"/>
      <c r="O113" s="694"/>
      <c r="P113" s="734"/>
      <c r="Q113" s="735"/>
      <c r="R113" s="485"/>
      <c r="S113" s="485"/>
      <c r="T113" s="691"/>
      <c r="U113" s="691"/>
      <c r="V113" s="485" t="s">
        <v>87</v>
      </c>
      <c r="W113" s="485"/>
      <c r="X113" s="485" t="s">
        <v>87</v>
      </c>
      <c r="Y113" s="485"/>
      <c r="Z113" s="485" t="s">
        <v>87</v>
      </c>
      <c r="AA113" s="485"/>
      <c r="AB113" s="485" t="s">
        <v>87</v>
      </c>
      <c r="AC113" s="485"/>
      <c r="AD113" s="485" t="s">
        <v>87</v>
      </c>
      <c r="AE113" s="485"/>
      <c r="AF113" s="485" t="s">
        <v>87</v>
      </c>
      <c r="AG113" s="485"/>
      <c r="AH113" s="485" t="s">
        <v>87</v>
      </c>
      <c r="AI113" s="485"/>
      <c r="AJ113" s="691"/>
      <c r="AK113" s="694"/>
      <c r="AL113" s="734"/>
      <c r="AM113" s="735"/>
      <c r="AN113" s="485"/>
      <c r="AO113" s="485"/>
      <c r="AP113" s="691"/>
      <c r="AQ113" s="691"/>
      <c r="AR113" s="485" t="s">
        <v>87</v>
      </c>
      <c r="AS113" s="485"/>
      <c r="AT113" s="485" t="s">
        <v>87</v>
      </c>
      <c r="AU113" s="485"/>
      <c r="AV113" s="485" t="s">
        <v>87</v>
      </c>
      <c r="AW113" s="485"/>
      <c r="AX113" s="485" t="s">
        <v>87</v>
      </c>
      <c r="AY113" s="485"/>
      <c r="AZ113" s="485" t="s">
        <v>87</v>
      </c>
      <c r="BA113" s="485"/>
      <c r="BB113" s="485" t="s">
        <v>87</v>
      </c>
      <c r="BC113" s="485"/>
      <c r="BD113" s="485" t="s">
        <v>87</v>
      </c>
      <c r="BE113" s="485"/>
      <c r="BF113" s="691"/>
      <c r="BG113" s="694"/>
      <c r="BH113" s="500"/>
      <c r="BI113" s="501"/>
      <c r="BJ113" s="501"/>
      <c r="BK113" s="501"/>
      <c r="BL113" s="501"/>
      <c r="BM113" s="501"/>
      <c r="BN113" s="501"/>
      <c r="BO113" s="505"/>
      <c r="BP113" s="500"/>
      <c r="BQ113" s="485"/>
      <c r="BR113" s="485"/>
      <c r="BS113" s="485"/>
      <c r="BT113" s="485"/>
      <c r="BU113" s="575"/>
      <c r="BV113" s="198"/>
      <c r="BW113" s="198"/>
    </row>
    <row r="114" spans="5:75" s="53" customFormat="1" ht="72" customHeight="1">
      <c r="E114" s="500">
        <v>14</v>
      </c>
      <c r="F114" s="541" t="s">
        <v>237</v>
      </c>
      <c r="G114" s="542"/>
      <c r="H114" s="732" t="s">
        <v>330</v>
      </c>
      <c r="I114" s="691"/>
      <c r="J114" s="691" t="s">
        <v>330</v>
      </c>
      <c r="K114" s="691"/>
      <c r="L114" s="691" t="s">
        <v>330</v>
      </c>
      <c r="M114" s="691"/>
      <c r="N114" s="691" t="s">
        <v>330</v>
      </c>
      <c r="O114" s="694"/>
      <c r="P114" s="734" t="s">
        <v>294</v>
      </c>
      <c r="Q114" s="735"/>
      <c r="R114" s="485" t="b">
        <v>0</v>
      </c>
      <c r="S114" s="485"/>
      <c r="T114" s="691" t="s">
        <v>484</v>
      </c>
      <c r="U114" s="691"/>
      <c r="V114" s="485" t="s">
        <v>430</v>
      </c>
      <c r="W114" s="485"/>
      <c r="X114" s="485" t="s">
        <v>429</v>
      </c>
      <c r="Y114" s="485"/>
      <c r="Z114" s="485" t="s">
        <v>87</v>
      </c>
      <c r="AA114" s="485"/>
      <c r="AB114" s="485" t="s">
        <v>87</v>
      </c>
      <c r="AC114" s="485"/>
      <c r="AD114" s="485" t="s">
        <v>87</v>
      </c>
      <c r="AE114" s="485"/>
      <c r="AF114" s="485" t="s">
        <v>87</v>
      </c>
      <c r="AG114" s="485"/>
      <c r="AH114" s="485" t="s">
        <v>87</v>
      </c>
      <c r="AI114" s="485"/>
      <c r="AJ114" s="691" t="s">
        <v>339</v>
      </c>
      <c r="AK114" s="694"/>
      <c r="AL114" s="734" t="s">
        <v>294</v>
      </c>
      <c r="AM114" s="735"/>
      <c r="AN114" s="485" t="b">
        <v>0</v>
      </c>
      <c r="AO114" s="485"/>
      <c r="AP114" s="691" t="s">
        <v>484</v>
      </c>
      <c r="AQ114" s="691"/>
      <c r="AR114" s="485" t="s">
        <v>430</v>
      </c>
      <c r="AS114" s="485"/>
      <c r="AT114" s="485" t="s">
        <v>429</v>
      </c>
      <c r="AU114" s="485"/>
      <c r="AV114" s="485" t="s">
        <v>87</v>
      </c>
      <c r="AW114" s="485"/>
      <c r="AX114" s="485" t="s">
        <v>87</v>
      </c>
      <c r="AY114" s="485"/>
      <c r="AZ114" s="485" t="s">
        <v>87</v>
      </c>
      <c r="BA114" s="485"/>
      <c r="BB114" s="485" t="s">
        <v>87</v>
      </c>
      <c r="BC114" s="485"/>
      <c r="BD114" s="485" t="s">
        <v>87</v>
      </c>
      <c r="BE114" s="485"/>
      <c r="BF114" s="691" t="s">
        <v>339</v>
      </c>
      <c r="BG114" s="694"/>
      <c r="BH114" s="500" t="s">
        <v>886</v>
      </c>
      <c r="BI114" s="501" t="str">
        <f>BI91</f>
        <v>6/15</v>
      </c>
      <c r="BJ114" s="501" t="str">
        <f t="shared" ref="BJ114:BK114" si="12">BJ91</f>
        <v>6/15</v>
      </c>
      <c r="BK114" s="501" t="str">
        <f t="shared" si="12"/>
        <v>6/15</v>
      </c>
      <c r="BL114" s="596" t="s">
        <v>1141</v>
      </c>
      <c r="BM114" s="501" t="s">
        <v>180</v>
      </c>
      <c r="BN114" s="501" t="s">
        <v>1006</v>
      </c>
      <c r="BO114" s="505" t="s">
        <v>180</v>
      </c>
      <c r="BP114" s="606" t="s">
        <v>1022</v>
      </c>
      <c r="BQ114" s="485"/>
      <c r="BR114" s="485"/>
      <c r="BS114" s="485"/>
      <c r="BT114" s="485"/>
      <c r="BU114" s="575"/>
      <c r="BV114" s="198"/>
      <c r="BW114" s="198"/>
    </row>
    <row r="115" spans="5:75" s="53" customFormat="1" ht="72" customHeight="1">
      <c r="E115" s="500"/>
      <c r="F115" s="541"/>
      <c r="G115" s="542"/>
      <c r="H115" s="732"/>
      <c r="I115" s="691"/>
      <c r="J115" s="691"/>
      <c r="K115" s="691"/>
      <c r="L115" s="691"/>
      <c r="M115" s="691"/>
      <c r="N115" s="691"/>
      <c r="O115" s="694"/>
      <c r="P115" s="734"/>
      <c r="Q115" s="735"/>
      <c r="R115" s="485"/>
      <c r="S115" s="485"/>
      <c r="T115" s="691"/>
      <c r="U115" s="691"/>
      <c r="V115" s="485" t="s">
        <v>161</v>
      </c>
      <c r="W115" s="485"/>
      <c r="X115" s="485" t="s">
        <v>161</v>
      </c>
      <c r="Y115" s="485"/>
      <c r="Z115" s="485" t="s">
        <v>87</v>
      </c>
      <c r="AA115" s="485"/>
      <c r="AB115" s="485" t="s">
        <v>87</v>
      </c>
      <c r="AC115" s="485"/>
      <c r="AD115" s="485" t="s">
        <v>87</v>
      </c>
      <c r="AE115" s="485"/>
      <c r="AF115" s="485" t="s">
        <v>87</v>
      </c>
      <c r="AG115" s="485"/>
      <c r="AH115" s="485" t="s">
        <v>87</v>
      </c>
      <c r="AI115" s="485"/>
      <c r="AJ115" s="691"/>
      <c r="AK115" s="694"/>
      <c r="AL115" s="734"/>
      <c r="AM115" s="735"/>
      <c r="AN115" s="485"/>
      <c r="AO115" s="485"/>
      <c r="AP115" s="691"/>
      <c r="AQ115" s="691"/>
      <c r="AR115" s="485" t="s">
        <v>161</v>
      </c>
      <c r="AS115" s="485"/>
      <c r="AT115" s="485" t="s">
        <v>161</v>
      </c>
      <c r="AU115" s="485"/>
      <c r="AV115" s="485" t="s">
        <v>87</v>
      </c>
      <c r="AW115" s="485"/>
      <c r="AX115" s="485" t="s">
        <v>87</v>
      </c>
      <c r="AY115" s="485"/>
      <c r="AZ115" s="485" t="s">
        <v>87</v>
      </c>
      <c r="BA115" s="485"/>
      <c r="BB115" s="485" t="s">
        <v>87</v>
      </c>
      <c r="BC115" s="485"/>
      <c r="BD115" s="485" t="s">
        <v>87</v>
      </c>
      <c r="BE115" s="485"/>
      <c r="BF115" s="691"/>
      <c r="BG115" s="694"/>
      <c r="BH115" s="500"/>
      <c r="BI115" s="501"/>
      <c r="BJ115" s="501"/>
      <c r="BK115" s="501"/>
      <c r="BL115" s="501"/>
      <c r="BM115" s="501"/>
      <c r="BN115" s="501"/>
      <c r="BO115" s="505"/>
      <c r="BP115" s="500"/>
      <c r="BQ115" s="485"/>
      <c r="BR115" s="485"/>
      <c r="BS115" s="485"/>
      <c r="BT115" s="485"/>
      <c r="BU115" s="575"/>
      <c r="BV115" s="198"/>
      <c r="BW115" s="198"/>
    </row>
    <row r="116" spans="5:75" s="53" customFormat="1" ht="72" customHeight="1" thickBot="1">
      <c r="E116" s="499"/>
      <c r="F116" s="577"/>
      <c r="G116" s="578"/>
      <c r="H116" s="733"/>
      <c r="I116" s="692"/>
      <c r="J116" s="692"/>
      <c r="K116" s="692"/>
      <c r="L116" s="692"/>
      <c r="M116" s="692"/>
      <c r="N116" s="692"/>
      <c r="O116" s="696"/>
      <c r="P116" s="768"/>
      <c r="Q116" s="593"/>
      <c r="R116" s="497"/>
      <c r="S116" s="497"/>
      <c r="T116" s="692"/>
      <c r="U116" s="692"/>
      <c r="V116" s="497" t="s">
        <v>87</v>
      </c>
      <c r="W116" s="497"/>
      <c r="X116" s="497" t="s">
        <v>87</v>
      </c>
      <c r="Y116" s="497"/>
      <c r="Z116" s="497" t="s">
        <v>87</v>
      </c>
      <c r="AA116" s="497"/>
      <c r="AB116" s="497" t="s">
        <v>87</v>
      </c>
      <c r="AC116" s="497"/>
      <c r="AD116" s="497" t="s">
        <v>87</v>
      </c>
      <c r="AE116" s="497"/>
      <c r="AF116" s="497" t="s">
        <v>87</v>
      </c>
      <c r="AG116" s="497"/>
      <c r="AH116" s="497" t="s">
        <v>87</v>
      </c>
      <c r="AI116" s="497"/>
      <c r="AJ116" s="692"/>
      <c r="AK116" s="696"/>
      <c r="AL116" s="768"/>
      <c r="AM116" s="593"/>
      <c r="AN116" s="497"/>
      <c r="AO116" s="497"/>
      <c r="AP116" s="692"/>
      <c r="AQ116" s="692"/>
      <c r="AR116" s="497" t="s">
        <v>87</v>
      </c>
      <c r="AS116" s="497"/>
      <c r="AT116" s="497" t="s">
        <v>87</v>
      </c>
      <c r="AU116" s="497"/>
      <c r="AV116" s="497" t="s">
        <v>87</v>
      </c>
      <c r="AW116" s="497"/>
      <c r="AX116" s="497" t="s">
        <v>87</v>
      </c>
      <c r="AY116" s="497"/>
      <c r="AZ116" s="497" t="s">
        <v>87</v>
      </c>
      <c r="BA116" s="497"/>
      <c r="BB116" s="497" t="s">
        <v>87</v>
      </c>
      <c r="BC116" s="497"/>
      <c r="BD116" s="497" t="s">
        <v>87</v>
      </c>
      <c r="BE116" s="497"/>
      <c r="BF116" s="692"/>
      <c r="BG116" s="696"/>
      <c r="BH116" s="499"/>
      <c r="BI116" s="502"/>
      <c r="BJ116" s="502"/>
      <c r="BK116" s="502"/>
      <c r="BL116" s="502"/>
      <c r="BM116" s="502"/>
      <c r="BN116" s="502"/>
      <c r="BO116" s="506"/>
      <c r="BP116" s="499"/>
      <c r="BQ116" s="497"/>
      <c r="BR116" s="497"/>
      <c r="BS116" s="497"/>
      <c r="BT116" s="497"/>
      <c r="BU116" s="576"/>
      <c r="BV116" s="198"/>
      <c r="BW116" s="198"/>
    </row>
    <row r="117" spans="5:75" ht="15.75">
      <c r="E117" s="57" t="s">
        <v>233</v>
      </c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7"/>
      <c r="AT117" s="57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57"/>
      <c r="BR117" s="57"/>
      <c r="BS117" s="57"/>
      <c r="BT117" s="57"/>
      <c r="BU117" s="57"/>
      <c r="BV117" s="57"/>
      <c r="BW117" s="57"/>
    </row>
    <row r="118" spans="5:75" ht="15.75">
      <c r="E118" s="57" t="s">
        <v>234</v>
      </c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7"/>
      <c r="AT118" s="57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57"/>
      <c r="BN118" s="57"/>
      <c r="BO118" s="57"/>
      <c r="BP118" s="57"/>
      <c r="BQ118" s="57"/>
      <c r="BR118" s="57"/>
      <c r="BS118" s="57"/>
      <c r="BT118" s="57"/>
      <c r="BU118" s="57"/>
      <c r="BV118" s="57"/>
      <c r="BW118" s="57"/>
    </row>
    <row r="119" spans="5:75" ht="15.75"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7"/>
      <c r="AT119" s="57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57"/>
      <c r="BN119" s="57"/>
      <c r="BO119" s="57"/>
      <c r="BP119" s="57"/>
      <c r="BQ119" s="57"/>
      <c r="BR119" s="57"/>
      <c r="BS119" s="57"/>
      <c r="BT119" s="57"/>
      <c r="BU119" s="57"/>
      <c r="BV119" s="57"/>
      <c r="BW119" s="57"/>
    </row>
    <row r="121" spans="5:75" ht="16.5" thickBot="1">
      <c r="E121" s="300" t="s">
        <v>1147</v>
      </c>
    </row>
    <row r="122" spans="5:75" ht="15.75">
      <c r="E122" s="510" t="s">
        <v>20</v>
      </c>
      <c r="F122" s="518" t="s">
        <v>22</v>
      </c>
      <c r="G122" s="519"/>
      <c r="H122" s="510" t="s">
        <v>21</v>
      </c>
      <c r="I122" s="518"/>
      <c r="J122" s="518"/>
      <c r="K122" s="518"/>
      <c r="L122" s="518"/>
      <c r="M122" s="518"/>
      <c r="N122" s="518"/>
      <c r="O122" s="519"/>
      <c r="P122" s="522" t="s">
        <v>400</v>
      </c>
      <c r="Q122" s="523"/>
      <c r="R122" s="523"/>
      <c r="S122" s="523"/>
      <c r="T122" s="523"/>
      <c r="U122" s="523"/>
      <c r="V122" s="524" t="s">
        <v>127</v>
      </c>
      <c r="W122" s="524"/>
      <c r="X122" s="524"/>
      <c r="Y122" s="524"/>
      <c r="Z122" s="524"/>
      <c r="AA122" s="524"/>
      <c r="AB122" s="524"/>
      <c r="AC122" s="524"/>
      <c r="AD122" s="526" t="s">
        <v>167</v>
      </c>
      <c r="AE122" s="772"/>
      <c r="AF122" s="772"/>
      <c r="AG122" s="772"/>
      <c r="AH122" s="772"/>
      <c r="AI122" s="772"/>
      <c r="AJ122" s="772"/>
      <c r="AK122" s="773"/>
      <c r="AL122" s="527" t="s">
        <v>140</v>
      </c>
      <c r="AM122" s="528"/>
      <c r="AN122" s="528"/>
      <c r="AO122" s="528"/>
      <c r="AP122" s="528"/>
      <c r="AQ122" s="528"/>
      <c r="AR122" s="529" t="s">
        <v>141</v>
      </c>
      <c r="AS122" s="529"/>
      <c r="AT122" s="529"/>
      <c r="AU122" s="529"/>
      <c r="AV122" s="529"/>
      <c r="AW122" s="529"/>
      <c r="AX122" s="529"/>
      <c r="AY122" s="529"/>
      <c r="AZ122" s="483" t="s">
        <v>170</v>
      </c>
      <c r="BA122" s="483"/>
      <c r="BB122" s="483"/>
      <c r="BC122" s="483"/>
      <c r="BD122" s="483"/>
      <c r="BE122" s="483"/>
      <c r="BF122" s="483"/>
      <c r="BG122" s="484"/>
      <c r="BH122" s="487" t="s">
        <v>16</v>
      </c>
      <c r="BI122" s="489" t="s">
        <v>53</v>
      </c>
      <c r="BJ122" s="489" t="s">
        <v>54</v>
      </c>
      <c r="BK122" s="489" t="s">
        <v>55</v>
      </c>
      <c r="BL122" s="489" t="s">
        <v>56</v>
      </c>
      <c r="BM122" s="489" t="s">
        <v>29</v>
      </c>
      <c r="BN122" s="489" t="s">
        <v>62</v>
      </c>
      <c r="BO122" s="512" t="s">
        <v>69</v>
      </c>
      <c r="BP122" s="477" t="s">
        <v>23</v>
      </c>
      <c r="BQ122" s="478"/>
      <c r="BR122" s="478"/>
      <c r="BS122" s="478"/>
      <c r="BT122" s="478"/>
      <c r="BU122" s="479"/>
    </row>
    <row r="123" spans="5:75">
      <c r="E123" s="511"/>
      <c r="F123" s="520"/>
      <c r="G123" s="521"/>
      <c r="H123" s="530" t="s">
        <v>448</v>
      </c>
      <c r="I123" s="531"/>
      <c r="J123" s="531" t="s">
        <v>447</v>
      </c>
      <c r="K123" s="531"/>
      <c r="L123" s="531" t="s">
        <v>449</v>
      </c>
      <c r="M123" s="531"/>
      <c r="N123" s="714" t="s">
        <v>895</v>
      </c>
      <c r="O123" s="776"/>
      <c r="P123" s="533" t="s">
        <v>537</v>
      </c>
      <c r="Q123" s="534"/>
      <c r="R123" s="716" t="s">
        <v>536</v>
      </c>
      <c r="S123" s="716"/>
      <c r="T123" s="716" t="s">
        <v>535</v>
      </c>
      <c r="U123" s="716"/>
      <c r="V123" s="649" t="s">
        <v>440</v>
      </c>
      <c r="W123" s="649"/>
      <c r="X123" s="649" t="s">
        <v>498</v>
      </c>
      <c r="Y123" s="649"/>
      <c r="Z123" s="717" t="s">
        <v>492</v>
      </c>
      <c r="AA123" s="717"/>
      <c r="AB123" s="649" t="s">
        <v>497</v>
      </c>
      <c r="AC123" s="649"/>
      <c r="AD123" s="648" t="s">
        <v>496</v>
      </c>
      <c r="AE123" s="648"/>
      <c r="AF123" s="648" t="s">
        <v>489</v>
      </c>
      <c r="AG123" s="648"/>
      <c r="AH123" s="648" t="s">
        <v>488</v>
      </c>
      <c r="AI123" s="648"/>
      <c r="AJ123" s="648" t="s">
        <v>487</v>
      </c>
      <c r="AK123" s="777"/>
      <c r="AL123" s="516" t="s">
        <v>537</v>
      </c>
      <c r="AM123" s="517"/>
      <c r="AN123" s="667" t="s">
        <v>536</v>
      </c>
      <c r="AO123" s="667"/>
      <c r="AP123" s="667" t="s">
        <v>535</v>
      </c>
      <c r="AQ123" s="667"/>
      <c r="AR123" s="762" t="s">
        <v>440</v>
      </c>
      <c r="AS123" s="762"/>
      <c r="AT123" s="762" t="s">
        <v>498</v>
      </c>
      <c r="AU123" s="762"/>
      <c r="AV123" s="763" t="s">
        <v>492</v>
      </c>
      <c r="AW123" s="763"/>
      <c r="AX123" s="762" t="s">
        <v>497</v>
      </c>
      <c r="AY123" s="762"/>
      <c r="AZ123" s="595" t="s">
        <v>496</v>
      </c>
      <c r="BA123" s="595"/>
      <c r="BB123" s="595" t="s">
        <v>489</v>
      </c>
      <c r="BC123" s="595"/>
      <c r="BD123" s="595" t="s">
        <v>488</v>
      </c>
      <c r="BE123" s="595"/>
      <c r="BF123" s="595" t="s">
        <v>487</v>
      </c>
      <c r="BG123" s="778"/>
      <c r="BH123" s="488"/>
      <c r="BI123" s="490"/>
      <c r="BJ123" s="490"/>
      <c r="BK123" s="490"/>
      <c r="BL123" s="490"/>
      <c r="BM123" s="490"/>
      <c r="BN123" s="490"/>
      <c r="BO123" s="513"/>
      <c r="BP123" s="480"/>
      <c r="BQ123" s="481"/>
      <c r="BR123" s="481"/>
      <c r="BS123" s="481"/>
      <c r="BT123" s="481"/>
      <c r="BU123" s="482"/>
    </row>
    <row r="124" spans="5:75">
      <c r="E124" s="511"/>
      <c r="F124" s="520"/>
      <c r="G124" s="521"/>
      <c r="H124" s="530"/>
      <c r="I124" s="531"/>
      <c r="J124" s="531"/>
      <c r="K124" s="531"/>
      <c r="L124" s="531"/>
      <c r="M124" s="531"/>
      <c r="N124" s="714"/>
      <c r="O124" s="776"/>
      <c r="P124" s="533"/>
      <c r="Q124" s="534"/>
      <c r="R124" s="716"/>
      <c r="S124" s="716"/>
      <c r="T124" s="716"/>
      <c r="U124" s="716"/>
      <c r="V124" s="649"/>
      <c r="W124" s="649"/>
      <c r="X124" s="649"/>
      <c r="Y124" s="649"/>
      <c r="Z124" s="717"/>
      <c r="AA124" s="717"/>
      <c r="AB124" s="649"/>
      <c r="AC124" s="649"/>
      <c r="AD124" s="648"/>
      <c r="AE124" s="648"/>
      <c r="AF124" s="648"/>
      <c r="AG124" s="648"/>
      <c r="AH124" s="648"/>
      <c r="AI124" s="648"/>
      <c r="AJ124" s="648"/>
      <c r="AK124" s="777"/>
      <c r="AL124" s="516"/>
      <c r="AM124" s="517"/>
      <c r="AN124" s="667"/>
      <c r="AO124" s="667"/>
      <c r="AP124" s="667"/>
      <c r="AQ124" s="667"/>
      <c r="AR124" s="762"/>
      <c r="AS124" s="762"/>
      <c r="AT124" s="762"/>
      <c r="AU124" s="762"/>
      <c r="AV124" s="763"/>
      <c r="AW124" s="763"/>
      <c r="AX124" s="762"/>
      <c r="AY124" s="762"/>
      <c r="AZ124" s="595"/>
      <c r="BA124" s="595"/>
      <c r="BB124" s="595"/>
      <c r="BC124" s="595"/>
      <c r="BD124" s="595"/>
      <c r="BE124" s="595"/>
      <c r="BF124" s="595"/>
      <c r="BG124" s="778"/>
      <c r="BH124" s="488"/>
      <c r="BI124" s="490"/>
      <c r="BJ124" s="490"/>
      <c r="BK124" s="490"/>
      <c r="BL124" s="490"/>
      <c r="BM124" s="490"/>
      <c r="BN124" s="490"/>
      <c r="BO124" s="513"/>
      <c r="BP124" s="480"/>
      <c r="BQ124" s="481"/>
      <c r="BR124" s="481"/>
      <c r="BS124" s="481"/>
      <c r="BT124" s="481"/>
      <c r="BU124" s="482"/>
    </row>
    <row r="125" spans="5:75" ht="72" customHeight="1">
      <c r="E125" s="590">
        <f>E114+1</f>
        <v>15</v>
      </c>
      <c r="F125" s="537" t="s">
        <v>66</v>
      </c>
      <c r="G125" s="538"/>
      <c r="H125" s="708" t="s">
        <v>479</v>
      </c>
      <c r="I125" s="677"/>
      <c r="J125" s="677" t="s">
        <v>430</v>
      </c>
      <c r="K125" s="677"/>
      <c r="L125" s="677">
        <v>1</v>
      </c>
      <c r="M125" s="677"/>
      <c r="N125" s="677" t="s">
        <v>453</v>
      </c>
      <c r="O125" s="760"/>
      <c r="P125" s="757" t="s">
        <v>180</v>
      </c>
      <c r="Q125" s="701"/>
      <c r="R125" s="701" t="s">
        <v>180</v>
      </c>
      <c r="S125" s="701"/>
      <c r="T125" s="701" t="s">
        <v>180</v>
      </c>
      <c r="U125" s="701"/>
      <c r="V125" s="678" t="s">
        <v>180</v>
      </c>
      <c r="W125" s="678"/>
      <c r="X125" s="678" t="s">
        <v>180</v>
      </c>
      <c r="Y125" s="678"/>
      <c r="Z125" s="678" t="s">
        <v>180</v>
      </c>
      <c r="AA125" s="678"/>
      <c r="AB125" s="678" t="s">
        <v>180</v>
      </c>
      <c r="AC125" s="678"/>
      <c r="AD125" s="678" t="s">
        <v>180</v>
      </c>
      <c r="AE125" s="678"/>
      <c r="AF125" s="678" t="s">
        <v>180</v>
      </c>
      <c r="AG125" s="678"/>
      <c r="AH125" s="678" t="s">
        <v>180</v>
      </c>
      <c r="AI125" s="678"/>
      <c r="AJ125" s="537" t="s">
        <v>180</v>
      </c>
      <c r="AK125" s="538"/>
      <c r="AL125" s="757"/>
      <c r="AM125" s="701"/>
      <c r="AN125" s="537"/>
      <c r="AO125" s="537"/>
      <c r="AP125" s="758"/>
      <c r="AQ125" s="758"/>
      <c r="AR125" s="678"/>
      <c r="AS125" s="678"/>
      <c r="AT125" s="295"/>
      <c r="AU125" s="289"/>
      <c r="AV125" s="537"/>
      <c r="AW125" s="537"/>
      <c r="AX125" s="537"/>
      <c r="AY125" s="537"/>
      <c r="AZ125" s="701"/>
      <c r="BA125" s="701"/>
      <c r="BB125" s="537"/>
      <c r="BC125" s="537"/>
      <c r="BD125" s="537"/>
      <c r="BE125" s="537"/>
      <c r="BF125" s="537"/>
      <c r="BG125" s="538"/>
      <c r="BH125" s="590"/>
      <c r="BI125" s="602"/>
      <c r="BJ125" s="602"/>
      <c r="BK125" s="602"/>
      <c r="BL125" s="602"/>
      <c r="BM125" s="602"/>
      <c r="BN125" s="602"/>
      <c r="BO125" s="665"/>
      <c r="BP125" s="757"/>
      <c r="BQ125" s="537"/>
      <c r="BR125" s="537"/>
      <c r="BS125" s="537"/>
      <c r="BT125" s="537"/>
      <c r="BU125" s="608"/>
    </row>
    <row r="126" spans="5:75" ht="72" customHeight="1">
      <c r="E126" s="590"/>
      <c r="F126" s="537"/>
      <c r="G126" s="538"/>
      <c r="H126" s="708"/>
      <c r="I126" s="677"/>
      <c r="J126" s="677"/>
      <c r="K126" s="677"/>
      <c r="L126" s="677"/>
      <c r="M126" s="677"/>
      <c r="N126" s="677"/>
      <c r="O126" s="760"/>
      <c r="P126" s="757"/>
      <c r="Q126" s="701"/>
      <c r="R126" s="701"/>
      <c r="S126" s="701"/>
      <c r="T126" s="701"/>
      <c r="U126" s="701"/>
      <c r="V126" s="678" t="s">
        <v>180</v>
      </c>
      <c r="W126" s="678"/>
      <c r="X126" s="678" t="s">
        <v>180</v>
      </c>
      <c r="Y126" s="678"/>
      <c r="Z126" s="678" t="s">
        <v>180</v>
      </c>
      <c r="AA126" s="678"/>
      <c r="AB126" s="678" t="s">
        <v>180</v>
      </c>
      <c r="AC126" s="678"/>
      <c r="AD126" s="678" t="s">
        <v>180</v>
      </c>
      <c r="AE126" s="678"/>
      <c r="AF126" s="678" t="s">
        <v>180</v>
      </c>
      <c r="AG126" s="678"/>
      <c r="AH126" s="678" t="s">
        <v>180</v>
      </c>
      <c r="AI126" s="678"/>
      <c r="AJ126" s="537"/>
      <c r="AK126" s="538"/>
      <c r="AL126" s="757"/>
      <c r="AM126" s="701"/>
      <c r="AN126" s="537"/>
      <c r="AO126" s="537"/>
      <c r="AP126" s="758"/>
      <c r="AQ126" s="758"/>
      <c r="AR126" s="537"/>
      <c r="AS126" s="537"/>
      <c r="AT126" s="537"/>
      <c r="AU126" s="537"/>
      <c r="AV126" s="753"/>
      <c r="AW126" s="753"/>
      <c r="AX126" s="537"/>
      <c r="AY126" s="537"/>
      <c r="AZ126" s="537"/>
      <c r="BA126" s="537"/>
      <c r="BB126" s="755"/>
      <c r="BC126" s="755"/>
      <c r="BD126" s="537"/>
      <c r="BE126" s="537"/>
      <c r="BF126" s="537"/>
      <c r="BG126" s="538"/>
      <c r="BH126" s="590"/>
      <c r="BI126" s="602"/>
      <c r="BJ126" s="602"/>
      <c r="BK126" s="602"/>
      <c r="BL126" s="602"/>
      <c r="BM126" s="602"/>
      <c r="BN126" s="602"/>
      <c r="BO126" s="665"/>
      <c r="BP126" s="590"/>
      <c r="BQ126" s="537"/>
      <c r="BR126" s="537"/>
      <c r="BS126" s="537"/>
      <c r="BT126" s="537"/>
      <c r="BU126" s="608"/>
    </row>
    <row r="127" spans="5:75" ht="72" customHeight="1">
      <c r="E127" s="590"/>
      <c r="F127" s="537"/>
      <c r="G127" s="538"/>
      <c r="H127" s="708"/>
      <c r="I127" s="677"/>
      <c r="J127" s="677"/>
      <c r="K127" s="677"/>
      <c r="L127" s="677"/>
      <c r="M127" s="677"/>
      <c r="N127" s="677"/>
      <c r="O127" s="760"/>
      <c r="P127" s="757"/>
      <c r="Q127" s="701"/>
      <c r="R127" s="701"/>
      <c r="S127" s="701"/>
      <c r="T127" s="701"/>
      <c r="U127" s="701"/>
      <c r="V127" s="678" t="s">
        <v>180</v>
      </c>
      <c r="W127" s="678"/>
      <c r="X127" s="678" t="s">
        <v>180</v>
      </c>
      <c r="Y127" s="678"/>
      <c r="Z127" s="678" t="s">
        <v>180</v>
      </c>
      <c r="AA127" s="678"/>
      <c r="AB127" s="678" t="s">
        <v>180</v>
      </c>
      <c r="AC127" s="678"/>
      <c r="AD127" s="678" t="s">
        <v>180</v>
      </c>
      <c r="AE127" s="678"/>
      <c r="AF127" s="678" t="s">
        <v>180</v>
      </c>
      <c r="AG127" s="678"/>
      <c r="AH127" s="678" t="s">
        <v>180</v>
      </c>
      <c r="AI127" s="678"/>
      <c r="AJ127" s="537"/>
      <c r="AK127" s="538"/>
      <c r="AL127" s="757"/>
      <c r="AM127" s="701"/>
      <c r="AN127" s="537"/>
      <c r="AO127" s="537"/>
      <c r="AP127" s="758"/>
      <c r="AQ127" s="758"/>
      <c r="AR127" s="537"/>
      <c r="AS127" s="537"/>
      <c r="AT127" s="537"/>
      <c r="AU127" s="537"/>
      <c r="AV127" s="537"/>
      <c r="AW127" s="537"/>
      <c r="AX127" s="755"/>
      <c r="AY127" s="755"/>
      <c r="AZ127" s="537"/>
      <c r="BA127" s="537"/>
      <c r="BB127" s="537"/>
      <c r="BC127" s="537"/>
      <c r="BD127" s="701"/>
      <c r="BE127" s="701"/>
      <c r="BF127" s="537"/>
      <c r="BG127" s="538"/>
      <c r="BH127" s="590"/>
      <c r="BI127" s="602"/>
      <c r="BJ127" s="602"/>
      <c r="BK127" s="602"/>
      <c r="BL127" s="602"/>
      <c r="BM127" s="602"/>
      <c r="BN127" s="602"/>
      <c r="BO127" s="665"/>
      <c r="BP127" s="590"/>
      <c r="BQ127" s="537"/>
      <c r="BR127" s="537"/>
      <c r="BS127" s="537"/>
      <c r="BT127" s="537"/>
      <c r="BU127" s="608"/>
    </row>
    <row r="128" spans="5:75" ht="72" customHeight="1">
      <c r="E128" s="590"/>
      <c r="F128" s="537"/>
      <c r="G128" s="538"/>
      <c r="H128" s="708" t="s">
        <v>330</v>
      </c>
      <c r="I128" s="677"/>
      <c r="J128" s="677" t="s">
        <v>330</v>
      </c>
      <c r="K128" s="677"/>
      <c r="L128" s="677" t="s">
        <v>330</v>
      </c>
      <c r="M128" s="677"/>
      <c r="N128" s="677" t="s">
        <v>330</v>
      </c>
      <c r="O128" s="760"/>
      <c r="P128" s="774" t="s">
        <v>294</v>
      </c>
      <c r="Q128" s="758"/>
      <c r="R128" s="537" t="b">
        <v>0</v>
      </c>
      <c r="S128" s="537"/>
      <c r="T128" s="758" t="s">
        <v>553</v>
      </c>
      <c r="U128" s="758"/>
      <c r="V128" s="678" t="s">
        <v>430</v>
      </c>
      <c r="W128" s="678"/>
      <c r="X128" s="295" t="s">
        <v>429</v>
      </c>
      <c r="Y128" s="289"/>
      <c r="Z128" s="537" t="s">
        <v>87</v>
      </c>
      <c r="AA128" s="537"/>
      <c r="AB128" s="537" t="s">
        <v>161</v>
      </c>
      <c r="AC128" s="537"/>
      <c r="AD128" s="701" t="s">
        <v>552</v>
      </c>
      <c r="AE128" s="701"/>
      <c r="AF128" s="537" t="s">
        <v>87</v>
      </c>
      <c r="AG128" s="537"/>
      <c r="AH128" s="537" t="s">
        <v>161</v>
      </c>
      <c r="AI128" s="537"/>
      <c r="AJ128" s="537" t="s">
        <v>294</v>
      </c>
      <c r="AK128" s="538"/>
      <c r="AL128" s="774"/>
      <c r="AM128" s="758"/>
      <c r="AN128" s="537"/>
      <c r="AO128" s="537"/>
      <c r="AP128" s="758"/>
      <c r="AQ128" s="758"/>
      <c r="AR128" s="678"/>
      <c r="AS128" s="678"/>
      <c r="AT128" s="295"/>
      <c r="AU128" s="289"/>
      <c r="AV128" s="537"/>
      <c r="AW128" s="537"/>
      <c r="AX128" s="537"/>
      <c r="AY128" s="537"/>
      <c r="AZ128" s="701"/>
      <c r="BA128" s="701"/>
      <c r="BB128" s="537"/>
      <c r="BC128" s="537"/>
      <c r="BD128" s="537"/>
      <c r="BE128" s="537"/>
      <c r="BF128" s="537"/>
      <c r="BG128" s="538"/>
      <c r="BH128" s="590"/>
      <c r="BI128" s="602"/>
      <c r="BJ128" s="602"/>
      <c r="BK128" s="602"/>
      <c r="BL128" s="602"/>
      <c r="BM128" s="602"/>
      <c r="BN128" s="602"/>
      <c r="BO128" s="665"/>
      <c r="BP128" s="590"/>
      <c r="BQ128" s="537"/>
      <c r="BR128" s="537"/>
      <c r="BS128" s="537"/>
      <c r="BT128" s="537"/>
      <c r="BU128" s="608"/>
    </row>
    <row r="129" spans="5:73" ht="72" customHeight="1">
      <c r="E129" s="590"/>
      <c r="F129" s="537"/>
      <c r="G129" s="538"/>
      <c r="H129" s="708"/>
      <c r="I129" s="677"/>
      <c r="J129" s="677"/>
      <c r="K129" s="677"/>
      <c r="L129" s="677"/>
      <c r="M129" s="677"/>
      <c r="N129" s="677"/>
      <c r="O129" s="760"/>
      <c r="P129" s="774"/>
      <c r="Q129" s="758"/>
      <c r="R129" s="537"/>
      <c r="S129" s="537"/>
      <c r="T129" s="758"/>
      <c r="U129" s="758"/>
      <c r="V129" s="537" t="s">
        <v>161</v>
      </c>
      <c r="W129" s="537"/>
      <c r="X129" s="537" t="s">
        <v>161</v>
      </c>
      <c r="Y129" s="537"/>
      <c r="Z129" s="537" t="s">
        <v>87</v>
      </c>
      <c r="AA129" s="537"/>
      <c r="AB129" s="537" t="s">
        <v>87</v>
      </c>
      <c r="AC129" s="537"/>
      <c r="AD129" s="537" t="s">
        <v>161</v>
      </c>
      <c r="AE129" s="537"/>
      <c r="AF129" s="537" t="s">
        <v>87</v>
      </c>
      <c r="AG129" s="537"/>
      <c r="AH129" s="537" t="s">
        <v>87</v>
      </c>
      <c r="AI129" s="537"/>
      <c r="AJ129" s="537"/>
      <c r="AK129" s="538"/>
      <c r="AL129" s="774"/>
      <c r="AM129" s="758"/>
      <c r="AN129" s="537"/>
      <c r="AO129" s="537"/>
      <c r="AP129" s="758"/>
      <c r="AQ129" s="758"/>
      <c r="AR129" s="537"/>
      <c r="AS129" s="537"/>
      <c r="AT129" s="537"/>
      <c r="AU129" s="537"/>
      <c r="AV129" s="537"/>
      <c r="AW129" s="537"/>
      <c r="AX129" s="537"/>
      <c r="AY129" s="537"/>
      <c r="AZ129" s="537"/>
      <c r="BA129" s="537"/>
      <c r="BB129" s="537"/>
      <c r="BC129" s="537"/>
      <c r="BD129" s="537"/>
      <c r="BE129" s="537"/>
      <c r="BF129" s="537"/>
      <c r="BG129" s="538"/>
      <c r="BH129" s="590"/>
      <c r="BI129" s="602"/>
      <c r="BJ129" s="602"/>
      <c r="BK129" s="602"/>
      <c r="BL129" s="602"/>
      <c r="BM129" s="602"/>
      <c r="BN129" s="602"/>
      <c r="BO129" s="665"/>
      <c r="BP129" s="590"/>
      <c r="BQ129" s="537"/>
      <c r="BR129" s="537"/>
      <c r="BS129" s="537"/>
      <c r="BT129" s="537"/>
      <c r="BU129" s="608"/>
    </row>
    <row r="130" spans="5:73" ht="72" customHeight="1" thickBot="1">
      <c r="E130" s="585"/>
      <c r="F130" s="586"/>
      <c r="G130" s="579"/>
      <c r="H130" s="709"/>
      <c r="I130" s="683"/>
      <c r="J130" s="683"/>
      <c r="K130" s="683"/>
      <c r="L130" s="683"/>
      <c r="M130" s="683"/>
      <c r="N130" s="683"/>
      <c r="O130" s="761"/>
      <c r="P130" s="775"/>
      <c r="Q130" s="759"/>
      <c r="R130" s="586"/>
      <c r="S130" s="586"/>
      <c r="T130" s="759"/>
      <c r="U130" s="759"/>
      <c r="V130" s="586" t="s">
        <v>87</v>
      </c>
      <c r="W130" s="586"/>
      <c r="X130" s="586" t="s">
        <v>87</v>
      </c>
      <c r="Y130" s="586"/>
      <c r="Z130" s="586" t="s">
        <v>87</v>
      </c>
      <c r="AA130" s="586"/>
      <c r="AB130" s="586" t="s">
        <v>87</v>
      </c>
      <c r="AC130" s="586"/>
      <c r="AD130" s="586" t="s">
        <v>87</v>
      </c>
      <c r="AE130" s="586"/>
      <c r="AF130" s="586" t="s">
        <v>87</v>
      </c>
      <c r="AG130" s="586"/>
      <c r="AH130" s="586" t="s">
        <v>87</v>
      </c>
      <c r="AI130" s="586"/>
      <c r="AJ130" s="586"/>
      <c r="AK130" s="579"/>
      <c r="AL130" s="775"/>
      <c r="AM130" s="759"/>
      <c r="AN130" s="586"/>
      <c r="AO130" s="586"/>
      <c r="AP130" s="759"/>
      <c r="AQ130" s="759"/>
      <c r="AR130" s="586"/>
      <c r="AS130" s="586"/>
      <c r="AT130" s="586"/>
      <c r="AU130" s="586"/>
      <c r="AV130" s="586"/>
      <c r="AW130" s="586"/>
      <c r="AX130" s="586"/>
      <c r="AY130" s="586"/>
      <c r="AZ130" s="586"/>
      <c r="BA130" s="586"/>
      <c r="BB130" s="586"/>
      <c r="BC130" s="586"/>
      <c r="BD130" s="586"/>
      <c r="BE130" s="586"/>
      <c r="BF130" s="586"/>
      <c r="BG130" s="579"/>
      <c r="BH130" s="585"/>
      <c r="BI130" s="603"/>
      <c r="BJ130" s="603"/>
      <c r="BK130" s="603"/>
      <c r="BL130" s="603"/>
      <c r="BM130" s="603"/>
      <c r="BN130" s="603"/>
      <c r="BO130" s="643"/>
      <c r="BP130" s="585"/>
      <c r="BQ130" s="586"/>
      <c r="BR130" s="586"/>
      <c r="BS130" s="586"/>
      <c r="BT130" s="586"/>
      <c r="BU130" s="609"/>
    </row>
  </sheetData>
  <mergeCells count="1273">
    <mergeCell ref="BP79:BU81"/>
    <mergeCell ref="BP82:BU84"/>
    <mergeCell ref="BP85:BU87"/>
    <mergeCell ref="BP88:BU90"/>
    <mergeCell ref="BP91:BU93"/>
    <mergeCell ref="BP100:BU105"/>
    <mergeCell ref="AZ73:BA73"/>
    <mergeCell ref="BB73:BC73"/>
    <mergeCell ref="AZ62:BA62"/>
    <mergeCell ref="BB62:BC62"/>
    <mergeCell ref="BB72:BC72"/>
    <mergeCell ref="BO97:BO99"/>
    <mergeCell ref="BP97:BU99"/>
    <mergeCell ref="BL97:BL99"/>
    <mergeCell ref="BM97:BM99"/>
    <mergeCell ref="BN97:BN99"/>
    <mergeCell ref="BF79:BG81"/>
    <mergeCell ref="AZ77:BA77"/>
    <mergeCell ref="BH91:BH93"/>
    <mergeCell ref="BD82:BE82"/>
    <mergeCell ref="BF82:BG84"/>
    <mergeCell ref="BD83:BE83"/>
    <mergeCell ref="BD81:BE81"/>
    <mergeCell ref="BD79:BE79"/>
    <mergeCell ref="BH73:BH75"/>
    <mergeCell ref="BP70:BU72"/>
    <mergeCell ref="BP73:BU75"/>
    <mergeCell ref="AZ67:BA67"/>
    <mergeCell ref="BD67:BE67"/>
    <mergeCell ref="AZ79:BA79"/>
    <mergeCell ref="BD80:BE80"/>
    <mergeCell ref="BF73:BG75"/>
    <mergeCell ref="BP111:BU113"/>
    <mergeCell ref="BP114:BU116"/>
    <mergeCell ref="BH76:BH78"/>
    <mergeCell ref="BH79:BH81"/>
    <mergeCell ref="BH82:BH84"/>
    <mergeCell ref="BH85:BH87"/>
    <mergeCell ref="BH88:BH90"/>
    <mergeCell ref="BD90:BE90"/>
    <mergeCell ref="AR87:AS87"/>
    <mergeCell ref="AT87:AU87"/>
    <mergeCell ref="AZ87:BA87"/>
    <mergeCell ref="BB87:BC87"/>
    <mergeCell ref="BD84:BE84"/>
    <mergeCell ref="AX79:AY79"/>
    <mergeCell ref="AV78:AW78"/>
    <mergeCell ref="AX80:AY80"/>
    <mergeCell ref="AV79:AW79"/>
    <mergeCell ref="AV90:AW90"/>
    <mergeCell ref="AX90:AY90"/>
    <mergeCell ref="AZ90:BA90"/>
    <mergeCell ref="AV77:AW77"/>
    <mergeCell ref="AX77:AY77"/>
    <mergeCell ref="AX78:AY78"/>
    <mergeCell ref="AZ78:BA78"/>
    <mergeCell ref="AV76:AW76"/>
    <mergeCell ref="AX76:AY76"/>
    <mergeCell ref="AX105:AY105"/>
    <mergeCell ref="AX89:AY89"/>
    <mergeCell ref="BH100:BH105"/>
    <mergeCell ref="BF111:BG113"/>
    <mergeCell ref="BB109:BC110"/>
    <mergeCell ref="BH108:BH110"/>
    <mergeCell ref="AP82:AQ84"/>
    <mergeCell ref="AF84:AG84"/>
    <mergeCell ref="AB80:AC80"/>
    <mergeCell ref="AD80:AE80"/>
    <mergeCell ref="AT79:AU79"/>
    <mergeCell ref="AR84:AS84"/>
    <mergeCell ref="AH80:AI80"/>
    <mergeCell ref="AH81:AI81"/>
    <mergeCell ref="AL70:AM72"/>
    <mergeCell ref="AT81:AU81"/>
    <mergeCell ref="AH79:AI79"/>
    <mergeCell ref="AR82:AS82"/>
    <mergeCell ref="AT82:AU82"/>
    <mergeCell ref="AR81:AS81"/>
    <mergeCell ref="AD67:AE67"/>
    <mergeCell ref="AF67:AG67"/>
    <mergeCell ref="Z83:AA83"/>
    <mergeCell ref="AT83:AU83"/>
    <mergeCell ref="AT84:AU84"/>
    <mergeCell ref="AR78:AS78"/>
    <mergeCell ref="AH75:AI75"/>
    <mergeCell ref="AF70:AG70"/>
    <mergeCell ref="Z72:AA72"/>
    <mergeCell ref="AN82:AO84"/>
    <mergeCell ref="AF71:AG71"/>
    <mergeCell ref="AD73:AE73"/>
    <mergeCell ref="P58:U58"/>
    <mergeCell ref="H58:O58"/>
    <mergeCell ref="F58:G60"/>
    <mergeCell ref="L79:M81"/>
    <mergeCell ref="J79:K81"/>
    <mergeCell ref="H79:I81"/>
    <mergeCell ref="F79:G81"/>
    <mergeCell ref="R79:S81"/>
    <mergeCell ref="R76:S78"/>
    <mergeCell ref="R70:S72"/>
    <mergeCell ref="R67:S69"/>
    <mergeCell ref="R64:S66"/>
    <mergeCell ref="T79:U81"/>
    <mergeCell ref="T76:U78"/>
    <mergeCell ref="T70:U72"/>
    <mergeCell ref="T67:U69"/>
    <mergeCell ref="T64:U66"/>
    <mergeCell ref="P70:Q72"/>
    <mergeCell ref="P67:Q69"/>
    <mergeCell ref="P61:Q63"/>
    <mergeCell ref="P73:Q75"/>
    <mergeCell ref="R73:S75"/>
    <mergeCell ref="T73:U75"/>
    <mergeCell ref="N59:O60"/>
    <mergeCell ref="L59:M60"/>
    <mergeCell ref="N61:O63"/>
    <mergeCell ref="P79:Q81"/>
    <mergeCell ref="P76:Q78"/>
    <mergeCell ref="J59:K60"/>
    <mergeCell ref="N70:O72"/>
    <mergeCell ref="N67:O69"/>
    <mergeCell ref="N64:O66"/>
    <mergeCell ref="N91:O93"/>
    <mergeCell ref="T88:U90"/>
    <mergeCell ref="V88:W88"/>
    <mergeCell ref="V89:W89"/>
    <mergeCell ref="X59:Y60"/>
    <mergeCell ref="Z59:AA60"/>
    <mergeCell ref="AB61:AC61"/>
    <mergeCell ref="AR80:AS80"/>
    <mergeCell ref="Z70:AA70"/>
    <mergeCell ref="X67:Y67"/>
    <mergeCell ref="Z67:AA67"/>
    <mergeCell ref="AB70:AC70"/>
    <mergeCell ref="AD70:AE70"/>
    <mergeCell ref="V64:W64"/>
    <mergeCell ref="AB67:AC67"/>
    <mergeCell ref="V79:W79"/>
    <mergeCell ref="V76:W76"/>
    <mergeCell ref="AD64:AE64"/>
    <mergeCell ref="Z64:AA64"/>
    <mergeCell ref="AB64:AC64"/>
    <mergeCell ref="X74:Y74"/>
    <mergeCell ref="X80:Y80"/>
    <mergeCell ref="AB72:AC72"/>
    <mergeCell ref="AD72:AE72"/>
    <mergeCell ref="AF72:AG72"/>
    <mergeCell ref="AR66:AS66"/>
    <mergeCell ref="AR69:AS69"/>
    <mergeCell ref="AN67:AO69"/>
    <mergeCell ref="AP67:AQ69"/>
    <mergeCell ref="AR67:AS67"/>
    <mergeCell ref="AH68:AI68"/>
    <mergeCell ref="AH69:AI69"/>
    <mergeCell ref="F88:G90"/>
    <mergeCell ref="H88:I90"/>
    <mergeCell ref="J88:K90"/>
    <mergeCell ref="L88:M90"/>
    <mergeCell ref="L98:M99"/>
    <mergeCell ref="X112:Y112"/>
    <mergeCell ref="AB103:AC103"/>
    <mergeCell ref="X109:Y110"/>
    <mergeCell ref="P64:Q66"/>
    <mergeCell ref="E67:E69"/>
    <mergeCell ref="Z112:AA112"/>
    <mergeCell ref="AB112:AC112"/>
    <mergeCell ref="AD112:AE112"/>
    <mergeCell ref="AJ111:AK113"/>
    <mergeCell ref="AF79:AG79"/>
    <mergeCell ref="AF76:AG76"/>
    <mergeCell ref="Z104:AA104"/>
    <mergeCell ref="AB104:AC104"/>
    <mergeCell ref="AH105:AI105"/>
    <mergeCell ref="AD104:AE104"/>
    <mergeCell ref="AD103:AE103"/>
    <mergeCell ref="Z98:AA99"/>
    <mergeCell ref="X98:Y99"/>
    <mergeCell ref="X87:Y87"/>
    <mergeCell ref="H100:I102"/>
    <mergeCell ref="F100:G105"/>
    <mergeCell ref="AD93:AE93"/>
    <mergeCell ref="AF93:AG93"/>
    <mergeCell ref="V91:W91"/>
    <mergeCell ref="X91:Y91"/>
    <mergeCell ref="Z91:AA91"/>
    <mergeCell ref="AB91:AC91"/>
    <mergeCell ref="V92:W92"/>
    <mergeCell ref="X92:Y92"/>
    <mergeCell ref="Z92:AA92"/>
    <mergeCell ref="AB92:AC92"/>
    <mergeCell ref="AD92:AE92"/>
    <mergeCell ref="AD91:AE91"/>
    <mergeCell ref="AF91:AG91"/>
    <mergeCell ref="AH91:AI91"/>
    <mergeCell ref="AD79:AE79"/>
    <mergeCell ref="AB83:AC83"/>
    <mergeCell ref="AD85:AE85"/>
    <mergeCell ref="AF85:AG85"/>
    <mergeCell ref="AH85:AI85"/>
    <mergeCell ref="AH86:AI86"/>
    <mergeCell ref="AH87:AI87"/>
    <mergeCell ref="AJ85:AK87"/>
    <mergeCell ref="AF86:AG86"/>
    <mergeCell ref="Z82:AA82"/>
    <mergeCell ref="Z79:AA79"/>
    <mergeCell ref="AF83:AG83"/>
    <mergeCell ref="AH83:AI83"/>
    <mergeCell ref="X84:Y84"/>
    <mergeCell ref="Z84:AA84"/>
    <mergeCell ref="Z89:AA89"/>
    <mergeCell ref="Z90:AA90"/>
    <mergeCell ref="AB88:AC88"/>
    <mergeCell ref="V90:W90"/>
    <mergeCell ref="X88:Y88"/>
    <mergeCell ref="X89:Y89"/>
    <mergeCell ref="X90:Y90"/>
    <mergeCell ref="J98:K99"/>
    <mergeCell ref="AB101:AC101"/>
    <mergeCell ref="AD101:AE101"/>
    <mergeCell ref="X81:Y81"/>
    <mergeCell ref="X70:Y70"/>
    <mergeCell ref="E114:E116"/>
    <mergeCell ref="F114:G116"/>
    <mergeCell ref="H114:I116"/>
    <mergeCell ref="J114:K116"/>
    <mergeCell ref="P114:Q116"/>
    <mergeCell ref="R114:S116"/>
    <mergeCell ref="T114:U116"/>
    <mergeCell ref="N109:O110"/>
    <mergeCell ref="P109:Q110"/>
    <mergeCell ref="R109:S110"/>
    <mergeCell ref="T109:U110"/>
    <mergeCell ref="V114:W114"/>
    <mergeCell ref="X114:Y114"/>
    <mergeCell ref="L114:M116"/>
    <mergeCell ref="N114:O116"/>
    <mergeCell ref="E108:E110"/>
    <mergeCell ref="F108:G110"/>
    <mergeCell ref="P108:U108"/>
    <mergeCell ref="E91:E93"/>
    <mergeCell ref="F91:G93"/>
    <mergeCell ref="H91:I93"/>
    <mergeCell ref="J91:K93"/>
    <mergeCell ref="L91:M93"/>
    <mergeCell ref="E111:E113"/>
    <mergeCell ref="F111:G113"/>
    <mergeCell ref="AB86:AC86"/>
    <mergeCell ref="AD86:AE86"/>
    <mergeCell ref="X111:Y111"/>
    <mergeCell ref="Z111:AA111"/>
    <mergeCell ref="AB111:AC111"/>
    <mergeCell ref="AD111:AE111"/>
    <mergeCell ref="AF111:AG111"/>
    <mergeCell ref="V115:W115"/>
    <mergeCell ref="X115:Y115"/>
    <mergeCell ref="Z115:AA115"/>
    <mergeCell ref="AB115:AC115"/>
    <mergeCell ref="AD115:AE115"/>
    <mergeCell ref="AF115:AG115"/>
    <mergeCell ref="Z114:AA114"/>
    <mergeCell ref="AB114:AC114"/>
    <mergeCell ref="AN114:AO116"/>
    <mergeCell ref="AB116:AC116"/>
    <mergeCell ref="AD116:AE116"/>
    <mergeCell ref="Z116:AA116"/>
    <mergeCell ref="AF116:AG116"/>
    <mergeCell ref="V116:W116"/>
    <mergeCell ref="AH116:AI116"/>
    <mergeCell ref="AP114:AQ116"/>
    <mergeCell ref="AD114:AE114"/>
    <mergeCell ref="AF114:AG114"/>
    <mergeCell ref="AH114:AI114"/>
    <mergeCell ref="X116:Y116"/>
    <mergeCell ref="AL111:AM113"/>
    <mergeCell ref="AL114:AM116"/>
    <mergeCell ref="AN111:AO113"/>
    <mergeCell ref="AZ108:BG108"/>
    <mergeCell ref="H111:I113"/>
    <mergeCell ref="J111:K113"/>
    <mergeCell ref="L111:M113"/>
    <mergeCell ref="AN109:AO110"/>
    <mergeCell ref="AX109:AY110"/>
    <mergeCell ref="AH112:AI112"/>
    <mergeCell ref="X113:Y113"/>
    <mergeCell ref="Z113:AA113"/>
    <mergeCell ref="AB113:AC113"/>
    <mergeCell ref="N111:O113"/>
    <mergeCell ref="P111:Q113"/>
    <mergeCell ref="R111:S113"/>
    <mergeCell ref="T111:U113"/>
    <mergeCell ref="V111:W111"/>
    <mergeCell ref="AH113:AI113"/>
    <mergeCell ref="AF113:AG113"/>
    <mergeCell ref="H109:I110"/>
    <mergeCell ref="AP111:AQ113"/>
    <mergeCell ref="V112:W112"/>
    <mergeCell ref="V113:W113"/>
    <mergeCell ref="AD113:AE113"/>
    <mergeCell ref="AF112:AG112"/>
    <mergeCell ref="J100:K102"/>
    <mergeCell ref="AV105:AW105"/>
    <mergeCell ref="AZ105:BA105"/>
    <mergeCell ref="AB105:AC105"/>
    <mergeCell ref="AD105:AE105"/>
    <mergeCell ref="AF105:AG105"/>
    <mergeCell ref="V104:W104"/>
    <mergeCell ref="AF100:AG100"/>
    <mergeCell ref="AF103:AG103"/>
    <mergeCell ref="AT105:AU105"/>
    <mergeCell ref="BF100:BG102"/>
    <mergeCell ref="L103:M105"/>
    <mergeCell ref="R100:S102"/>
    <mergeCell ref="E100:E105"/>
    <mergeCell ref="H103:I105"/>
    <mergeCell ref="L109:M110"/>
    <mergeCell ref="BD104:BE104"/>
    <mergeCell ref="V109:W110"/>
    <mergeCell ref="N103:O105"/>
    <mergeCell ref="AH109:AI110"/>
    <mergeCell ref="AJ109:AK110"/>
    <mergeCell ref="AZ109:BA110"/>
    <mergeCell ref="AP109:AQ110"/>
    <mergeCell ref="AR109:AS110"/>
    <mergeCell ref="AT109:AU110"/>
    <mergeCell ref="AV109:AW110"/>
    <mergeCell ref="AB109:AC110"/>
    <mergeCell ref="AD109:AE110"/>
    <mergeCell ref="AF109:AG110"/>
    <mergeCell ref="V101:W101"/>
    <mergeCell ref="X101:Y101"/>
    <mergeCell ref="Z101:AA101"/>
    <mergeCell ref="J103:K105"/>
    <mergeCell ref="BP108:BU110"/>
    <mergeCell ref="BB105:BC105"/>
    <mergeCell ref="BD105:BE105"/>
    <mergeCell ref="BI108:BI110"/>
    <mergeCell ref="BJ108:BJ110"/>
    <mergeCell ref="BK108:BK110"/>
    <mergeCell ref="BL108:BL110"/>
    <mergeCell ref="BM108:BM110"/>
    <mergeCell ref="BN108:BN110"/>
    <mergeCell ref="BF109:BG110"/>
    <mergeCell ref="BF103:BG105"/>
    <mergeCell ref="R103:S105"/>
    <mergeCell ref="T103:U105"/>
    <mergeCell ref="V103:W103"/>
    <mergeCell ref="Z103:AA103"/>
    <mergeCell ref="J109:K110"/>
    <mergeCell ref="X104:Y104"/>
    <mergeCell ref="BD109:BE110"/>
    <mergeCell ref="AL109:AM110"/>
    <mergeCell ref="AP103:AQ105"/>
    <mergeCell ref="AJ103:AK105"/>
    <mergeCell ref="AL103:AM105"/>
    <mergeCell ref="AN103:AO105"/>
    <mergeCell ref="AH104:AI104"/>
    <mergeCell ref="AH103:AI103"/>
    <mergeCell ref="BB104:BC104"/>
    <mergeCell ref="AF104:AG104"/>
    <mergeCell ref="Z109:AA110"/>
    <mergeCell ref="E97:E99"/>
    <mergeCell ref="F97:G99"/>
    <mergeCell ref="P97:U97"/>
    <mergeCell ref="AZ97:BG97"/>
    <mergeCell ref="AZ98:BA99"/>
    <mergeCell ref="BB98:BC99"/>
    <mergeCell ref="BD98:BE99"/>
    <mergeCell ref="BF98:BG99"/>
    <mergeCell ref="P98:Q99"/>
    <mergeCell ref="AV92:AW92"/>
    <mergeCell ref="AX92:AY92"/>
    <mergeCell ref="AZ92:BA92"/>
    <mergeCell ref="N98:O99"/>
    <mergeCell ref="T98:U99"/>
    <mergeCell ref="V98:W99"/>
    <mergeCell ref="AN98:AO99"/>
    <mergeCell ref="AP98:AQ99"/>
    <mergeCell ref="AR98:AS99"/>
    <mergeCell ref="AT98:AU99"/>
    <mergeCell ref="AV98:AW99"/>
    <mergeCell ref="AT93:AU93"/>
    <mergeCell ref="AH92:AI92"/>
    <mergeCell ref="AH93:AI93"/>
    <mergeCell ref="BD93:BE93"/>
    <mergeCell ref="AV93:AW93"/>
    <mergeCell ref="AX93:AY93"/>
    <mergeCell ref="AJ91:AK93"/>
    <mergeCell ref="H98:I99"/>
    <mergeCell ref="AZ93:BA93"/>
    <mergeCell ref="AR91:AS91"/>
    <mergeCell ref="BD91:BE91"/>
    <mergeCell ref="BB91:BC91"/>
    <mergeCell ref="BD85:BE85"/>
    <mergeCell ref="BF85:BG87"/>
    <mergeCell ref="AX86:AY86"/>
    <mergeCell ref="AL85:AM87"/>
    <mergeCell ref="AR85:AS85"/>
    <mergeCell ref="AT85:AU85"/>
    <mergeCell ref="AV85:AW85"/>
    <mergeCell ref="AX87:AY87"/>
    <mergeCell ref="AZ85:BA85"/>
    <mergeCell ref="AZ86:BA86"/>
    <mergeCell ref="BB86:BC86"/>
    <mergeCell ref="BD86:BE86"/>
    <mergeCell ref="BD87:BE87"/>
    <mergeCell ref="AX85:AY85"/>
    <mergeCell ref="BB85:BC85"/>
    <mergeCell ref="AV86:AW86"/>
    <mergeCell ref="AR86:AS86"/>
    <mergeCell ref="AT86:AU86"/>
    <mergeCell ref="AV87:AW87"/>
    <mergeCell ref="AP85:AQ87"/>
    <mergeCell ref="AN85:AO87"/>
    <mergeCell ref="E85:E87"/>
    <mergeCell ref="F85:G87"/>
    <mergeCell ref="H85:I87"/>
    <mergeCell ref="J85:K87"/>
    <mergeCell ref="L85:M87"/>
    <mergeCell ref="P85:Q87"/>
    <mergeCell ref="R85:S87"/>
    <mergeCell ref="T85:U87"/>
    <mergeCell ref="V85:W85"/>
    <mergeCell ref="X85:Y85"/>
    <mergeCell ref="P82:Q84"/>
    <mergeCell ref="R82:S84"/>
    <mergeCell ref="T82:U84"/>
    <mergeCell ref="V82:W82"/>
    <mergeCell ref="X82:Y82"/>
    <mergeCell ref="AL82:AM84"/>
    <mergeCell ref="AB85:AC85"/>
    <mergeCell ref="Z87:AA87"/>
    <mergeCell ref="AB87:AC87"/>
    <mergeCell ref="AD87:AE87"/>
    <mergeCell ref="AF87:AG87"/>
    <mergeCell ref="N85:O87"/>
    <mergeCell ref="V86:W86"/>
    <mergeCell ref="X86:Y86"/>
    <mergeCell ref="Z86:AA86"/>
    <mergeCell ref="Z85:AA85"/>
    <mergeCell ref="AD83:AE83"/>
    <mergeCell ref="AD82:AE82"/>
    <mergeCell ref="AB82:AC82"/>
    <mergeCell ref="AD84:AE84"/>
    <mergeCell ref="AB84:AC84"/>
    <mergeCell ref="V84:W84"/>
    <mergeCell ref="AV84:AW84"/>
    <mergeCell ref="AX84:AY84"/>
    <mergeCell ref="AZ84:BA84"/>
    <mergeCell ref="BB84:BC84"/>
    <mergeCell ref="Z77:AA77"/>
    <mergeCell ref="AH74:AI74"/>
    <mergeCell ref="AZ81:BA81"/>
    <mergeCell ref="BB81:BC81"/>
    <mergeCell ref="AH82:AI82"/>
    <mergeCell ref="AJ82:AK84"/>
    <mergeCell ref="AX82:AY82"/>
    <mergeCell ref="AP79:AQ81"/>
    <mergeCell ref="AR79:AS79"/>
    <mergeCell ref="AH84:AI84"/>
    <mergeCell ref="AZ83:BA83"/>
    <mergeCell ref="BB83:BC83"/>
    <mergeCell ref="AZ82:BA82"/>
    <mergeCell ref="BB82:BC82"/>
    <mergeCell ref="AZ80:BA80"/>
    <mergeCell ref="BB80:BC80"/>
    <mergeCell ref="BB79:BC79"/>
    <mergeCell ref="AT80:AU80"/>
    <mergeCell ref="AF82:AG82"/>
    <mergeCell ref="AF81:AG81"/>
    <mergeCell ref="AD81:AE81"/>
    <mergeCell ref="AV82:AW82"/>
    <mergeCell ref="AV80:AW80"/>
    <mergeCell ref="AR83:AS83"/>
    <mergeCell ref="AV83:AW83"/>
    <mergeCell ref="AB79:AC79"/>
    <mergeCell ref="Z78:AA78"/>
    <mergeCell ref="Z81:AA81"/>
    <mergeCell ref="N76:O78"/>
    <mergeCell ref="E82:E84"/>
    <mergeCell ref="F82:G84"/>
    <mergeCell ref="H82:I84"/>
    <mergeCell ref="J82:K84"/>
    <mergeCell ref="L82:M84"/>
    <mergeCell ref="N82:O84"/>
    <mergeCell ref="E79:E81"/>
    <mergeCell ref="AF78:AG78"/>
    <mergeCell ref="V78:W78"/>
    <mergeCell ref="X78:Y78"/>
    <mergeCell ref="AH78:AI78"/>
    <mergeCell ref="AB78:AC78"/>
    <mergeCell ref="V83:W83"/>
    <mergeCell ref="X83:Y83"/>
    <mergeCell ref="Z80:AA80"/>
    <mergeCell ref="V81:W81"/>
    <mergeCell ref="N79:O81"/>
    <mergeCell ref="X79:Y79"/>
    <mergeCell ref="AB81:AC81"/>
    <mergeCell ref="E76:E78"/>
    <mergeCell ref="F76:G78"/>
    <mergeCell ref="H76:I78"/>
    <mergeCell ref="J76:K78"/>
    <mergeCell ref="L76:M78"/>
    <mergeCell ref="AD76:AE76"/>
    <mergeCell ref="BD73:BE73"/>
    <mergeCell ref="AD75:AE75"/>
    <mergeCell ref="AF75:AG75"/>
    <mergeCell ref="BB77:BC77"/>
    <mergeCell ref="AV73:AW73"/>
    <mergeCell ref="AH77:AI77"/>
    <mergeCell ref="Z76:AA76"/>
    <mergeCell ref="Z73:AA73"/>
    <mergeCell ref="AF74:AG74"/>
    <mergeCell ref="AB73:AC73"/>
    <mergeCell ref="AN73:AO75"/>
    <mergeCell ref="AP73:AQ75"/>
    <mergeCell ref="AB77:AC77"/>
    <mergeCell ref="AD77:AE77"/>
    <mergeCell ref="AF73:AG73"/>
    <mergeCell ref="BB76:BC76"/>
    <mergeCell ref="AZ75:BA75"/>
    <mergeCell ref="AX73:AY73"/>
    <mergeCell ref="Z74:AA74"/>
    <mergeCell ref="AB74:AC74"/>
    <mergeCell ref="AD74:AE74"/>
    <mergeCell ref="BP67:BU69"/>
    <mergeCell ref="BF64:BG66"/>
    <mergeCell ref="AV64:AW64"/>
    <mergeCell ref="AX64:AY64"/>
    <mergeCell ref="AZ64:BA64"/>
    <mergeCell ref="BD65:BE65"/>
    <mergeCell ref="BD64:BE64"/>
    <mergeCell ref="AV65:AW65"/>
    <mergeCell ref="AX65:AY65"/>
    <mergeCell ref="BH70:BH72"/>
    <mergeCell ref="BH64:BH66"/>
    <mergeCell ref="AV67:AW67"/>
    <mergeCell ref="BD69:BE69"/>
    <mergeCell ref="BB65:BC65"/>
    <mergeCell ref="BB64:BC64"/>
    <mergeCell ref="AV71:AW71"/>
    <mergeCell ref="AH71:AI71"/>
    <mergeCell ref="AH72:AI72"/>
    <mergeCell ref="AH67:AI67"/>
    <mergeCell ref="AJ67:AK69"/>
    <mergeCell ref="AL67:AM69"/>
    <mergeCell ref="AX68:AY68"/>
    <mergeCell ref="AT69:AU69"/>
    <mergeCell ref="AX67:AY67"/>
    <mergeCell ref="AV70:AW70"/>
    <mergeCell ref="AX70:AY70"/>
    <mergeCell ref="AR71:AS71"/>
    <mergeCell ref="AT71:AU71"/>
    <mergeCell ref="AT68:AU68"/>
    <mergeCell ref="AR72:AS72"/>
    <mergeCell ref="AT72:AU72"/>
    <mergeCell ref="AR70:AS70"/>
    <mergeCell ref="BF67:BG69"/>
    <mergeCell ref="BD68:BE68"/>
    <mergeCell ref="BB68:BC68"/>
    <mergeCell ref="AV74:AW74"/>
    <mergeCell ref="AX74:AY74"/>
    <mergeCell ref="BD75:BE75"/>
    <mergeCell ref="AJ73:AK75"/>
    <mergeCell ref="AL73:AM75"/>
    <mergeCell ref="BF70:BG72"/>
    <mergeCell ref="AZ66:BA66"/>
    <mergeCell ref="BB66:BC66"/>
    <mergeCell ref="BH67:BH69"/>
    <mergeCell ref="AZ68:BA68"/>
    <mergeCell ref="AV68:AW68"/>
    <mergeCell ref="AT67:AU67"/>
    <mergeCell ref="AV69:AW69"/>
    <mergeCell ref="AX69:AY69"/>
    <mergeCell ref="AX71:AY71"/>
    <mergeCell ref="AV72:AW72"/>
    <mergeCell ref="AX72:AY72"/>
    <mergeCell ref="AZ72:BA72"/>
    <mergeCell ref="AZ71:BA71"/>
    <mergeCell ref="BB71:BC71"/>
    <mergeCell ref="AZ70:BA70"/>
    <mergeCell ref="BB70:BC70"/>
    <mergeCell ref="AT70:AU70"/>
    <mergeCell ref="BD71:BE71"/>
    <mergeCell ref="BD70:BE70"/>
    <mergeCell ref="AR74:AS74"/>
    <mergeCell ref="AT74:AU74"/>
    <mergeCell ref="AV75:AW75"/>
    <mergeCell ref="AX75:AY75"/>
    <mergeCell ref="BH58:BH60"/>
    <mergeCell ref="BI58:BI60"/>
    <mergeCell ref="BD59:BE60"/>
    <mergeCell ref="BF59:BG60"/>
    <mergeCell ref="AF63:AG63"/>
    <mergeCell ref="BP58:BU60"/>
    <mergeCell ref="AT63:AU63"/>
    <mergeCell ref="AV63:AW63"/>
    <mergeCell ref="AX63:AY63"/>
    <mergeCell ref="AZ63:BA63"/>
    <mergeCell ref="BF61:BG63"/>
    <mergeCell ref="BD62:BE62"/>
    <mergeCell ref="BB63:BC63"/>
    <mergeCell ref="AZ61:BA61"/>
    <mergeCell ref="BB61:BC61"/>
    <mergeCell ref="BL58:BL60"/>
    <mergeCell ref="BM58:BM60"/>
    <mergeCell ref="BN58:BN60"/>
    <mergeCell ref="BO58:BO60"/>
    <mergeCell ref="BJ58:BJ60"/>
    <mergeCell ref="BK58:BK60"/>
    <mergeCell ref="AZ58:BG58"/>
    <mergeCell ref="AT59:AU60"/>
    <mergeCell ref="AV59:AW60"/>
    <mergeCell ref="AX59:AY60"/>
    <mergeCell ref="BP61:BU63"/>
    <mergeCell ref="BH61:BH63"/>
    <mergeCell ref="AR58:AY58"/>
    <mergeCell ref="AZ59:BA60"/>
    <mergeCell ref="AJ59:AK60"/>
    <mergeCell ref="AL59:AM60"/>
    <mergeCell ref="AN59:AO60"/>
    <mergeCell ref="BB59:BC60"/>
    <mergeCell ref="AV62:AW62"/>
    <mergeCell ref="AX62:AY62"/>
    <mergeCell ref="V66:W66"/>
    <mergeCell ref="X66:Y66"/>
    <mergeCell ref="Z66:AA66"/>
    <mergeCell ref="Z68:AA68"/>
    <mergeCell ref="AB68:AC68"/>
    <mergeCell ref="V68:W68"/>
    <mergeCell ref="X68:Y68"/>
    <mergeCell ref="AD62:AE62"/>
    <mergeCell ref="AF68:AG68"/>
    <mergeCell ref="AF64:AG64"/>
    <mergeCell ref="AD69:AE69"/>
    <mergeCell ref="AF69:AG69"/>
    <mergeCell ref="AH61:AI61"/>
    <mergeCell ref="X63:Y63"/>
    <mergeCell ref="AR63:AS63"/>
    <mergeCell ref="AN61:AO63"/>
    <mergeCell ref="AP61:AQ63"/>
    <mergeCell ref="AR61:AS61"/>
    <mergeCell ref="AH64:AI64"/>
    <mergeCell ref="Z62:AA62"/>
    <mergeCell ref="AR62:AS62"/>
    <mergeCell ref="AT62:AU62"/>
    <mergeCell ref="AD59:AE60"/>
    <mergeCell ref="AB59:AC60"/>
    <mergeCell ref="X62:Y62"/>
    <mergeCell ref="Z63:AA63"/>
    <mergeCell ref="H61:I63"/>
    <mergeCell ref="J61:K63"/>
    <mergeCell ref="L61:M63"/>
    <mergeCell ref="E70:E72"/>
    <mergeCell ref="F70:G72"/>
    <mergeCell ref="H70:I72"/>
    <mergeCell ref="J70:K72"/>
    <mergeCell ref="L70:M72"/>
    <mergeCell ref="V72:W72"/>
    <mergeCell ref="V67:W67"/>
    <mergeCell ref="V63:W63"/>
    <mergeCell ref="E64:E66"/>
    <mergeCell ref="F64:G66"/>
    <mergeCell ref="H64:I66"/>
    <mergeCell ref="J64:K66"/>
    <mergeCell ref="L64:M66"/>
    <mergeCell ref="V70:W70"/>
    <mergeCell ref="F67:G69"/>
    <mergeCell ref="H67:I69"/>
    <mergeCell ref="J67:K69"/>
    <mergeCell ref="L67:M69"/>
    <mergeCell ref="E61:E63"/>
    <mergeCell ref="F61:G63"/>
    <mergeCell ref="V69:W69"/>
    <mergeCell ref="V65:W65"/>
    <mergeCell ref="V62:W62"/>
    <mergeCell ref="E73:E75"/>
    <mergeCell ref="F73:G75"/>
    <mergeCell ref="H73:I75"/>
    <mergeCell ref="J73:K75"/>
    <mergeCell ref="L73:M75"/>
    <mergeCell ref="E88:E90"/>
    <mergeCell ref="N73:O75"/>
    <mergeCell ref="V71:W71"/>
    <mergeCell ref="V80:W80"/>
    <mergeCell ref="V87:W87"/>
    <mergeCell ref="BD72:BE72"/>
    <mergeCell ref="BD78:BE78"/>
    <mergeCell ref="BB78:BC78"/>
    <mergeCell ref="BF76:BG78"/>
    <mergeCell ref="V77:W77"/>
    <mergeCell ref="X77:Y77"/>
    <mergeCell ref="BD88:BE88"/>
    <mergeCell ref="BB88:BC88"/>
    <mergeCell ref="BB89:BC89"/>
    <mergeCell ref="BD89:BE89"/>
    <mergeCell ref="AT88:AU88"/>
    <mergeCell ref="V75:W75"/>
    <mergeCell ref="X75:Y75"/>
    <mergeCell ref="Z75:AA75"/>
    <mergeCell ref="AB75:AC75"/>
    <mergeCell ref="AB76:AC76"/>
    <mergeCell ref="BB75:BC75"/>
    <mergeCell ref="V73:W73"/>
    <mergeCell ref="X73:Y73"/>
    <mergeCell ref="AZ74:BA74"/>
    <mergeCell ref="BB74:BC74"/>
    <mergeCell ref="BD77:BE77"/>
    <mergeCell ref="AT91:AU91"/>
    <mergeCell ref="AR88:AS88"/>
    <mergeCell ref="AT89:AU89"/>
    <mergeCell ref="AT90:AU90"/>
    <mergeCell ref="AR90:AS90"/>
    <mergeCell ref="AP91:AQ93"/>
    <mergeCell ref="AN88:AO90"/>
    <mergeCell ref="AH88:AI88"/>
    <mergeCell ref="AH89:AI89"/>
    <mergeCell ref="AH90:AI90"/>
    <mergeCell ref="AL98:AM99"/>
    <mergeCell ref="AB89:AC89"/>
    <mergeCell ref="BH97:BH99"/>
    <mergeCell ref="BI97:BI99"/>
    <mergeCell ref="BJ97:BJ99"/>
    <mergeCell ref="AV89:AW89"/>
    <mergeCell ref="BB90:BC90"/>
    <mergeCell ref="AV88:AW88"/>
    <mergeCell ref="AR89:AS89"/>
    <mergeCell ref="AZ89:BA89"/>
    <mergeCell ref="AD98:AE99"/>
    <mergeCell ref="AF98:AG99"/>
    <mergeCell ref="AH98:AI99"/>
    <mergeCell ref="N88:O90"/>
    <mergeCell ref="P88:Q90"/>
    <mergeCell ref="R88:S90"/>
    <mergeCell ref="R98:S99"/>
    <mergeCell ref="T91:U93"/>
    <mergeCell ref="BD92:BE92"/>
    <mergeCell ref="AR102:AS102"/>
    <mergeCell ref="AV101:AW101"/>
    <mergeCell ref="AR101:AS101"/>
    <mergeCell ref="AT101:AU101"/>
    <mergeCell ref="AP100:AQ102"/>
    <mergeCell ref="AR100:AS100"/>
    <mergeCell ref="AT102:AU102"/>
    <mergeCell ref="AH100:AI100"/>
    <mergeCell ref="P91:Q93"/>
    <mergeCell ref="R91:S93"/>
    <mergeCell ref="BB93:BC93"/>
    <mergeCell ref="AF92:AG92"/>
    <mergeCell ref="V93:W93"/>
    <mergeCell ref="AN91:AO93"/>
    <mergeCell ref="AR93:AS93"/>
    <mergeCell ref="BB92:BC92"/>
    <mergeCell ref="AZ91:BA91"/>
    <mergeCell ref="AV91:AW91"/>
    <mergeCell ref="AX91:AY91"/>
    <mergeCell ref="AR92:AS92"/>
    <mergeCell ref="AT92:AU92"/>
    <mergeCell ref="AL91:AM93"/>
    <mergeCell ref="X93:Y93"/>
    <mergeCell ref="Z93:AA93"/>
    <mergeCell ref="AB98:AC99"/>
    <mergeCell ref="AJ98:AK99"/>
    <mergeCell ref="BF91:BG93"/>
    <mergeCell ref="X102:Y102"/>
    <mergeCell ref="Z102:AA102"/>
    <mergeCell ref="AB102:AC102"/>
    <mergeCell ref="AD102:AE102"/>
    <mergeCell ref="AF102:AG102"/>
    <mergeCell ref="AH102:AI102"/>
    <mergeCell ref="AX101:AY101"/>
    <mergeCell ref="AZ101:BA101"/>
    <mergeCell ref="BB101:BC101"/>
    <mergeCell ref="AV102:AW102"/>
    <mergeCell ref="AX102:AY102"/>
    <mergeCell ref="AZ102:BA102"/>
    <mergeCell ref="BB102:BC102"/>
    <mergeCell ref="AX98:AY99"/>
    <mergeCell ref="BF88:BG90"/>
    <mergeCell ref="AD88:AE88"/>
    <mergeCell ref="AD89:AE89"/>
    <mergeCell ref="AD90:AE90"/>
    <mergeCell ref="AJ100:AK102"/>
    <mergeCell ref="AL100:AM102"/>
    <mergeCell ref="AF90:AG90"/>
    <mergeCell ref="Z88:AA88"/>
    <mergeCell ref="AJ88:AK90"/>
    <mergeCell ref="AB90:AC90"/>
    <mergeCell ref="AF88:AG88"/>
    <mergeCell ref="AF89:AG89"/>
    <mergeCell ref="AL88:AM90"/>
    <mergeCell ref="AX88:AY88"/>
    <mergeCell ref="AZ88:BA88"/>
    <mergeCell ref="AP88:AQ90"/>
    <mergeCell ref="AB93:AC93"/>
    <mergeCell ref="T100:U102"/>
    <mergeCell ref="P100:Q102"/>
    <mergeCell ref="AF101:AG101"/>
    <mergeCell ref="AH101:AI101"/>
    <mergeCell ref="BD100:BE100"/>
    <mergeCell ref="BD102:BE102"/>
    <mergeCell ref="P103:Q105"/>
    <mergeCell ref="BB103:BC103"/>
    <mergeCell ref="AV100:AW100"/>
    <mergeCell ref="AX100:AY100"/>
    <mergeCell ref="AZ100:BA100"/>
    <mergeCell ref="BD103:BE103"/>
    <mergeCell ref="N100:O102"/>
    <mergeCell ref="L100:M102"/>
    <mergeCell ref="AR104:AS104"/>
    <mergeCell ref="AT104:AU104"/>
    <mergeCell ref="AV104:AW104"/>
    <mergeCell ref="AX104:AY104"/>
    <mergeCell ref="AZ104:BA104"/>
    <mergeCell ref="AR105:AS105"/>
    <mergeCell ref="V105:W105"/>
    <mergeCell ref="X105:Y105"/>
    <mergeCell ref="Z105:AA105"/>
    <mergeCell ref="AN100:AO102"/>
    <mergeCell ref="BB100:BC100"/>
    <mergeCell ref="V100:W100"/>
    <mergeCell ref="Z100:AA100"/>
    <mergeCell ref="AB100:AC100"/>
    <mergeCell ref="AD100:AE100"/>
    <mergeCell ref="BD101:BE101"/>
    <mergeCell ref="V102:W102"/>
    <mergeCell ref="AL58:AQ58"/>
    <mergeCell ref="AH59:AI60"/>
    <mergeCell ref="AP59:AQ60"/>
    <mergeCell ref="AR59:AS60"/>
    <mergeCell ref="AD61:AE61"/>
    <mergeCell ref="AF61:AG61"/>
    <mergeCell ref="AB62:AC62"/>
    <mergeCell ref="AH62:AI62"/>
    <mergeCell ref="AF77:AG77"/>
    <mergeCell ref="AP76:AQ78"/>
    <mergeCell ref="AD78:AE78"/>
    <mergeCell ref="AH73:AI73"/>
    <mergeCell ref="AD63:AE63"/>
    <mergeCell ref="AD71:AE71"/>
    <mergeCell ref="AN70:AO72"/>
    <mergeCell ref="AH76:AI76"/>
    <mergeCell ref="AJ76:AK78"/>
    <mergeCell ref="AL76:AM78"/>
    <mergeCell ref="AN76:AO78"/>
    <mergeCell ref="AH70:AI70"/>
    <mergeCell ref="AJ70:AK72"/>
    <mergeCell ref="V58:AC58"/>
    <mergeCell ref="V61:W61"/>
    <mergeCell ref="V59:W60"/>
    <mergeCell ref="AF66:AG66"/>
    <mergeCell ref="X65:Y65"/>
    <mergeCell ref="Z65:AA65"/>
    <mergeCell ref="AB65:AC65"/>
    <mergeCell ref="X72:Y72"/>
    <mergeCell ref="AF62:AG62"/>
    <mergeCell ref="X71:Y71"/>
    <mergeCell ref="V74:W74"/>
    <mergeCell ref="X69:Y69"/>
    <mergeCell ref="Z69:AA69"/>
    <mergeCell ref="BD76:BE76"/>
    <mergeCell ref="BD74:BE74"/>
    <mergeCell ref="AR73:AS73"/>
    <mergeCell ref="AT73:AU73"/>
    <mergeCell ref="AZ76:BA76"/>
    <mergeCell ref="AR77:AS77"/>
    <mergeCell ref="AT77:AU77"/>
    <mergeCell ref="AR75:AS75"/>
    <mergeCell ref="AT75:AU75"/>
    <mergeCell ref="AZ69:BA69"/>
    <mergeCell ref="AV81:AW81"/>
    <mergeCell ref="AX81:AY81"/>
    <mergeCell ref="AP70:AQ72"/>
    <mergeCell ref="AD65:AE65"/>
    <mergeCell ref="AF65:AG65"/>
    <mergeCell ref="AP64:AQ66"/>
    <mergeCell ref="Z71:AA71"/>
    <mergeCell ref="AB71:AC71"/>
    <mergeCell ref="AB69:AC69"/>
    <mergeCell ref="AH66:AI66"/>
    <mergeCell ref="AR68:AS68"/>
    <mergeCell ref="AD68:AE68"/>
    <mergeCell ref="AR76:AS76"/>
    <mergeCell ref="AT78:AU78"/>
    <mergeCell ref="AB66:AC66"/>
    <mergeCell ref="AD66:AE66"/>
    <mergeCell ref="B3:E3"/>
    <mergeCell ref="H3:I3"/>
    <mergeCell ref="L3:M9"/>
    <mergeCell ref="N3:N9"/>
    <mergeCell ref="B4:E4"/>
    <mergeCell ref="H4:I4"/>
    <mergeCell ref="B5:E5"/>
    <mergeCell ref="H5:I6"/>
    <mergeCell ref="J5:J6"/>
    <mergeCell ref="G47:I47"/>
    <mergeCell ref="J47:N47"/>
    <mergeCell ref="G48:I48"/>
    <mergeCell ref="J48:N48"/>
    <mergeCell ref="G52:I52"/>
    <mergeCell ref="J52:N52"/>
    <mergeCell ref="J49:N49"/>
    <mergeCell ref="E58:E60"/>
    <mergeCell ref="D12:L15"/>
    <mergeCell ref="E18:F19"/>
    <mergeCell ref="G18:H19"/>
    <mergeCell ref="I18:J19"/>
    <mergeCell ref="K18:L19"/>
    <mergeCell ref="G45:I45"/>
    <mergeCell ref="J45:N45"/>
    <mergeCell ref="G46:I46"/>
    <mergeCell ref="J46:N46"/>
    <mergeCell ref="H59:I60"/>
    <mergeCell ref="G50:I50"/>
    <mergeCell ref="J50:N50"/>
    <mergeCell ref="G51:I51"/>
    <mergeCell ref="J51:N51"/>
    <mergeCell ref="P59:Q60"/>
    <mergeCell ref="R61:S63"/>
    <mergeCell ref="T59:U60"/>
    <mergeCell ref="R59:S60"/>
    <mergeCell ref="AR103:AS103"/>
    <mergeCell ref="AV103:AW103"/>
    <mergeCell ref="AX103:AY103"/>
    <mergeCell ref="AZ103:BA103"/>
    <mergeCell ref="BD63:BE63"/>
    <mergeCell ref="AV66:AW66"/>
    <mergeCell ref="AX66:AY66"/>
    <mergeCell ref="AX83:AY83"/>
    <mergeCell ref="AN79:AO81"/>
    <mergeCell ref="AJ61:AK63"/>
    <mergeCell ref="AL61:AM63"/>
    <mergeCell ref="AV61:AW61"/>
    <mergeCell ref="AX61:AY61"/>
    <mergeCell ref="AB63:AC63"/>
    <mergeCell ref="T61:U63"/>
    <mergeCell ref="Z61:AA61"/>
    <mergeCell ref="AF59:AG60"/>
    <mergeCell ref="BD61:BE61"/>
    <mergeCell ref="BB67:BC67"/>
    <mergeCell ref="BB69:BC69"/>
    <mergeCell ref="AJ79:AK81"/>
    <mergeCell ref="AL79:AM81"/>
    <mergeCell ref="AF80:AG80"/>
    <mergeCell ref="AZ65:BA65"/>
    <mergeCell ref="BD66:BE66"/>
    <mergeCell ref="AR65:AS65"/>
    <mergeCell ref="AR64:AS64"/>
    <mergeCell ref="AH63:AI63"/>
    <mergeCell ref="BI70:BI72"/>
    <mergeCell ref="BJ70:BJ72"/>
    <mergeCell ref="BK70:BK72"/>
    <mergeCell ref="BL70:BL72"/>
    <mergeCell ref="BM70:BM72"/>
    <mergeCell ref="BN70:BN72"/>
    <mergeCell ref="BO70:BO72"/>
    <mergeCell ref="BI73:BI75"/>
    <mergeCell ref="AT65:AU65"/>
    <mergeCell ref="AJ64:AK66"/>
    <mergeCell ref="AL64:AM66"/>
    <mergeCell ref="BP76:BU78"/>
    <mergeCell ref="BP64:BU66"/>
    <mergeCell ref="AX115:AY115"/>
    <mergeCell ref="AZ115:BA115"/>
    <mergeCell ref="BB115:BC115"/>
    <mergeCell ref="BD115:BE115"/>
    <mergeCell ref="BH114:BH116"/>
    <mergeCell ref="AX114:AY114"/>
    <mergeCell ref="AZ114:BA114"/>
    <mergeCell ref="BB114:BC114"/>
    <mergeCell ref="BD114:BE114"/>
    <mergeCell ref="AR114:AS114"/>
    <mergeCell ref="AT114:AU114"/>
    <mergeCell ref="AV114:AW114"/>
    <mergeCell ref="AR115:AS115"/>
    <mergeCell ref="AT115:AU115"/>
    <mergeCell ref="AV115:AW115"/>
    <mergeCell ref="AR116:AS116"/>
    <mergeCell ref="AT116:AU116"/>
    <mergeCell ref="AV116:AW116"/>
    <mergeCell ref="AX112:AY112"/>
    <mergeCell ref="BI61:BI63"/>
    <mergeCell ref="BJ61:BJ63"/>
    <mergeCell ref="BK61:BK63"/>
    <mergeCell ref="BL61:BL63"/>
    <mergeCell ref="BM61:BM63"/>
    <mergeCell ref="BN61:BN63"/>
    <mergeCell ref="BO61:BO63"/>
    <mergeCell ref="BI64:BI66"/>
    <mergeCell ref="BJ64:BJ66"/>
    <mergeCell ref="BK64:BK66"/>
    <mergeCell ref="BL64:BL66"/>
    <mergeCell ref="BM64:BM66"/>
    <mergeCell ref="BN64:BN66"/>
    <mergeCell ref="BO64:BO66"/>
    <mergeCell ref="BI67:BI69"/>
    <mergeCell ref="BJ67:BJ69"/>
    <mergeCell ref="BK67:BK69"/>
    <mergeCell ref="BL67:BL69"/>
    <mergeCell ref="BM67:BM69"/>
    <mergeCell ref="BN67:BN69"/>
    <mergeCell ref="BO67:BO69"/>
    <mergeCell ref="BJ73:BJ75"/>
    <mergeCell ref="BK73:BK75"/>
    <mergeCell ref="BL73:BL75"/>
    <mergeCell ref="BM73:BM75"/>
    <mergeCell ref="BN73:BN75"/>
    <mergeCell ref="BO73:BO75"/>
    <mergeCell ref="BI76:BI78"/>
    <mergeCell ref="BJ76:BJ78"/>
    <mergeCell ref="BK76:BK78"/>
    <mergeCell ref="BL76:BL78"/>
    <mergeCell ref="BM76:BM78"/>
    <mergeCell ref="BN76:BN78"/>
    <mergeCell ref="BO76:BO78"/>
    <mergeCell ref="BI79:BI81"/>
    <mergeCell ref="BJ79:BJ81"/>
    <mergeCell ref="BK79:BK81"/>
    <mergeCell ref="BL79:BL81"/>
    <mergeCell ref="BM79:BM81"/>
    <mergeCell ref="BN79:BN81"/>
    <mergeCell ref="BO79:BO81"/>
    <mergeCell ref="BI82:BI84"/>
    <mergeCell ref="BJ82:BJ84"/>
    <mergeCell ref="BK82:BK84"/>
    <mergeCell ref="BL82:BL84"/>
    <mergeCell ref="BM82:BM84"/>
    <mergeCell ref="BN82:BN84"/>
    <mergeCell ref="BO82:BO84"/>
    <mergeCell ref="BI85:BI87"/>
    <mergeCell ref="BJ85:BJ87"/>
    <mergeCell ref="BK85:BK87"/>
    <mergeCell ref="BL85:BL87"/>
    <mergeCell ref="BM85:BM87"/>
    <mergeCell ref="BN85:BN87"/>
    <mergeCell ref="BO85:BO87"/>
    <mergeCell ref="BI88:BI90"/>
    <mergeCell ref="BJ88:BJ90"/>
    <mergeCell ref="BK88:BK90"/>
    <mergeCell ref="BL88:BL90"/>
    <mergeCell ref="BM88:BM90"/>
    <mergeCell ref="BN88:BN90"/>
    <mergeCell ref="BO88:BO90"/>
    <mergeCell ref="BI91:BI93"/>
    <mergeCell ref="BJ91:BJ93"/>
    <mergeCell ref="BK91:BK93"/>
    <mergeCell ref="BL91:BL93"/>
    <mergeCell ref="BM91:BM93"/>
    <mergeCell ref="BN91:BN93"/>
    <mergeCell ref="BO91:BO93"/>
    <mergeCell ref="BI100:BI105"/>
    <mergeCell ref="BJ100:BJ105"/>
    <mergeCell ref="BK100:BK105"/>
    <mergeCell ref="BL100:BL105"/>
    <mergeCell ref="BM100:BM105"/>
    <mergeCell ref="BN100:BN105"/>
    <mergeCell ref="BO100:BO105"/>
    <mergeCell ref="BK97:BK99"/>
    <mergeCell ref="BI111:BI113"/>
    <mergeCell ref="BI114:BI116"/>
    <mergeCell ref="BJ111:BJ113"/>
    <mergeCell ref="BK111:BK113"/>
    <mergeCell ref="BL111:BL113"/>
    <mergeCell ref="BM111:BM113"/>
    <mergeCell ref="BN111:BN113"/>
    <mergeCell ref="BO111:BO113"/>
    <mergeCell ref="BJ114:BJ116"/>
    <mergeCell ref="BK114:BK116"/>
    <mergeCell ref="BL114:BL116"/>
    <mergeCell ref="BM114:BM116"/>
    <mergeCell ref="BN114:BN116"/>
    <mergeCell ref="BO114:BO116"/>
    <mergeCell ref="BO108:BO110"/>
    <mergeCell ref="E122:E124"/>
    <mergeCell ref="F122:G124"/>
    <mergeCell ref="P122:U122"/>
    <mergeCell ref="AZ122:BG122"/>
    <mergeCell ref="BH122:BH124"/>
    <mergeCell ref="BI122:BI124"/>
    <mergeCell ref="BJ122:BJ124"/>
    <mergeCell ref="BK122:BK124"/>
    <mergeCell ref="BL122:BL124"/>
    <mergeCell ref="BM122:BM124"/>
    <mergeCell ref="BN122:BN124"/>
    <mergeCell ref="BO122:BO124"/>
    <mergeCell ref="BH111:BH113"/>
    <mergeCell ref="AX111:AY111"/>
    <mergeCell ref="AZ111:BA111"/>
    <mergeCell ref="BB111:BC111"/>
    <mergeCell ref="AR111:AS111"/>
    <mergeCell ref="AT111:AU111"/>
    <mergeCell ref="AZ113:BA113"/>
    <mergeCell ref="BB113:BC113"/>
    <mergeCell ref="BD113:BE113"/>
    <mergeCell ref="AX116:AY116"/>
    <mergeCell ref="AZ116:BA116"/>
    <mergeCell ref="BB116:BC116"/>
    <mergeCell ref="BD116:BE116"/>
    <mergeCell ref="AZ112:BA112"/>
    <mergeCell ref="BB112:BC112"/>
    <mergeCell ref="BD112:BE112"/>
    <mergeCell ref="AX113:AY113"/>
    <mergeCell ref="BF114:BG116"/>
    <mergeCell ref="AJ114:AK116"/>
    <mergeCell ref="AH115:AI115"/>
    <mergeCell ref="BP122:BU124"/>
    <mergeCell ref="H123:I124"/>
    <mergeCell ref="J123:K124"/>
    <mergeCell ref="L123:M124"/>
    <mergeCell ref="N123:O124"/>
    <mergeCell ref="P123:Q124"/>
    <mergeCell ref="R123:S124"/>
    <mergeCell ref="T123:U124"/>
    <mergeCell ref="V123:W124"/>
    <mergeCell ref="X123:Y124"/>
    <mergeCell ref="Z123:AA124"/>
    <mergeCell ref="AB123:AC124"/>
    <mergeCell ref="AD123:AE124"/>
    <mergeCell ref="AF123:AG124"/>
    <mergeCell ref="AH123:AI124"/>
    <mergeCell ref="AJ123:AK124"/>
    <mergeCell ref="AL123:AM124"/>
    <mergeCell ref="AN123:AO124"/>
    <mergeCell ref="AP123:AQ124"/>
    <mergeCell ref="AR123:AS124"/>
    <mergeCell ref="AT123:AU124"/>
    <mergeCell ref="AV123:AW124"/>
    <mergeCell ref="AX123:AY124"/>
    <mergeCell ref="AZ123:BA124"/>
    <mergeCell ref="BB123:BC124"/>
    <mergeCell ref="BD123:BE124"/>
    <mergeCell ref="BF123:BG124"/>
    <mergeCell ref="E125:E130"/>
    <mergeCell ref="F125:G130"/>
    <mergeCell ref="H125:I127"/>
    <mergeCell ref="J125:K127"/>
    <mergeCell ref="L125:M127"/>
    <mergeCell ref="N125:O127"/>
    <mergeCell ref="P125:Q127"/>
    <mergeCell ref="R125:S127"/>
    <mergeCell ref="T125:U127"/>
    <mergeCell ref="V125:W125"/>
    <mergeCell ref="Z125:AA125"/>
    <mergeCell ref="AB125:AC125"/>
    <mergeCell ref="AD125:AE125"/>
    <mergeCell ref="AF125:AG125"/>
    <mergeCell ref="AH125:AI125"/>
    <mergeCell ref="AJ125:AK127"/>
    <mergeCell ref="AL125:AM127"/>
    <mergeCell ref="H128:I130"/>
    <mergeCell ref="J128:K130"/>
    <mergeCell ref="L128:M130"/>
    <mergeCell ref="N128:O130"/>
    <mergeCell ref="P128:Q130"/>
    <mergeCell ref="R128:S130"/>
    <mergeCell ref="T128:U130"/>
    <mergeCell ref="AD128:AE128"/>
    <mergeCell ref="AF128:AG128"/>
    <mergeCell ref="AH128:AI128"/>
    <mergeCell ref="AJ128:AK130"/>
    <mergeCell ref="AL128:AM130"/>
    <mergeCell ref="V129:W129"/>
    <mergeCell ref="X129:Y129"/>
    <mergeCell ref="Z129:AA129"/>
    <mergeCell ref="AZ125:BA125"/>
    <mergeCell ref="BB125:BC125"/>
    <mergeCell ref="BD125:BE125"/>
    <mergeCell ref="BF125:BG127"/>
    <mergeCell ref="BH125:BH130"/>
    <mergeCell ref="BI125:BI130"/>
    <mergeCell ref="BJ125:BJ130"/>
    <mergeCell ref="BK125:BK130"/>
    <mergeCell ref="BL125:BL130"/>
    <mergeCell ref="BM125:BM130"/>
    <mergeCell ref="BN125:BN130"/>
    <mergeCell ref="BO125:BO130"/>
    <mergeCell ref="AN128:AO130"/>
    <mergeCell ref="AP128:AQ130"/>
    <mergeCell ref="AR128:AS128"/>
    <mergeCell ref="AV128:AW128"/>
    <mergeCell ref="AX128:AY128"/>
    <mergeCell ref="AZ128:BA128"/>
    <mergeCell ref="BB128:BC128"/>
    <mergeCell ref="BD128:BE128"/>
    <mergeCell ref="BF128:BG130"/>
    <mergeCell ref="BP125:BU130"/>
    <mergeCell ref="V126:W126"/>
    <mergeCell ref="X126:Y126"/>
    <mergeCell ref="Z126:AA126"/>
    <mergeCell ref="AB126:AC126"/>
    <mergeCell ref="AD126:AE126"/>
    <mergeCell ref="AF126:AG126"/>
    <mergeCell ref="AH126:AI126"/>
    <mergeCell ref="AR126:AS126"/>
    <mergeCell ref="AT126:AU126"/>
    <mergeCell ref="AV126:AW126"/>
    <mergeCell ref="AX126:AY126"/>
    <mergeCell ref="AZ126:BA126"/>
    <mergeCell ref="BB126:BC126"/>
    <mergeCell ref="BD126:BE126"/>
    <mergeCell ref="V127:W127"/>
    <mergeCell ref="X127:Y127"/>
    <mergeCell ref="Z127:AA127"/>
    <mergeCell ref="AB127:AC127"/>
    <mergeCell ref="AD127:AE127"/>
    <mergeCell ref="AF127:AG127"/>
    <mergeCell ref="AH127:AI127"/>
    <mergeCell ref="AR127:AS127"/>
    <mergeCell ref="AT127:AU127"/>
    <mergeCell ref="AV127:AW127"/>
    <mergeCell ref="AX127:AY127"/>
    <mergeCell ref="AZ127:BA127"/>
    <mergeCell ref="BB127:BC127"/>
    <mergeCell ref="BD127:BE127"/>
    <mergeCell ref="V128:W128"/>
    <mergeCell ref="Z128:AA128"/>
    <mergeCell ref="AB128:AC128"/>
    <mergeCell ref="AB129:AC129"/>
    <mergeCell ref="AD129:AE129"/>
    <mergeCell ref="AF129:AG129"/>
    <mergeCell ref="AH129:AI129"/>
    <mergeCell ref="AR129:AS129"/>
    <mergeCell ref="AT129:AU129"/>
    <mergeCell ref="AV129:AW129"/>
    <mergeCell ref="AX129:AY129"/>
    <mergeCell ref="AZ129:BA129"/>
    <mergeCell ref="BB129:BC129"/>
    <mergeCell ref="BD129:BE129"/>
    <mergeCell ref="V130:W130"/>
    <mergeCell ref="X130:Y130"/>
    <mergeCell ref="Z130:AA130"/>
    <mergeCell ref="AB130:AC130"/>
    <mergeCell ref="AD130:AE130"/>
    <mergeCell ref="AF130:AG130"/>
    <mergeCell ref="AH130:AI130"/>
    <mergeCell ref="AR130:AS130"/>
    <mergeCell ref="AT130:AU130"/>
    <mergeCell ref="AV130:AW130"/>
    <mergeCell ref="AX130:AY130"/>
    <mergeCell ref="AZ130:BA130"/>
    <mergeCell ref="BB130:BC130"/>
    <mergeCell ref="BD130:BE130"/>
    <mergeCell ref="X125:Y125"/>
    <mergeCell ref="AD58:AK58"/>
    <mergeCell ref="AD97:AK97"/>
    <mergeCell ref="H97:O97"/>
    <mergeCell ref="V97:AC97"/>
    <mergeCell ref="AL97:AQ97"/>
    <mergeCell ref="AR97:AY97"/>
    <mergeCell ref="H108:O108"/>
    <mergeCell ref="V108:AC108"/>
    <mergeCell ref="AD108:AK108"/>
    <mergeCell ref="AL108:AQ108"/>
    <mergeCell ref="AR108:AY108"/>
    <mergeCell ref="H122:O122"/>
    <mergeCell ref="V122:AC122"/>
    <mergeCell ref="AD122:AK122"/>
    <mergeCell ref="AL122:AQ122"/>
    <mergeCell ref="AR122:AY122"/>
    <mergeCell ref="AN125:AO127"/>
    <mergeCell ref="AP125:AQ127"/>
    <mergeCell ref="AR125:AS125"/>
    <mergeCell ref="AV125:AW125"/>
    <mergeCell ref="AX125:AY125"/>
    <mergeCell ref="AV111:AW111"/>
    <mergeCell ref="AR112:AS112"/>
    <mergeCell ref="AT112:AU112"/>
    <mergeCell ref="AV112:AW112"/>
    <mergeCell ref="AR113:AS113"/>
    <mergeCell ref="AT113:AU113"/>
    <mergeCell ref="AV113:AW113"/>
    <mergeCell ref="AN64:AO66"/>
    <mergeCell ref="AH65:AI65"/>
    <mergeCell ref="AT66:AU66"/>
  </mergeCells>
  <phoneticPr fontId="2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7ACF5-2174-4FED-8B47-DAA8FC11C266}">
  <sheetPr codeName="Sheet19">
    <tabColor theme="4"/>
  </sheetPr>
  <dimension ref="A1:CB164"/>
  <sheetViews>
    <sheetView workbookViewId="0"/>
  </sheetViews>
  <sheetFormatPr defaultRowHeight="13.5"/>
  <cols>
    <col min="15" max="15" width="12.375" customWidth="1"/>
    <col min="27" max="27" width="21.875" customWidth="1"/>
    <col min="29" max="29" width="31.75" customWidth="1"/>
  </cols>
  <sheetData>
    <row r="1" spans="1:16" ht="19.5">
      <c r="A1" s="118" t="str">
        <f ca="1">RIGHT(CELL("filename",A1),LEN(CELL("filename",A1))-FIND("]",CELL("filename",A1)))</f>
        <v>15) 曜日によるタイマーコピー</v>
      </c>
      <c r="B1" s="118"/>
      <c r="C1" s="118"/>
      <c r="D1" s="118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</row>
    <row r="2" spans="1:16" ht="19.5">
      <c r="A2" s="118"/>
      <c r="B2" s="118"/>
      <c r="C2" s="118"/>
      <c r="D2" s="118"/>
      <c r="E2" s="156"/>
      <c r="F2" s="85">
        <v>54</v>
      </c>
      <c r="G2" s="156"/>
      <c r="H2" s="156"/>
      <c r="I2" s="156"/>
      <c r="J2" s="156"/>
      <c r="K2" s="156"/>
      <c r="L2" s="156"/>
      <c r="M2" s="156"/>
      <c r="N2" s="156"/>
      <c r="O2" s="156"/>
      <c r="P2" s="156"/>
    </row>
    <row r="3" spans="1:16" ht="15.75">
      <c r="A3" s="156"/>
      <c r="B3" s="559" t="s">
        <v>6</v>
      </c>
      <c r="C3" s="559"/>
      <c r="D3" s="559"/>
      <c r="E3" s="560"/>
      <c r="F3" s="141">
        <f ca="1">MAX(INDIRECT("E"&amp;$F$2):INDIRECT("E"&amp;($F$2+1000)))</f>
        <v>18</v>
      </c>
      <c r="G3" s="156"/>
      <c r="H3" s="548" t="s">
        <v>59</v>
      </c>
      <c r="I3" s="548"/>
      <c r="J3" s="142"/>
      <c r="K3" s="61"/>
      <c r="L3" s="543" t="s">
        <v>58</v>
      </c>
      <c r="M3" s="550"/>
      <c r="N3" s="554"/>
      <c r="O3" s="156"/>
      <c r="P3" s="156"/>
    </row>
    <row r="4" spans="1:16" ht="15.75">
      <c r="A4" s="156"/>
      <c r="B4" s="561" t="s">
        <v>7</v>
      </c>
      <c r="C4" s="561"/>
      <c r="D4" s="561"/>
      <c r="E4" s="562"/>
      <c r="F4" s="141">
        <f ca="1">COUNTA(INDIRECT(G4&amp;$F$2):INDIRECT(G4&amp;($F$2+1000)))</f>
        <v>24</v>
      </c>
      <c r="G4" s="85" t="s">
        <v>82</v>
      </c>
      <c r="H4" s="548" t="s">
        <v>57</v>
      </c>
      <c r="I4" s="548"/>
      <c r="J4" s="66"/>
      <c r="K4" s="67"/>
      <c r="L4" s="551"/>
      <c r="M4" s="552"/>
      <c r="N4" s="555"/>
      <c r="O4" s="156"/>
      <c r="P4" s="156"/>
    </row>
    <row r="5" spans="1:16" ht="15.75">
      <c r="A5" s="156"/>
      <c r="B5" s="548" t="s">
        <v>8</v>
      </c>
      <c r="C5" s="548"/>
      <c r="D5" s="548"/>
      <c r="E5" s="549"/>
      <c r="F5" s="141">
        <f ca="1">SUM(INDIRECT(G5&amp;$F$2):INDIRECT(G5&amp;($F$2+1000)))</f>
        <v>0</v>
      </c>
      <c r="G5" s="85" t="s">
        <v>83</v>
      </c>
      <c r="H5" s="548" t="s">
        <v>60</v>
      </c>
      <c r="I5" s="548"/>
      <c r="J5" s="547"/>
      <c r="K5" s="61"/>
      <c r="L5" s="551"/>
      <c r="M5" s="552"/>
      <c r="N5" s="555"/>
      <c r="O5" s="156"/>
      <c r="P5" s="156"/>
    </row>
    <row r="6" spans="1:16" ht="15.75">
      <c r="A6" s="156"/>
      <c r="B6" s="156"/>
      <c r="C6" s="156"/>
      <c r="D6" s="156"/>
      <c r="E6" s="156"/>
      <c r="F6" s="156"/>
      <c r="G6" s="156"/>
      <c r="H6" s="548"/>
      <c r="I6" s="548"/>
      <c r="J6" s="547"/>
      <c r="K6" s="61"/>
      <c r="L6" s="551"/>
      <c r="M6" s="552"/>
      <c r="N6" s="555"/>
      <c r="O6" s="156"/>
      <c r="P6" s="156"/>
    </row>
    <row r="7" spans="1:16" ht="15.75">
      <c r="A7" s="156"/>
      <c r="B7" s="156"/>
      <c r="C7" s="156"/>
      <c r="D7" s="156"/>
      <c r="E7" s="156"/>
      <c r="F7" s="156"/>
      <c r="G7" s="156"/>
      <c r="H7" s="156"/>
      <c r="I7" s="156"/>
      <c r="J7" s="156"/>
      <c r="K7" s="156"/>
      <c r="L7" s="551"/>
      <c r="M7" s="552"/>
      <c r="N7" s="555"/>
      <c r="O7" s="156"/>
      <c r="P7" s="156"/>
    </row>
    <row r="8" spans="1:16" ht="15.75">
      <c r="A8" s="156"/>
      <c r="B8" s="156"/>
      <c r="C8" s="156"/>
      <c r="D8" s="156"/>
      <c r="E8" s="156"/>
      <c r="F8" s="156"/>
      <c r="G8" s="156"/>
      <c r="H8" s="156"/>
      <c r="I8" s="156"/>
      <c r="J8" s="156"/>
      <c r="K8" s="156"/>
      <c r="L8" s="551"/>
      <c r="M8" s="552"/>
      <c r="N8" s="555"/>
      <c r="O8" s="156"/>
      <c r="P8" s="156"/>
    </row>
    <row r="9" spans="1:16" ht="15.75">
      <c r="A9" s="156"/>
      <c r="B9" s="156"/>
      <c r="C9" s="156"/>
      <c r="D9" s="156"/>
      <c r="E9" s="156"/>
      <c r="F9" s="156"/>
      <c r="G9" s="149"/>
      <c r="H9" s="156"/>
      <c r="I9" s="156"/>
      <c r="J9" s="156"/>
      <c r="K9" s="156"/>
      <c r="L9" s="545"/>
      <c r="M9" s="553"/>
      <c r="N9" s="556"/>
      <c r="O9" s="156"/>
      <c r="P9" s="156"/>
    </row>
    <row r="10" spans="1:16" ht="15.75">
      <c r="A10" s="156"/>
      <c r="B10" s="156"/>
      <c r="C10" s="156"/>
      <c r="D10" s="156"/>
      <c r="E10" s="156"/>
      <c r="F10" s="156"/>
      <c r="G10" s="70"/>
      <c r="H10" s="156"/>
      <c r="I10" s="156"/>
      <c r="J10" s="156"/>
      <c r="K10" s="156"/>
      <c r="L10" s="156"/>
      <c r="M10" s="156"/>
      <c r="N10" s="156"/>
      <c r="O10" s="156"/>
      <c r="P10" s="156"/>
    </row>
    <row r="11" spans="1:16" ht="16.5" thickBot="1">
      <c r="A11" s="156"/>
      <c r="B11" s="157" t="s">
        <v>9</v>
      </c>
      <c r="C11" s="157"/>
      <c r="D11" s="156"/>
      <c r="E11" s="156"/>
      <c r="F11" s="156"/>
      <c r="G11" s="155"/>
      <c r="H11" s="155"/>
      <c r="I11" s="155"/>
      <c r="J11" s="155"/>
      <c r="K11" s="155"/>
      <c r="L11" s="149"/>
      <c r="M11" s="149"/>
      <c r="N11" s="149"/>
      <c r="O11" s="156"/>
      <c r="P11" s="156"/>
    </row>
    <row r="12" spans="1:16" ht="15.75">
      <c r="A12" s="156"/>
      <c r="B12" s="157"/>
      <c r="C12" s="157"/>
      <c r="D12" s="566" t="s">
        <v>836</v>
      </c>
      <c r="E12" s="567"/>
      <c r="F12" s="567"/>
      <c r="G12" s="567"/>
      <c r="H12" s="567"/>
      <c r="I12" s="567"/>
      <c r="J12" s="567"/>
      <c r="K12" s="567"/>
      <c r="L12" s="568"/>
      <c r="M12" s="145"/>
      <c r="N12" s="145"/>
      <c r="O12" s="156"/>
      <c r="P12" s="156"/>
    </row>
    <row r="13" spans="1:16" ht="15.75">
      <c r="A13" s="156"/>
      <c r="B13" s="157"/>
      <c r="C13" s="157"/>
      <c r="D13" s="569"/>
      <c r="E13" s="659"/>
      <c r="F13" s="659"/>
      <c r="G13" s="659"/>
      <c r="H13" s="659"/>
      <c r="I13" s="659"/>
      <c r="J13" s="659"/>
      <c r="K13" s="659"/>
      <c r="L13" s="571"/>
      <c r="M13" s="145"/>
      <c r="N13" s="145"/>
      <c r="O13" s="156"/>
      <c r="P13" s="156"/>
    </row>
    <row r="14" spans="1:16" ht="15.75">
      <c r="A14" s="156"/>
      <c r="B14" s="157"/>
      <c r="C14" s="157"/>
      <c r="D14" s="569"/>
      <c r="E14" s="659"/>
      <c r="F14" s="659"/>
      <c r="G14" s="659"/>
      <c r="H14" s="659"/>
      <c r="I14" s="659"/>
      <c r="J14" s="659"/>
      <c r="K14" s="659"/>
      <c r="L14" s="571"/>
      <c r="M14" s="145"/>
      <c r="N14" s="145"/>
      <c r="O14" s="156"/>
      <c r="P14" s="156"/>
    </row>
    <row r="15" spans="1:16" ht="16.5" thickBot="1">
      <c r="A15" s="156"/>
      <c r="B15" s="157"/>
      <c r="C15" s="157"/>
      <c r="D15" s="572"/>
      <c r="E15" s="573"/>
      <c r="F15" s="573"/>
      <c r="G15" s="573"/>
      <c r="H15" s="573"/>
      <c r="I15" s="573"/>
      <c r="J15" s="573"/>
      <c r="K15" s="573"/>
      <c r="L15" s="574"/>
      <c r="M15" s="145"/>
      <c r="N15" s="145"/>
      <c r="O15" s="156"/>
      <c r="P15" s="156"/>
    </row>
    <row r="16" spans="1:16" ht="15.75">
      <c r="A16" s="156"/>
      <c r="B16" s="157"/>
      <c r="C16" s="157"/>
      <c r="D16" s="116"/>
      <c r="E16" s="116"/>
      <c r="F16" s="70"/>
      <c r="G16" s="156"/>
      <c r="H16" s="156"/>
      <c r="I16" s="156"/>
      <c r="J16" s="156"/>
      <c r="K16" s="156"/>
      <c r="L16" s="156"/>
      <c r="M16" s="156"/>
      <c r="N16" s="156"/>
      <c r="O16" s="156"/>
      <c r="P16" s="156"/>
    </row>
    <row r="17" spans="1:16" ht="15.75">
      <c r="A17" s="156"/>
      <c r="B17" s="157" t="s">
        <v>35</v>
      </c>
      <c r="C17" s="157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O17" s="156"/>
      <c r="P17" s="156"/>
    </row>
    <row r="18" spans="1:16" ht="15.75" customHeight="1">
      <c r="A18" s="156"/>
      <c r="B18" s="157"/>
      <c r="C18" s="157"/>
      <c r="D18" s="156"/>
      <c r="E18" s="698" t="s">
        <v>482</v>
      </c>
      <c r="F18" s="550"/>
      <c r="G18" s="698" t="s">
        <v>481</v>
      </c>
      <c r="H18" s="544"/>
      <c r="I18" s="531" t="s">
        <v>480</v>
      </c>
      <c r="J18" s="531"/>
      <c r="K18" s="543" t="s">
        <v>835</v>
      </c>
      <c r="L18" s="550"/>
      <c r="M18" s="543" t="s">
        <v>834</v>
      </c>
      <c r="N18" s="550"/>
    </row>
    <row r="19" spans="1:16" ht="15.75">
      <c r="A19" s="156"/>
      <c r="B19" s="157"/>
      <c r="C19" s="157"/>
      <c r="D19" s="156"/>
      <c r="E19" s="545"/>
      <c r="F19" s="553"/>
      <c r="G19" s="545"/>
      <c r="H19" s="546"/>
      <c r="I19" s="531"/>
      <c r="J19" s="531"/>
      <c r="K19" s="545"/>
      <c r="L19" s="553"/>
      <c r="M19" s="545"/>
      <c r="N19" s="553"/>
    </row>
    <row r="20" spans="1:16" ht="20.100000000000001" customHeight="1">
      <c r="A20" s="156"/>
      <c r="B20" s="157"/>
      <c r="C20" s="157"/>
      <c r="D20" s="86"/>
      <c r="E20" s="84" t="s">
        <v>463</v>
      </c>
      <c r="F20" s="84"/>
      <c r="G20" s="121" t="s">
        <v>454</v>
      </c>
      <c r="H20" s="84"/>
      <c r="I20" s="121">
        <v>1</v>
      </c>
      <c r="J20" s="195"/>
      <c r="K20" s="128">
        <v>1</v>
      </c>
      <c r="L20" s="195"/>
      <c r="M20" s="128" t="s">
        <v>810</v>
      </c>
      <c r="N20" s="195"/>
    </row>
    <row r="21" spans="1:16" ht="20.100000000000001" customHeight="1">
      <c r="A21" s="156"/>
      <c r="B21" s="157"/>
      <c r="C21" s="157"/>
      <c r="D21" s="86"/>
      <c r="E21" s="196" t="s">
        <v>479</v>
      </c>
      <c r="F21" s="195"/>
      <c r="G21" s="84" t="s">
        <v>294</v>
      </c>
      <c r="H21" s="84"/>
      <c r="I21" s="121">
        <v>2</v>
      </c>
      <c r="J21" s="195"/>
      <c r="K21" s="128" t="s">
        <v>430</v>
      </c>
      <c r="L21" s="195"/>
      <c r="M21" s="128" t="s">
        <v>723</v>
      </c>
      <c r="N21" s="195"/>
    </row>
    <row r="22" spans="1:16" ht="20.100000000000001" customHeight="1">
      <c r="A22" s="156"/>
      <c r="B22" s="157"/>
      <c r="C22" s="157"/>
      <c r="D22" s="86"/>
      <c r="E22" s="84" t="s">
        <v>464</v>
      </c>
      <c r="F22" s="195"/>
      <c r="G22" s="84"/>
      <c r="H22" s="84"/>
      <c r="I22" s="121">
        <v>3</v>
      </c>
      <c r="J22" s="195"/>
      <c r="K22" s="84" t="s">
        <v>294</v>
      </c>
      <c r="L22" s="195"/>
      <c r="M22" s="128">
        <v>2</v>
      </c>
      <c r="N22" s="195"/>
    </row>
    <row r="23" spans="1:16" ht="20.100000000000001" customHeight="1">
      <c r="A23" s="156"/>
      <c r="B23" s="157"/>
      <c r="C23" s="157"/>
      <c r="D23" s="86"/>
      <c r="E23" s="84" t="s">
        <v>294</v>
      </c>
      <c r="F23" s="84"/>
      <c r="G23" s="194"/>
      <c r="H23" s="195"/>
      <c r="I23" s="120" t="s">
        <v>430</v>
      </c>
      <c r="J23" s="195"/>
      <c r="K23" s="84"/>
      <c r="L23" s="195"/>
      <c r="M23" s="84" t="s">
        <v>294</v>
      </c>
      <c r="N23" s="195"/>
    </row>
    <row r="24" spans="1:16" ht="20.100000000000001" customHeight="1">
      <c r="A24" s="156"/>
      <c r="B24" s="157"/>
      <c r="C24" s="157"/>
      <c r="D24" s="86"/>
      <c r="E24" s="84"/>
      <c r="F24" s="93"/>
      <c r="G24" s="194"/>
      <c r="H24" s="195"/>
      <c r="I24" s="84" t="s">
        <v>294</v>
      </c>
      <c r="J24" s="195"/>
      <c r="K24" s="84"/>
      <c r="L24" s="195"/>
      <c r="M24" s="128"/>
      <c r="N24" s="195"/>
    </row>
    <row r="25" spans="1:16" ht="20.100000000000001" customHeight="1">
      <c r="A25" s="156"/>
      <c r="B25" s="157"/>
      <c r="C25" s="157"/>
      <c r="D25" s="86"/>
      <c r="E25" s="84"/>
      <c r="F25" s="93"/>
      <c r="G25" s="194"/>
      <c r="H25" s="195"/>
      <c r="I25" s="84"/>
      <c r="J25" s="195"/>
      <c r="K25" s="84"/>
      <c r="L25" s="195"/>
      <c r="M25" s="128"/>
      <c r="N25" s="195"/>
    </row>
    <row r="26" spans="1:16" ht="20.100000000000001" customHeight="1">
      <c r="A26" s="156"/>
      <c r="B26" s="157"/>
      <c r="C26" s="157"/>
      <c r="D26" s="156"/>
      <c r="E26" s="121"/>
      <c r="F26" s="195"/>
      <c r="G26" s="121"/>
      <c r="H26" s="195"/>
      <c r="I26" s="121"/>
      <c r="J26" s="195"/>
      <c r="K26" s="84"/>
      <c r="L26" s="195"/>
      <c r="M26" s="128"/>
      <c r="N26" s="195"/>
    </row>
    <row r="27" spans="1:16" ht="15.75">
      <c r="A27" s="156"/>
      <c r="B27" s="157"/>
      <c r="C27" s="157"/>
      <c r="D27" s="156"/>
      <c r="E27" s="124"/>
      <c r="F27" s="155"/>
      <c r="G27" s="124"/>
      <c r="H27" s="155"/>
      <c r="I27" s="124"/>
      <c r="J27" s="155"/>
      <c r="K27" s="124"/>
      <c r="L27" s="155"/>
      <c r="M27" s="155"/>
      <c r="N27" s="155"/>
      <c r="O27" s="156"/>
      <c r="P27" s="156"/>
    </row>
    <row r="28" spans="1:16" ht="15.75">
      <c r="A28" s="156"/>
      <c r="B28" s="157" t="s">
        <v>17</v>
      </c>
      <c r="C28" s="157"/>
      <c r="D28" s="156"/>
      <c r="E28" s="156"/>
      <c r="F28" s="156"/>
      <c r="G28" s="156"/>
      <c r="H28" s="156"/>
      <c r="I28" s="156"/>
      <c r="J28" s="156"/>
      <c r="K28" s="156"/>
      <c r="L28" s="156"/>
      <c r="M28" s="156"/>
      <c r="N28" s="156"/>
      <c r="O28" s="156"/>
      <c r="P28" s="156"/>
    </row>
    <row r="29" spans="1:16" ht="15.75">
      <c r="A29" s="156"/>
      <c r="B29" s="157"/>
      <c r="C29" s="157" t="s">
        <v>142</v>
      </c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</row>
    <row r="30" spans="1:16" ht="15.75">
      <c r="A30" s="156"/>
      <c r="B30" s="157"/>
      <c r="C30" s="157" t="s">
        <v>143</v>
      </c>
      <c r="D30" s="157"/>
      <c r="E30" s="156"/>
      <c r="F30" s="156"/>
      <c r="G30" s="156"/>
      <c r="H30" s="156"/>
      <c r="I30" s="156"/>
      <c r="J30" s="156"/>
      <c r="K30" s="156"/>
      <c r="L30" s="156"/>
      <c r="M30" s="156"/>
      <c r="N30" s="156"/>
      <c r="O30" s="156"/>
      <c r="P30" s="156"/>
    </row>
    <row r="31" spans="1:16" ht="15.75">
      <c r="A31" s="156"/>
      <c r="B31" s="157"/>
      <c r="C31" s="158" t="s">
        <v>833</v>
      </c>
      <c r="D31" s="157"/>
      <c r="E31" s="156"/>
      <c r="F31" s="156"/>
      <c r="G31" s="156"/>
      <c r="H31" s="156"/>
      <c r="I31" s="156"/>
      <c r="J31" s="156"/>
      <c r="K31" s="156"/>
      <c r="L31" s="156"/>
      <c r="M31" s="156"/>
      <c r="N31" s="156"/>
      <c r="O31" s="156"/>
      <c r="P31" s="156"/>
    </row>
    <row r="32" spans="1:16" ht="15.75">
      <c r="A32" s="156"/>
      <c r="B32" s="157"/>
      <c r="C32" s="157"/>
      <c r="D32" s="156"/>
      <c r="E32" s="156"/>
      <c r="F32" s="156"/>
      <c r="G32" s="156"/>
      <c r="H32" s="156"/>
      <c r="I32" s="156"/>
      <c r="J32" s="156"/>
      <c r="K32" s="156"/>
      <c r="L32" s="156"/>
      <c r="M32" s="156"/>
      <c r="N32" s="156"/>
      <c r="O32" s="127"/>
      <c r="P32" s="156"/>
    </row>
    <row r="33" spans="1:16" ht="15.75">
      <c r="A33" s="156"/>
      <c r="B33" s="157" t="s">
        <v>18</v>
      </c>
      <c r="C33" s="157"/>
      <c r="D33" s="156"/>
      <c r="E33" s="156"/>
      <c r="F33" s="156"/>
      <c r="G33" s="156"/>
      <c r="H33" s="156"/>
      <c r="I33" s="156"/>
      <c r="J33" s="156"/>
      <c r="K33" s="156"/>
      <c r="L33" s="156"/>
      <c r="M33" s="156"/>
      <c r="N33" s="156"/>
      <c r="O33" s="156"/>
      <c r="P33" s="156"/>
    </row>
    <row r="34" spans="1:16" ht="15.75">
      <c r="A34" s="156"/>
      <c r="B34" s="157"/>
      <c r="C34" s="79" t="s">
        <v>25</v>
      </c>
      <c r="D34" s="156"/>
      <c r="E34" s="156"/>
      <c r="F34" s="156"/>
      <c r="G34" s="156"/>
      <c r="H34" s="156"/>
      <c r="I34" s="156"/>
      <c r="J34" s="156"/>
      <c r="K34" s="156"/>
      <c r="L34" s="156"/>
      <c r="M34" s="156"/>
      <c r="N34" s="156"/>
      <c r="O34" s="156"/>
      <c r="P34" s="156"/>
    </row>
    <row r="35" spans="1:16" ht="15.75">
      <c r="A35" s="156"/>
      <c r="B35" s="157"/>
      <c r="C35" s="79"/>
      <c r="D35" s="156"/>
      <c r="E35" s="156"/>
      <c r="F35" s="156"/>
      <c r="G35" s="156"/>
      <c r="H35" s="156"/>
      <c r="I35" s="156"/>
      <c r="J35" s="156"/>
      <c r="K35" s="156"/>
      <c r="L35" s="156"/>
      <c r="M35" s="156"/>
      <c r="N35" s="156"/>
      <c r="O35" s="156"/>
      <c r="P35" s="156"/>
    </row>
    <row r="36" spans="1:16" ht="15.75">
      <c r="A36" s="156"/>
      <c r="B36" s="157"/>
      <c r="C36" s="79"/>
      <c r="D36" s="156"/>
      <c r="E36" s="156"/>
      <c r="F36" s="156"/>
      <c r="G36" s="156"/>
      <c r="H36" s="156"/>
      <c r="I36" s="156"/>
      <c r="J36" s="156"/>
      <c r="K36" s="156"/>
      <c r="L36" s="156"/>
      <c r="M36" s="156"/>
      <c r="N36" s="156"/>
      <c r="O36" s="156"/>
      <c r="P36" s="156"/>
    </row>
    <row r="37" spans="1:16" ht="15.75">
      <c r="A37" s="156"/>
      <c r="B37" s="157"/>
      <c r="C37" s="79"/>
      <c r="D37" s="156"/>
      <c r="E37" s="156"/>
      <c r="F37" s="156"/>
      <c r="G37" s="156"/>
      <c r="H37" s="156"/>
      <c r="I37" s="156"/>
      <c r="J37" s="156"/>
      <c r="K37" s="156"/>
      <c r="L37" s="156"/>
      <c r="M37" s="156"/>
      <c r="N37" s="156"/>
      <c r="O37" s="156"/>
      <c r="P37" s="156"/>
    </row>
    <row r="38" spans="1:16" ht="15.75">
      <c r="A38" s="156"/>
      <c r="B38" s="157"/>
      <c r="C38" s="79"/>
      <c r="D38" s="156"/>
      <c r="E38" s="156"/>
      <c r="F38" s="156"/>
      <c r="G38" s="156"/>
      <c r="H38" s="156"/>
      <c r="I38" s="156"/>
      <c r="J38" s="156"/>
      <c r="K38" s="156"/>
      <c r="L38" s="156"/>
      <c r="M38" s="156"/>
      <c r="N38" s="156"/>
      <c r="O38" s="156"/>
      <c r="P38" s="156"/>
    </row>
    <row r="39" spans="1:16" ht="15.75">
      <c r="A39" s="156"/>
      <c r="B39" s="157"/>
      <c r="C39" s="79"/>
      <c r="D39" s="156"/>
      <c r="E39" s="156"/>
      <c r="F39" s="156"/>
      <c r="G39" s="156"/>
      <c r="H39" s="156"/>
      <c r="I39" s="156"/>
      <c r="J39" s="156"/>
      <c r="K39" s="156"/>
      <c r="L39" s="156"/>
      <c r="M39" s="156"/>
      <c r="N39" s="156"/>
      <c r="O39" s="156"/>
      <c r="P39" s="156"/>
    </row>
    <row r="40" spans="1:16" ht="15.75">
      <c r="A40" s="156"/>
      <c r="B40" s="157"/>
      <c r="C40" s="79"/>
      <c r="D40" s="156"/>
      <c r="E40" s="156"/>
      <c r="F40" s="156"/>
      <c r="G40" s="156"/>
      <c r="H40" s="156"/>
      <c r="I40" s="156"/>
      <c r="J40" s="156"/>
      <c r="K40" s="156"/>
      <c r="L40" s="156"/>
      <c r="M40" s="156"/>
      <c r="N40" s="156"/>
      <c r="O40" s="156"/>
      <c r="P40" s="156"/>
    </row>
    <row r="41" spans="1:16" ht="15.75">
      <c r="A41" s="156"/>
      <c r="B41" s="157"/>
      <c r="C41" s="157"/>
      <c r="D41" s="156"/>
      <c r="E41" s="156"/>
      <c r="F41" s="156"/>
      <c r="G41" s="156"/>
      <c r="H41" s="156"/>
      <c r="I41" s="156"/>
      <c r="J41" s="156"/>
      <c r="K41" s="156"/>
      <c r="L41" s="156"/>
      <c r="M41" s="156"/>
      <c r="N41" s="156"/>
      <c r="O41" s="156"/>
      <c r="P41" s="156"/>
    </row>
    <row r="42" spans="1:16" ht="15.75">
      <c r="A42" s="156"/>
      <c r="B42" s="157"/>
      <c r="C42" s="157"/>
      <c r="D42" s="156"/>
      <c r="E42" s="156"/>
      <c r="F42" s="156"/>
      <c r="G42" s="156"/>
      <c r="H42" s="156"/>
      <c r="I42" s="156"/>
      <c r="J42" s="156"/>
      <c r="K42" s="156"/>
      <c r="L42" s="156"/>
      <c r="M42" s="156"/>
      <c r="N42" s="156"/>
      <c r="O42" s="156"/>
      <c r="P42" s="156"/>
    </row>
    <row r="43" spans="1:16" ht="15.75">
      <c r="A43" s="156"/>
      <c r="B43" s="157" t="s">
        <v>51</v>
      </c>
      <c r="C43" s="157"/>
      <c r="D43" s="156"/>
      <c r="E43" s="156"/>
      <c r="F43" s="156"/>
      <c r="G43" s="156"/>
      <c r="H43" s="156"/>
      <c r="I43" s="156"/>
      <c r="J43" s="156"/>
      <c r="K43" s="156"/>
      <c r="L43" s="156"/>
      <c r="M43" s="156"/>
      <c r="N43" s="156"/>
      <c r="O43" s="156"/>
      <c r="P43" s="156"/>
    </row>
    <row r="44" spans="1:16" ht="15.75">
      <c r="A44" s="156"/>
      <c r="B44" s="157"/>
      <c r="C44" s="157"/>
      <c r="D44" s="156"/>
      <c r="E44" s="156"/>
      <c r="F44" s="156"/>
      <c r="G44" s="156"/>
      <c r="H44" s="156"/>
      <c r="I44" s="156"/>
      <c r="J44" s="156"/>
      <c r="K44" s="156"/>
      <c r="L44" s="156"/>
      <c r="M44" s="156"/>
      <c r="N44" s="156"/>
      <c r="O44" s="156"/>
      <c r="P44" s="156"/>
    </row>
    <row r="45" spans="1:16" ht="15.75">
      <c r="A45" s="156"/>
      <c r="B45" s="157"/>
      <c r="C45" s="157"/>
      <c r="D45" s="156"/>
      <c r="E45" s="156"/>
      <c r="F45" s="156"/>
      <c r="O45" s="156"/>
      <c r="P45" s="156"/>
    </row>
    <row r="46" spans="1:16" ht="15.75">
      <c r="A46" s="156"/>
      <c r="B46" s="157"/>
      <c r="C46" s="157"/>
      <c r="D46" s="155"/>
      <c r="E46" s="155"/>
      <c r="F46" s="155"/>
      <c r="G46" s="563" t="s">
        <v>52</v>
      </c>
      <c r="H46" s="564"/>
      <c r="I46" s="565"/>
      <c r="J46" s="558" t="s">
        <v>50</v>
      </c>
      <c r="K46" s="558"/>
      <c r="L46" s="558"/>
      <c r="M46" s="558"/>
      <c r="N46" s="558"/>
      <c r="O46" s="156"/>
      <c r="P46" s="156"/>
    </row>
    <row r="47" spans="1:16" ht="15.75">
      <c r="A47" s="156"/>
      <c r="B47" s="157"/>
      <c r="C47" s="157"/>
      <c r="D47" s="155"/>
      <c r="E47" s="155"/>
      <c r="F47" s="155"/>
      <c r="G47" s="563" t="s">
        <v>448</v>
      </c>
      <c r="H47" s="564"/>
      <c r="I47" s="565"/>
      <c r="J47" s="557" t="s">
        <v>476</v>
      </c>
      <c r="K47" s="557"/>
      <c r="L47" s="557"/>
      <c r="M47" s="557"/>
      <c r="N47" s="557"/>
      <c r="O47" s="156"/>
      <c r="P47" s="156"/>
    </row>
    <row r="48" spans="1:16" ht="15.75">
      <c r="A48" s="156"/>
      <c r="B48" s="157"/>
      <c r="C48" s="157"/>
      <c r="D48" s="155"/>
      <c r="E48" s="155"/>
      <c r="F48" s="155"/>
      <c r="G48" s="739" t="s">
        <v>530</v>
      </c>
      <c r="H48" s="564"/>
      <c r="I48" s="565"/>
      <c r="J48" s="557" t="s">
        <v>475</v>
      </c>
      <c r="K48" s="557"/>
      <c r="L48" s="557"/>
      <c r="M48" s="557"/>
      <c r="N48" s="557"/>
      <c r="O48" s="156"/>
      <c r="P48" s="156"/>
    </row>
    <row r="49" spans="1:80" ht="16.5" customHeight="1">
      <c r="A49" s="156"/>
      <c r="B49" s="157"/>
      <c r="C49" s="157"/>
      <c r="D49" s="155"/>
      <c r="E49" s="155"/>
      <c r="F49" s="155"/>
      <c r="G49" s="739" t="s">
        <v>529</v>
      </c>
      <c r="H49" s="564"/>
      <c r="I49" s="565"/>
      <c r="J49" s="557" t="s">
        <v>474</v>
      </c>
      <c r="K49" s="557"/>
      <c r="L49" s="557"/>
      <c r="M49" s="557"/>
      <c r="N49" s="557"/>
      <c r="O49" s="156"/>
      <c r="P49" s="156"/>
    </row>
    <row r="50" spans="1:80" ht="16.5" customHeight="1">
      <c r="A50" s="156"/>
      <c r="B50" s="157"/>
      <c r="C50" s="157"/>
      <c r="D50" s="155"/>
      <c r="E50" s="155"/>
      <c r="F50" s="155"/>
      <c r="G50" s="148" t="s">
        <v>899</v>
      </c>
      <c r="H50" s="143"/>
      <c r="I50" s="144"/>
      <c r="J50" s="746" t="s">
        <v>832</v>
      </c>
      <c r="K50" s="557"/>
      <c r="L50" s="557"/>
      <c r="M50" s="557"/>
      <c r="N50" s="557"/>
      <c r="O50" s="156"/>
      <c r="P50" s="156"/>
    </row>
    <row r="51" spans="1:80" ht="16.5" customHeight="1">
      <c r="A51" s="156"/>
      <c r="B51" s="157"/>
      <c r="C51" s="157"/>
      <c r="D51" s="155"/>
      <c r="E51" s="155"/>
      <c r="F51" s="155"/>
      <c r="G51" s="767" t="s">
        <v>898</v>
      </c>
      <c r="H51" s="564"/>
      <c r="I51" s="565"/>
      <c r="J51" s="746" t="s">
        <v>831</v>
      </c>
      <c r="K51" s="557"/>
      <c r="L51" s="557"/>
      <c r="M51" s="557"/>
      <c r="N51" s="557"/>
      <c r="O51" s="156"/>
      <c r="P51" s="156"/>
    </row>
    <row r="52" spans="1:80" ht="16.5" customHeight="1">
      <c r="A52" s="156"/>
      <c r="B52" s="157"/>
      <c r="C52" s="157"/>
      <c r="D52" s="155"/>
      <c r="E52" s="155"/>
      <c r="F52" s="155"/>
      <c r="G52" s="767" t="s">
        <v>562</v>
      </c>
      <c r="H52" s="564"/>
      <c r="I52" s="565"/>
      <c r="J52" s="746" t="s">
        <v>525</v>
      </c>
      <c r="K52" s="557"/>
      <c r="L52" s="557"/>
      <c r="M52" s="557"/>
      <c r="N52" s="557"/>
      <c r="O52" s="156"/>
      <c r="P52" s="156"/>
    </row>
    <row r="53" spans="1:80" ht="16.5" customHeight="1">
      <c r="A53" s="156"/>
      <c r="B53" s="157"/>
      <c r="C53" s="157"/>
      <c r="D53" s="155"/>
      <c r="E53" s="155"/>
      <c r="F53" s="155"/>
      <c r="G53" s="789" t="s">
        <v>900</v>
      </c>
      <c r="H53" s="564"/>
      <c r="I53" s="565"/>
      <c r="J53" s="746" t="s">
        <v>830</v>
      </c>
      <c r="K53" s="557"/>
      <c r="L53" s="557"/>
      <c r="M53" s="557"/>
      <c r="N53" s="557"/>
      <c r="O53" s="156"/>
      <c r="P53" s="156"/>
    </row>
    <row r="54" spans="1:80" ht="16.5" customHeight="1">
      <c r="A54" s="156"/>
      <c r="B54" s="157"/>
      <c r="C54" s="157"/>
      <c r="D54" s="155"/>
      <c r="E54" s="155"/>
      <c r="F54" s="155"/>
      <c r="G54" s="789" t="s">
        <v>901</v>
      </c>
      <c r="H54" s="564"/>
      <c r="I54" s="565"/>
      <c r="J54" s="746" t="s">
        <v>829</v>
      </c>
      <c r="K54" s="557"/>
      <c r="L54" s="557"/>
      <c r="M54" s="557"/>
      <c r="N54" s="557"/>
      <c r="O54" s="156"/>
      <c r="P54" s="156"/>
    </row>
    <row r="55" spans="1:80" ht="16.5">
      <c r="G55" s="789" t="s">
        <v>902</v>
      </c>
      <c r="H55" s="564"/>
      <c r="I55" s="565"/>
      <c r="J55" s="746" t="s">
        <v>502</v>
      </c>
      <c r="K55" s="557"/>
      <c r="L55" s="557"/>
      <c r="M55" s="557"/>
      <c r="N55" s="557"/>
      <c r="P55" s="123"/>
    </row>
    <row r="56" spans="1:80" ht="16.5">
      <c r="G56" s="789" t="s">
        <v>903</v>
      </c>
      <c r="H56" s="564"/>
      <c r="I56" s="565"/>
      <c r="J56" s="746" t="s">
        <v>524</v>
      </c>
      <c r="K56" s="557"/>
      <c r="L56" s="557"/>
      <c r="M56" s="557"/>
      <c r="N56" s="557"/>
      <c r="P56" s="123"/>
    </row>
    <row r="57" spans="1:80" ht="15.75">
      <c r="BK57" s="156"/>
      <c r="BL57" s="156"/>
      <c r="BM57" s="156"/>
      <c r="BN57" s="156"/>
      <c r="BO57" s="156"/>
      <c r="BP57" s="156"/>
      <c r="BQ57" s="156"/>
      <c r="BR57" s="156"/>
      <c r="BS57" s="156"/>
    </row>
    <row r="58" spans="1:80" ht="15.75">
      <c r="B58" s="157" t="s">
        <v>19</v>
      </c>
      <c r="C58" s="157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S58" s="155"/>
      <c r="T58" s="156"/>
      <c r="U58" s="156"/>
      <c r="V58" s="156"/>
      <c r="W58" s="156"/>
      <c r="X58" s="156"/>
      <c r="Y58" s="156"/>
      <c r="AA58" s="156"/>
      <c r="AB58" s="156"/>
      <c r="AC58" s="156"/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56"/>
      <c r="AR58" s="156"/>
      <c r="AS58" s="156"/>
      <c r="AT58" s="156"/>
      <c r="AU58" s="156"/>
      <c r="AV58" s="156"/>
      <c r="AW58" s="156"/>
      <c r="AX58" s="156"/>
      <c r="AY58" s="156"/>
      <c r="AZ58" s="156"/>
      <c r="BA58" s="156"/>
      <c r="BB58" s="156"/>
      <c r="BC58" s="156"/>
      <c r="BD58" s="156"/>
      <c r="BE58" s="156"/>
      <c r="BF58" s="156"/>
      <c r="BG58" s="156"/>
      <c r="BH58" s="156"/>
      <c r="BI58" s="156"/>
      <c r="BJ58" s="156"/>
      <c r="BK58" s="156"/>
      <c r="BL58" s="156"/>
      <c r="BM58" s="156"/>
      <c r="BN58" s="156"/>
    </row>
    <row r="59" spans="1:80" ht="15.75">
      <c r="B59" s="157"/>
      <c r="C59" s="80"/>
      <c r="D59" s="156"/>
      <c r="E59" s="156"/>
      <c r="F59" s="156"/>
      <c r="G59" s="156"/>
      <c r="H59" s="156"/>
      <c r="I59" s="156"/>
      <c r="J59" s="156"/>
      <c r="K59" s="156"/>
      <c r="L59" s="156"/>
      <c r="M59" s="156"/>
      <c r="N59" s="156"/>
      <c r="O59" s="156"/>
      <c r="P59" s="156"/>
      <c r="Q59" s="156"/>
      <c r="R59" s="156"/>
      <c r="S59" s="156"/>
      <c r="T59" s="156"/>
      <c r="U59" s="156"/>
      <c r="V59" s="156"/>
      <c r="W59" s="156"/>
      <c r="X59" s="156"/>
      <c r="Y59" s="156"/>
      <c r="Z59" s="156"/>
      <c r="AA59" s="156"/>
      <c r="AB59" s="156"/>
      <c r="AC59" s="156"/>
      <c r="AD59" s="156"/>
      <c r="AE59" s="156"/>
      <c r="AF59" s="156"/>
      <c r="AG59" s="156"/>
      <c r="AH59" s="156"/>
      <c r="AI59" s="156"/>
      <c r="AJ59" s="156"/>
      <c r="AK59" s="156"/>
      <c r="AL59" s="156"/>
      <c r="AM59" s="156"/>
      <c r="AN59" s="156"/>
      <c r="AO59" s="156"/>
      <c r="AP59" s="156"/>
      <c r="AQ59" s="156"/>
      <c r="AR59" s="156"/>
      <c r="AS59" s="156"/>
      <c r="AT59" s="156"/>
      <c r="AU59" s="156"/>
      <c r="AV59" s="156"/>
      <c r="AW59" s="156"/>
      <c r="AX59" s="156"/>
      <c r="AY59" s="156"/>
      <c r="AZ59" s="156"/>
      <c r="BA59" s="156"/>
      <c r="BB59" s="156"/>
      <c r="BC59" s="156"/>
      <c r="BD59" s="156"/>
      <c r="BE59" s="156"/>
      <c r="BF59" s="156"/>
      <c r="BG59" s="156"/>
      <c r="BH59" s="156"/>
      <c r="BI59" s="156"/>
      <c r="BJ59" s="156"/>
      <c r="BK59" s="156"/>
      <c r="BL59" s="156"/>
      <c r="BM59" s="156"/>
      <c r="BN59" s="156"/>
    </row>
    <row r="60" spans="1:80" ht="15.75">
      <c r="B60" s="157"/>
      <c r="C60" s="80"/>
      <c r="D60" s="156"/>
    </row>
    <row r="61" spans="1:80" ht="15.75" customHeight="1">
      <c r="B61" s="157"/>
      <c r="C61" s="157"/>
    </row>
    <row r="62" spans="1:80" ht="15.75" customHeight="1" thickBot="1">
      <c r="B62" s="157"/>
      <c r="C62" s="157"/>
      <c r="E62" s="156" t="s">
        <v>152</v>
      </c>
      <c r="F62" s="156"/>
      <c r="G62" s="156"/>
      <c r="H62" s="155"/>
      <c r="I62" s="155"/>
      <c r="J62" s="155"/>
      <c r="K62" s="155"/>
      <c r="L62" s="155"/>
      <c r="M62" s="155"/>
      <c r="N62" s="155"/>
      <c r="O62" s="155"/>
      <c r="P62" s="155"/>
      <c r="Q62" s="155"/>
      <c r="R62" s="156"/>
      <c r="S62" s="156"/>
      <c r="T62" s="156"/>
      <c r="U62" s="156"/>
      <c r="V62" s="156"/>
      <c r="W62" s="156"/>
      <c r="X62" s="156"/>
      <c r="Y62" s="156"/>
      <c r="Z62" s="156"/>
      <c r="AA62" s="156"/>
      <c r="AB62" s="156"/>
      <c r="AC62" s="156"/>
      <c r="AD62" s="156"/>
      <c r="AE62" s="156"/>
      <c r="AF62" s="156"/>
      <c r="AG62" s="156"/>
      <c r="AH62" s="156"/>
      <c r="AI62" s="156"/>
      <c r="AJ62" s="156"/>
      <c r="AK62" s="156"/>
      <c r="AL62" s="156"/>
      <c r="AM62" s="156"/>
      <c r="AN62" s="156"/>
      <c r="AO62" s="156"/>
      <c r="AP62" s="156"/>
      <c r="AQ62" s="156"/>
      <c r="AR62" s="156"/>
      <c r="AS62" s="156"/>
      <c r="AT62" s="156"/>
      <c r="AU62" s="156"/>
      <c r="AV62" s="156"/>
      <c r="AW62" s="156"/>
      <c r="AX62" s="265"/>
      <c r="AY62" s="265"/>
      <c r="AZ62" s="265"/>
      <c r="BA62" s="265"/>
      <c r="BB62" s="265"/>
      <c r="BC62" s="265"/>
      <c r="BD62" s="265"/>
      <c r="BE62" s="265"/>
      <c r="BF62" s="198"/>
      <c r="BG62" s="242"/>
      <c r="BH62" s="264"/>
      <c r="BI62" s="264"/>
      <c r="BJ62" s="264"/>
      <c r="BK62" s="264"/>
      <c r="BL62" s="264"/>
      <c r="BM62" s="264"/>
      <c r="BN62" s="156"/>
      <c r="BO62" s="156"/>
      <c r="BP62" s="156"/>
      <c r="BQ62" s="156"/>
      <c r="BR62" s="156"/>
      <c r="BS62" s="156"/>
      <c r="BT62" s="156"/>
      <c r="BU62" s="156"/>
      <c r="BV62" s="156"/>
      <c r="BW62" s="156"/>
      <c r="BX62" s="156"/>
      <c r="BY62" s="156"/>
      <c r="BZ62" s="156"/>
      <c r="CA62" s="156"/>
      <c r="CB62" s="156"/>
    </row>
    <row r="63" spans="1:80" ht="17.25" customHeight="1">
      <c r="B63" s="157"/>
      <c r="C63" s="157"/>
      <c r="E63" s="510" t="s">
        <v>20</v>
      </c>
      <c r="F63" s="518" t="s">
        <v>22</v>
      </c>
      <c r="G63" s="519"/>
      <c r="H63" s="510" t="s">
        <v>21</v>
      </c>
      <c r="I63" s="518"/>
      <c r="J63" s="518"/>
      <c r="K63" s="518"/>
      <c r="L63" s="518"/>
      <c r="M63" s="518"/>
      <c r="N63" s="518"/>
      <c r="O63" s="518"/>
      <c r="P63" s="518"/>
      <c r="Q63" s="519"/>
      <c r="R63" s="522" t="s">
        <v>400</v>
      </c>
      <c r="S63" s="523"/>
      <c r="T63" s="523"/>
      <c r="U63" s="523"/>
      <c r="V63" s="523"/>
      <c r="W63" s="523"/>
      <c r="X63" s="523"/>
      <c r="Y63" s="523"/>
      <c r="Z63" s="524" t="s">
        <v>127</v>
      </c>
      <c r="AA63" s="524"/>
      <c r="AB63" s="524"/>
      <c r="AC63" s="524"/>
      <c r="AD63" s="524"/>
      <c r="AE63" s="524"/>
      <c r="AF63" s="524"/>
      <c r="AG63" s="524"/>
      <c r="AH63" s="525" t="s">
        <v>167</v>
      </c>
      <c r="AI63" s="525"/>
      <c r="AJ63" s="525"/>
      <c r="AK63" s="525"/>
      <c r="AL63" s="525"/>
      <c r="AM63" s="525"/>
      <c r="AN63" s="525"/>
      <c r="AO63" s="526"/>
      <c r="AP63" s="527" t="s">
        <v>140</v>
      </c>
      <c r="AQ63" s="528"/>
      <c r="AR63" s="528"/>
      <c r="AS63" s="528"/>
      <c r="AT63" s="528"/>
      <c r="AU63" s="528"/>
      <c r="AV63" s="528"/>
      <c r="AW63" s="528"/>
      <c r="AX63" s="529" t="s">
        <v>141</v>
      </c>
      <c r="AY63" s="529"/>
      <c r="AZ63" s="529"/>
      <c r="BA63" s="529"/>
      <c r="BB63" s="529"/>
      <c r="BC63" s="529"/>
      <c r="BD63" s="529"/>
      <c r="BE63" s="529"/>
      <c r="BF63" s="483" t="s">
        <v>170</v>
      </c>
      <c r="BG63" s="483"/>
      <c r="BH63" s="483"/>
      <c r="BI63" s="483"/>
      <c r="BJ63" s="483"/>
      <c r="BK63" s="483"/>
      <c r="BL63" s="483"/>
      <c r="BM63" s="484"/>
      <c r="BN63" s="487" t="s">
        <v>16</v>
      </c>
      <c r="BO63" s="489" t="s">
        <v>53</v>
      </c>
      <c r="BP63" s="489" t="s">
        <v>54</v>
      </c>
      <c r="BQ63" s="489" t="s">
        <v>55</v>
      </c>
      <c r="BR63" s="489" t="s">
        <v>56</v>
      </c>
      <c r="BS63" s="489" t="s">
        <v>29</v>
      </c>
      <c r="BT63" s="489" t="s">
        <v>62</v>
      </c>
      <c r="BU63" s="512" t="s">
        <v>69</v>
      </c>
      <c r="BV63" s="477" t="s">
        <v>23</v>
      </c>
      <c r="BW63" s="478"/>
      <c r="BX63" s="478"/>
      <c r="BY63" s="478"/>
      <c r="BZ63" s="478"/>
      <c r="CA63" s="479"/>
      <c r="CB63" s="156"/>
    </row>
    <row r="64" spans="1:80" ht="16.5" customHeight="1">
      <c r="B64" s="157"/>
      <c r="C64" s="157"/>
      <c r="E64" s="511"/>
      <c r="F64" s="520"/>
      <c r="G64" s="521"/>
      <c r="H64" s="530" t="s">
        <v>448</v>
      </c>
      <c r="I64" s="531"/>
      <c r="J64" s="531" t="s">
        <v>447</v>
      </c>
      <c r="K64" s="531"/>
      <c r="L64" s="531" t="s">
        <v>449</v>
      </c>
      <c r="M64" s="531"/>
      <c r="N64" s="531" t="s">
        <v>897</v>
      </c>
      <c r="O64" s="714"/>
      <c r="P64" s="787" t="s">
        <v>898</v>
      </c>
      <c r="Q64" s="776"/>
      <c r="R64" s="533" t="s">
        <v>814</v>
      </c>
      <c r="S64" s="534"/>
      <c r="T64" s="534" t="s">
        <v>813</v>
      </c>
      <c r="U64" s="534"/>
      <c r="V64" s="534" t="s">
        <v>812</v>
      </c>
      <c r="W64" s="534"/>
      <c r="X64" s="716" t="s">
        <v>392</v>
      </c>
      <c r="Y64" s="716"/>
      <c r="Z64" s="649" t="s">
        <v>440</v>
      </c>
      <c r="AA64" s="649"/>
      <c r="AB64" s="649" t="s">
        <v>498</v>
      </c>
      <c r="AC64" s="649"/>
      <c r="AD64" s="717" t="s">
        <v>811</v>
      </c>
      <c r="AE64" s="717"/>
      <c r="AF64" s="649" t="s">
        <v>497</v>
      </c>
      <c r="AG64" s="649"/>
      <c r="AH64" s="648" t="s">
        <v>496</v>
      </c>
      <c r="AI64" s="648"/>
      <c r="AJ64" s="648" t="s">
        <v>489</v>
      </c>
      <c r="AK64" s="648"/>
      <c r="AL64" s="648" t="s">
        <v>488</v>
      </c>
      <c r="AM64" s="648"/>
      <c r="AN64" s="648" t="s">
        <v>487</v>
      </c>
      <c r="AO64" s="777"/>
      <c r="AP64" s="516" t="s">
        <v>814</v>
      </c>
      <c r="AQ64" s="517"/>
      <c r="AR64" s="517" t="s">
        <v>813</v>
      </c>
      <c r="AS64" s="517"/>
      <c r="AT64" s="517" t="s">
        <v>812</v>
      </c>
      <c r="AU64" s="517"/>
      <c r="AV64" s="667" t="s">
        <v>392</v>
      </c>
      <c r="AW64" s="667"/>
      <c r="AX64" s="762" t="s">
        <v>440</v>
      </c>
      <c r="AY64" s="762"/>
      <c r="AZ64" s="762" t="s">
        <v>498</v>
      </c>
      <c r="BA64" s="762"/>
      <c r="BB64" s="763" t="s">
        <v>811</v>
      </c>
      <c r="BC64" s="763"/>
      <c r="BD64" s="762" t="s">
        <v>497</v>
      </c>
      <c r="BE64" s="762"/>
      <c r="BF64" s="595" t="s">
        <v>496</v>
      </c>
      <c r="BG64" s="595"/>
      <c r="BH64" s="595" t="s">
        <v>489</v>
      </c>
      <c r="BI64" s="595"/>
      <c r="BJ64" s="595" t="s">
        <v>488</v>
      </c>
      <c r="BK64" s="595"/>
      <c r="BL64" s="595" t="s">
        <v>487</v>
      </c>
      <c r="BM64" s="778"/>
      <c r="BN64" s="488"/>
      <c r="BO64" s="490"/>
      <c r="BP64" s="490"/>
      <c r="BQ64" s="490"/>
      <c r="BR64" s="490"/>
      <c r="BS64" s="490"/>
      <c r="BT64" s="490"/>
      <c r="BU64" s="513"/>
      <c r="BV64" s="480"/>
      <c r="BW64" s="481"/>
      <c r="BX64" s="481"/>
      <c r="BY64" s="481"/>
      <c r="BZ64" s="481"/>
      <c r="CA64" s="482"/>
      <c r="CB64" s="156"/>
    </row>
    <row r="65" spans="2:80" ht="20.25" customHeight="1">
      <c r="B65" s="157"/>
      <c r="C65" s="157"/>
      <c r="E65" s="511"/>
      <c r="F65" s="520"/>
      <c r="G65" s="521"/>
      <c r="H65" s="530"/>
      <c r="I65" s="531"/>
      <c r="J65" s="531"/>
      <c r="K65" s="531"/>
      <c r="L65" s="531"/>
      <c r="M65" s="531"/>
      <c r="N65" s="714"/>
      <c r="O65" s="714"/>
      <c r="P65" s="714"/>
      <c r="Q65" s="776"/>
      <c r="R65" s="533"/>
      <c r="S65" s="534"/>
      <c r="T65" s="534"/>
      <c r="U65" s="534"/>
      <c r="V65" s="534"/>
      <c r="W65" s="534"/>
      <c r="X65" s="716"/>
      <c r="Y65" s="716"/>
      <c r="Z65" s="649"/>
      <c r="AA65" s="649"/>
      <c r="AB65" s="649"/>
      <c r="AC65" s="649"/>
      <c r="AD65" s="717"/>
      <c r="AE65" s="717"/>
      <c r="AF65" s="649"/>
      <c r="AG65" s="649"/>
      <c r="AH65" s="648"/>
      <c r="AI65" s="648"/>
      <c r="AJ65" s="648"/>
      <c r="AK65" s="648"/>
      <c r="AL65" s="648"/>
      <c r="AM65" s="648"/>
      <c r="AN65" s="648"/>
      <c r="AO65" s="777"/>
      <c r="AP65" s="516"/>
      <c r="AQ65" s="517"/>
      <c r="AR65" s="517"/>
      <c r="AS65" s="517"/>
      <c r="AT65" s="517"/>
      <c r="AU65" s="517"/>
      <c r="AV65" s="667"/>
      <c r="AW65" s="667"/>
      <c r="AX65" s="762"/>
      <c r="AY65" s="762"/>
      <c r="AZ65" s="762"/>
      <c r="BA65" s="762"/>
      <c r="BB65" s="763"/>
      <c r="BC65" s="763"/>
      <c r="BD65" s="762"/>
      <c r="BE65" s="762"/>
      <c r="BF65" s="595"/>
      <c r="BG65" s="595"/>
      <c r="BH65" s="595"/>
      <c r="BI65" s="595"/>
      <c r="BJ65" s="595"/>
      <c r="BK65" s="595"/>
      <c r="BL65" s="595"/>
      <c r="BM65" s="778"/>
      <c r="BN65" s="488"/>
      <c r="BO65" s="490"/>
      <c r="BP65" s="490"/>
      <c r="BQ65" s="490"/>
      <c r="BR65" s="490"/>
      <c r="BS65" s="490"/>
      <c r="BT65" s="490"/>
      <c r="BU65" s="513"/>
      <c r="BV65" s="480"/>
      <c r="BW65" s="481"/>
      <c r="BX65" s="481"/>
      <c r="BY65" s="481"/>
      <c r="BZ65" s="481"/>
      <c r="CA65" s="482"/>
      <c r="CB65" s="156"/>
    </row>
    <row r="66" spans="2:80" ht="72" customHeight="1">
      <c r="B66" s="157"/>
      <c r="C66" s="157"/>
      <c r="E66" s="590">
        <v>1</v>
      </c>
      <c r="F66" s="537" t="s">
        <v>465</v>
      </c>
      <c r="G66" s="538"/>
      <c r="H66" s="706" t="s">
        <v>463</v>
      </c>
      <c r="I66" s="679"/>
      <c r="J66" s="679" t="s">
        <v>430</v>
      </c>
      <c r="K66" s="679"/>
      <c r="L66" s="679">
        <v>1</v>
      </c>
      <c r="M66" s="679"/>
      <c r="N66" s="679">
        <v>1</v>
      </c>
      <c r="O66" s="679"/>
      <c r="P66" s="679" t="s">
        <v>810</v>
      </c>
      <c r="Q66" s="680"/>
      <c r="R66" s="781" t="s">
        <v>823</v>
      </c>
      <c r="S66" s="679"/>
      <c r="T66" s="783" t="s">
        <v>815</v>
      </c>
      <c r="U66" s="679"/>
      <c r="V66" s="679" t="b">
        <v>1</v>
      </c>
      <c r="W66" s="679"/>
      <c r="X66" s="679" t="s">
        <v>294</v>
      </c>
      <c r="Y66" s="679"/>
      <c r="Z66" s="678" t="s">
        <v>430</v>
      </c>
      <c r="AA66" s="678"/>
      <c r="AB66" s="678" t="s">
        <v>429</v>
      </c>
      <c r="AC66" s="678"/>
      <c r="AD66" s="537" t="s">
        <v>161</v>
      </c>
      <c r="AE66" s="537"/>
      <c r="AF66" s="537" t="s">
        <v>161</v>
      </c>
      <c r="AG66" s="537"/>
      <c r="AH66" s="779" t="s">
        <v>510</v>
      </c>
      <c r="AI66" s="678"/>
      <c r="AJ66" s="537" t="s">
        <v>161</v>
      </c>
      <c r="AK66" s="537"/>
      <c r="AL66" s="537" t="s">
        <v>161</v>
      </c>
      <c r="AM66" s="537"/>
      <c r="AN66" s="679" t="s">
        <v>294</v>
      </c>
      <c r="AO66" s="680"/>
      <c r="AP66" s="781" t="s">
        <v>823</v>
      </c>
      <c r="AQ66" s="679"/>
      <c r="AR66" s="783" t="s">
        <v>815</v>
      </c>
      <c r="AS66" s="679"/>
      <c r="AT66" s="679" t="b">
        <v>1</v>
      </c>
      <c r="AU66" s="679"/>
      <c r="AV66" s="679" t="s">
        <v>294</v>
      </c>
      <c r="AW66" s="679"/>
      <c r="AX66" s="678" t="s">
        <v>430</v>
      </c>
      <c r="AY66" s="678"/>
      <c r="AZ66" s="678" t="s">
        <v>429</v>
      </c>
      <c r="BA66" s="678"/>
      <c r="BB66" s="537" t="s">
        <v>161</v>
      </c>
      <c r="BC66" s="537"/>
      <c r="BD66" s="537" t="s">
        <v>161</v>
      </c>
      <c r="BE66" s="537"/>
      <c r="BF66" s="779" t="s">
        <v>510</v>
      </c>
      <c r="BG66" s="678"/>
      <c r="BH66" s="537" t="s">
        <v>161</v>
      </c>
      <c r="BI66" s="537"/>
      <c r="BJ66" s="537" t="s">
        <v>161</v>
      </c>
      <c r="BK66" s="537"/>
      <c r="BL66" s="679" t="s">
        <v>294</v>
      </c>
      <c r="BM66" s="680"/>
      <c r="BN66" s="590" t="s">
        <v>880</v>
      </c>
      <c r="BO66" s="788" t="s">
        <v>1153</v>
      </c>
      <c r="BP66" s="788" t="s">
        <v>1153</v>
      </c>
      <c r="BQ66" s="788" t="s">
        <v>1153</v>
      </c>
      <c r="BR66" s="664" t="s">
        <v>1149</v>
      </c>
      <c r="BS66" s="664" t="s">
        <v>1150</v>
      </c>
      <c r="BT66" s="602" t="s">
        <v>1006</v>
      </c>
      <c r="BU66" s="665" t="s">
        <v>180</v>
      </c>
      <c r="BV66" s="771" t="s">
        <v>1029</v>
      </c>
      <c r="BW66" s="537"/>
      <c r="BX66" s="537"/>
      <c r="BY66" s="537"/>
      <c r="BZ66" s="537"/>
      <c r="CA66" s="608"/>
      <c r="CB66" s="156"/>
    </row>
    <row r="67" spans="2:80" ht="72" customHeight="1">
      <c r="B67" s="157"/>
      <c r="C67" s="157"/>
      <c r="E67" s="590"/>
      <c r="F67" s="537"/>
      <c r="G67" s="538"/>
      <c r="H67" s="706"/>
      <c r="I67" s="679"/>
      <c r="J67" s="679"/>
      <c r="K67" s="679"/>
      <c r="L67" s="679"/>
      <c r="M67" s="679"/>
      <c r="N67" s="679"/>
      <c r="O67" s="679"/>
      <c r="P67" s="679"/>
      <c r="Q67" s="680"/>
      <c r="R67" s="706"/>
      <c r="S67" s="679"/>
      <c r="T67" s="679"/>
      <c r="U67" s="679"/>
      <c r="V67" s="679"/>
      <c r="W67" s="679"/>
      <c r="X67" s="679"/>
      <c r="Y67" s="679"/>
      <c r="Z67" s="537" t="s">
        <v>87</v>
      </c>
      <c r="AA67" s="537"/>
      <c r="AB67" s="537" t="s">
        <v>87</v>
      </c>
      <c r="AC67" s="537"/>
      <c r="AD67" s="779" t="s">
        <v>821</v>
      </c>
      <c r="AE67" s="678"/>
      <c r="AF67" s="537" t="s">
        <v>87</v>
      </c>
      <c r="AG67" s="537"/>
      <c r="AH67" s="537" t="s">
        <v>161</v>
      </c>
      <c r="AI67" s="537"/>
      <c r="AJ67" s="755" t="s">
        <v>502</v>
      </c>
      <c r="AK67" s="755"/>
      <c r="AL67" s="537" t="s">
        <v>87</v>
      </c>
      <c r="AM67" s="537"/>
      <c r="AN67" s="679"/>
      <c r="AO67" s="680"/>
      <c r="AP67" s="706"/>
      <c r="AQ67" s="679"/>
      <c r="AR67" s="679"/>
      <c r="AS67" s="679"/>
      <c r="AT67" s="679"/>
      <c r="AU67" s="679"/>
      <c r="AV67" s="679"/>
      <c r="AW67" s="679"/>
      <c r="AX67" s="537" t="s">
        <v>87</v>
      </c>
      <c r="AY67" s="537"/>
      <c r="AZ67" s="537" t="s">
        <v>87</v>
      </c>
      <c r="BA67" s="537"/>
      <c r="BB67" s="779" t="s">
        <v>821</v>
      </c>
      <c r="BC67" s="678"/>
      <c r="BD67" s="537" t="s">
        <v>87</v>
      </c>
      <c r="BE67" s="537"/>
      <c r="BF67" s="537" t="s">
        <v>161</v>
      </c>
      <c r="BG67" s="537"/>
      <c r="BH67" s="755" t="s">
        <v>502</v>
      </c>
      <c r="BI67" s="755"/>
      <c r="BJ67" s="537" t="s">
        <v>87</v>
      </c>
      <c r="BK67" s="537"/>
      <c r="BL67" s="679"/>
      <c r="BM67" s="680"/>
      <c r="BN67" s="590"/>
      <c r="BO67" s="602"/>
      <c r="BP67" s="602"/>
      <c r="BQ67" s="602"/>
      <c r="BR67" s="602"/>
      <c r="BS67" s="602"/>
      <c r="BT67" s="602"/>
      <c r="BU67" s="665"/>
      <c r="BV67" s="590"/>
      <c r="BW67" s="537"/>
      <c r="BX67" s="537"/>
      <c r="BY67" s="537"/>
      <c r="BZ67" s="537"/>
      <c r="CA67" s="608"/>
      <c r="CB67" s="156"/>
    </row>
    <row r="68" spans="2:80" ht="72" customHeight="1">
      <c r="B68" s="157"/>
      <c r="C68" s="157"/>
      <c r="E68" s="590"/>
      <c r="F68" s="537"/>
      <c r="G68" s="538"/>
      <c r="H68" s="706"/>
      <c r="I68" s="679"/>
      <c r="J68" s="679"/>
      <c r="K68" s="679"/>
      <c r="L68" s="679"/>
      <c r="M68" s="679"/>
      <c r="N68" s="679"/>
      <c r="O68" s="679"/>
      <c r="P68" s="679"/>
      <c r="Q68" s="680"/>
      <c r="R68" s="706"/>
      <c r="S68" s="679"/>
      <c r="T68" s="679"/>
      <c r="U68" s="679"/>
      <c r="V68" s="679"/>
      <c r="W68" s="679"/>
      <c r="X68" s="679"/>
      <c r="Y68" s="679"/>
      <c r="Z68" s="537" t="s">
        <v>87</v>
      </c>
      <c r="AA68" s="537"/>
      <c r="AB68" s="537" t="s">
        <v>87</v>
      </c>
      <c r="AC68" s="537"/>
      <c r="AD68" s="537" t="s">
        <v>161</v>
      </c>
      <c r="AE68" s="537"/>
      <c r="AF68" s="537" t="s">
        <v>87</v>
      </c>
      <c r="AG68" s="537"/>
      <c r="AH68" s="701" t="s">
        <v>820</v>
      </c>
      <c r="AI68" s="537"/>
      <c r="AJ68" s="537" t="s">
        <v>161</v>
      </c>
      <c r="AK68" s="537"/>
      <c r="AL68" s="537" t="s">
        <v>161</v>
      </c>
      <c r="AM68" s="537"/>
      <c r="AN68" s="679"/>
      <c r="AO68" s="680"/>
      <c r="AP68" s="706"/>
      <c r="AQ68" s="679"/>
      <c r="AR68" s="679"/>
      <c r="AS68" s="679"/>
      <c r="AT68" s="679"/>
      <c r="AU68" s="679"/>
      <c r="AV68" s="679"/>
      <c r="AW68" s="679"/>
      <c r="AX68" s="537" t="s">
        <v>87</v>
      </c>
      <c r="AY68" s="537"/>
      <c r="AZ68" s="537" t="s">
        <v>87</v>
      </c>
      <c r="BA68" s="537"/>
      <c r="BB68" s="537" t="s">
        <v>161</v>
      </c>
      <c r="BC68" s="537"/>
      <c r="BD68" s="537" t="s">
        <v>87</v>
      </c>
      <c r="BE68" s="537"/>
      <c r="BF68" s="701" t="s">
        <v>820</v>
      </c>
      <c r="BG68" s="537"/>
      <c r="BH68" s="537" t="s">
        <v>161</v>
      </c>
      <c r="BI68" s="537"/>
      <c r="BJ68" s="537" t="s">
        <v>161</v>
      </c>
      <c r="BK68" s="537"/>
      <c r="BL68" s="679"/>
      <c r="BM68" s="680"/>
      <c r="BN68" s="590"/>
      <c r="BO68" s="602"/>
      <c r="BP68" s="602"/>
      <c r="BQ68" s="602"/>
      <c r="BR68" s="602"/>
      <c r="BS68" s="602"/>
      <c r="BT68" s="602"/>
      <c r="BU68" s="665"/>
      <c r="BV68" s="590"/>
      <c r="BW68" s="537"/>
      <c r="BX68" s="537"/>
      <c r="BY68" s="537"/>
      <c r="BZ68" s="537"/>
      <c r="CA68" s="608"/>
      <c r="CB68" s="156"/>
    </row>
    <row r="69" spans="2:80" ht="72" customHeight="1">
      <c r="B69" s="157"/>
      <c r="C69" s="157"/>
      <c r="E69" s="590"/>
      <c r="F69" s="537"/>
      <c r="G69" s="538"/>
      <c r="H69" s="706"/>
      <c r="I69" s="679"/>
      <c r="J69" s="679"/>
      <c r="K69" s="679"/>
      <c r="L69" s="679"/>
      <c r="M69" s="679"/>
      <c r="N69" s="679"/>
      <c r="O69" s="679"/>
      <c r="P69" s="679"/>
      <c r="Q69" s="680"/>
      <c r="R69" s="706"/>
      <c r="S69" s="679"/>
      <c r="T69" s="679"/>
      <c r="U69" s="679"/>
      <c r="V69" s="679"/>
      <c r="W69" s="679"/>
      <c r="X69" s="679"/>
      <c r="Y69" s="679"/>
      <c r="Z69" s="537" t="s">
        <v>161</v>
      </c>
      <c r="AA69" s="537"/>
      <c r="AB69" s="537" t="s">
        <v>161</v>
      </c>
      <c r="AC69" s="537"/>
      <c r="AD69" s="537" t="s">
        <v>87</v>
      </c>
      <c r="AE69" s="537"/>
      <c r="AF69" s="755" t="s">
        <v>502</v>
      </c>
      <c r="AG69" s="755"/>
      <c r="AH69" s="537" t="s">
        <v>161</v>
      </c>
      <c r="AI69" s="537"/>
      <c r="AJ69" s="537" t="s">
        <v>87</v>
      </c>
      <c r="AK69" s="537"/>
      <c r="AL69" s="779" t="s">
        <v>815</v>
      </c>
      <c r="AM69" s="678"/>
      <c r="AN69" s="679"/>
      <c r="AO69" s="680"/>
      <c r="AP69" s="706"/>
      <c r="AQ69" s="679"/>
      <c r="AR69" s="679"/>
      <c r="AS69" s="679"/>
      <c r="AT69" s="679"/>
      <c r="AU69" s="679"/>
      <c r="AV69" s="679"/>
      <c r="AW69" s="679"/>
      <c r="AX69" s="537" t="s">
        <v>161</v>
      </c>
      <c r="AY69" s="537"/>
      <c r="AZ69" s="537" t="s">
        <v>161</v>
      </c>
      <c r="BA69" s="537"/>
      <c r="BB69" s="537" t="s">
        <v>87</v>
      </c>
      <c r="BC69" s="537"/>
      <c r="BD69" s="755" t="s">
        <v>502</v>
      </c>
      <c r="BE69" s="755"/>
      <c r="BF69" s="537" t="s">
        <v>161</v>
      </c>
      <c r="BG69" s="537"/>
      <c r="BH69" s="537" t="s">
        <v>87</v>
      </c>
      <c r="BI69" s="537"/>
      <c r="BJ69" s="779" t="s">
        <v>815</v>
      </c>
      <c r="BK69" s="678"/>
      <c r="BL69" s="679"/>
      <c r="BM69" s="680"/>
      <c r="BN69" s="590"/>
      <c r="BO69" s="602"/>
      <c r="BP69" s="602"/>
      <c r="BQ69" s="602"/>
      <c r="BR69" s="602"/>
      <c r="BS69" s="602"/>
      <c r="BT69" s="602"/>
      <c r="BU69" s="665"/>
      <c r="BV69" s="590"/>
      <c r="BW69" s="537"/>
      <c r="BX69" s="537"/>
      <c r="BY69" s="537"/>
      <c r="BZ69" s="537"/>
      <c r="CA69" s="608"/>
      <c r="CB69" s="156"/>
    </row>
    <row r="70" spans="2:80" ht="72" customHeight="1">
      <c r="B70" s="157"/>
      <c r="C70" s="157"/>
      <c r="E70" s="590">
        <v>2</v>
      </c>
      <c r="F70" s="537" t="s">
        <v>465</v>
      </c>
      <c r="G70" s="538"/>
      <c r="H70" s="706" t="s">
        <v>479</v>
      </c>
      <c r="I70" s="679"/>
      <c r="J70" s="679" t="s">
        <v>339</v>
      </c>
      <c r="K70" s="679"/>
      <c r="L70" s="679" t="s">
        <v>339</v>
      </c>
      <c r="M70" s="679"/>
      <c r="N70" s="679" t="s">
        <v>339</v>
      </c>
      <c r="O70" s="679"/>
      <c r="P70" s="679" t="s">
        <v>339</v>
      </c>
      <c r="Q70" s="680"/>
      <c r="R70" s="781" t="s">
        <v>828</v>
      </c>
      <c r="S70" s="679"/>
      <c r="T70" s="783" t="s">
        <v>827</v>
      </c>
      <c r="U70" s="679"/>
      <c r="V70" s="679" t="b">
        <v>1</v>
      </c>
      <c r="W70" s="679"/>
      <c r="X70" s="679" t="s">
        <v>294</v>
      </c>
      <c r="Y70" s="679"/>
      <c r="Z70" s="678" t="s">
        <v>430</v>
      </c>
      <c r="AA70" s="678"/>
      <c r="AB70" s="678" t="s">
        <v>429</v>
      </c>
      <c r="AC70" s="678"/>
      <c r="AD70" s="537" t="s">
        <v>161</v>
      </c>
      <c r="AE70" s="537"/>
      <c r="AF70" s="537" t="s">
        <v>161</v>
      </c>
      <c r="AG70" s="537"/>
      <c r="AH70" s="779" t="s">
        <v>519</v>
      </c>
      <c r="AI70" s="678"/>
      <c r="AJ70" s="537" t="s">
        <v>87</v>
      </c>
      <c r="AK70" s="537"/>
      <c r="AL70" s="537" t="s">
        <v>161</v>
      </c>
      <c r="AM70" s="537"/>
      <c r="AN70" s="679" t="s">
        <v>294</v>
      </c>
      <c r="AO70" s="680"/>
      <c r="AP70" s="781" t="s">
        <v>828</v>
      </c>
      <c r="AQ70" s="679"/>
      <c r="AR70" s="783" t="s">
        <v>827</v>
      </c>
      <c r="AS70" s="679"/>
      <c r="AT70" s="679" t="b">
        <v>1</v>
      </c>
      <c r="AU70" s="679"/>
      <c r="AV70" s="679" t="s">
        <v>294</v>
      </c>
      <c r="AW70" s="679"/>
      <c r="AX70" s="678" t="s">
        <v>430</v>
      </c>
      <c r="AY70" s="678"/>
      <c r="AZ70" s="678" t="s">
        <v>429</v>
      </c>
      <c r="BA70" s="678"/>
      <c r="BB70" s="537" t="s">
        <v>161</v>
      </c>
      <c r="BC70" s="537"/>
      <c r="BD70" s="537" t="s">
        <v>161</v>
      </c>
      <c r="BE70" s="537"/>
      <c r="BF70" s="779" t="s">
        <v>519</v>
      </c>
      <c r="BG70" s="678"/>
      <c r="BH70" s="537" t="s">
        <v>87</v>
      </c>
      <c r="BI70" s="537"/>
      <c r="BJ70" s="537" t="s">
        <v>161</v>
      </c>
      <c r="BK70" s="537"/>
      <c r="BL70" s="679" t="s">
        <v>294</v>
      </c>
      <c r="BM70" s="680"/>
      <c r="BN70" s="590" t="s">
        <v>882</v>
      </c>
      <c r="BO70" s="602" t="str">
        <f>BO66</f>
        <v>6/16</v>
      </c>
      <c r="BP70" s="602" t="str">
        <f t="shared" ref="BP70:BQ70" si="0">BP66</f>
        <v>6/16</v>
      </c>
      <c r="BQ70" s="602" t="str">
        <f t="shared" si="0"/>
        <v>6/16</v>
      </c>
      <c r="BR70" s="664" t="s">
        <v>1141</v>
      </c>
      <c r="BS70" s="602" t="s">
        <v>180</v>
      </c>
      <c r="BT70" s="602" t="s">
        <v>1006</v>
      </c>
      <c r="BU70" s="665" t="s">
        <v>180</v>
      </c>
      <c r="BV70" s="757" t="s">
        <v>1022</v>
      </c>
      <c r="BW70" s="537"/>
      <c r="BX70" s="537"/>
      <c r="BY70" s="537"/>
      <c r="BZ70" s="537"/>
      <c r="CA70" s="608"/>
      <c r="CB70" s="156"/>
    </row>
    <row r="71" spans="2:80" ht="72" customHeight="1">
      <c r="B71" s="157"/>
      <c r="C71" s="157"/>
      <c r="E71" s="590"/>
      <c r="F71" s="537"/>
      <c r="G71" s="538"/>
      <c r="H71" s="706"/>
      <c r="I71" s="679"/>
      <c r="J71" s="679"/>
      <c r="K71" s="679"/>
      <c r="L71" s="679"/>
      <c r="M71" s="679"/>
      <c r="N71" s="679"/>
      <c r="O71" s="679"/>
      <c r="P71" s="679"/>
      <c r="Q71" s="680"/>
      <c r="R71" s="706"/>
      <c r="S71" s="679"/>
      <c r="T71" s="679"/>
      <c r="U71" s="679"/>
      <c r="V71" s="679"/>
      <c r="W71" s="679"/>
      <c r="X71" s="679"/>
      <c r="Y71" s="679"/>
      <c r="Z71" s="537" t="s">
        <v>87</v>
      </c>
      <c r="AA71" s="537"/>
      <c r="AB71" s="537" t="s">
        <v>87</v>
      </c>
      <c r="AC71" s="537"/>
      <c r="AD71" s="779" t="s">
        <v>825</v>
      </c>
      <c r="AE71" s="678"/>
      <c r="AF71" s="537" t="s">
        <v>87</v>
      </c>
      <c r="AG71" s="537"/>
      <c r="AH71" s="537" t="s">
        <v>161</v>
      </c>
      <c r="AI71" s="537"/>
      <c r="AJ71" s="755" t="s">
        <v>502</v>
      </c>
      <c r="AK71" s="755"/>
      <c r="AL71" s="537" t="s">
        <v>87</v>
      </c>
      <c r="AM71" s="537"/>
      <c r="AN71" s="679"/>
      <c r="AO71" s="680"/>
      <c r="AP71" s="706"/>
      <c r="AQ71" s="679"/>
      <c r="AR71" s="679"/>
      <c r="AS71" s="679"/>
      <c r="AT71" s="679"/>
      <c r="AU71" s="679"/>
      <c r="AV71" s="679"/>
      <c r="AW71" s="679"/>
      <c r="AX71" s="537" t="s">
        <v>87</v>
      </c>
      <c r="AY71" s="537"/>
      <c r="AZ71" s="537" t="s">
        <v>87</v>
      </c>
      <c r="BA71" s="537"/>
      <c r="BB71" s="779" t="s">
        <v>825</v>
      </c>
      <c r="BC71" s="678"/>
      <c r="BD71" s="537" t="s">
        <v>87</v>
      </c>
      <c r="BE71" s="537"/>
      <c r="BF71" s="537" t="s">
        <v>161</v>
      </c>
      <c r="BG71" s="537"/>
      <c r="BH71" s="755" t="s">
        <v>502</v>
      </c>
      <c r="BI71" s="755"/>
      <c r="BJ71" s="537" t="s">
        <v>87</v>
      </c>
      <c r="BK71" s="537"/>
      <c r="BL71" s="679"/>
      <c r="BM71" s="680"/>
      <c r="BN71" s="590"/>
      <c r="BO71" s="602"/>
      <c r="BP71" s="602"/>
      <c r="BQ71" s="602"/>
      <c r="BR71" s="602"/>
      <c r="BS71" s="602"/>
      <c r="BT71" s="602"/>
      <c r="BU71" s="665"/>
      <c r="BV71" s="590"/>
      <c r="BW71" s="537"/>
      <c r="BX71" s="537"/>
      <c r="BY71" s="537"/>
      <c r="BZ71" s="537"/>
      <c r="CA71" s="608"/>
      <c r="CB71" s="156"/>
    </row>
    <row r="72" spans="2:80" ht="72" customHeight="1">
      <c r="B72" s="157"/>
      <c r="C72" s="157"/>
      <c r="E72" s="590"/>
      <c r="F72" s="537"/>
      <c r="G72" s="538"/>
      <c r="H72" s="706"/>
      <c r="I72" s="679"/>
      <c r="J72" s="679"/>
      <c r="K72" s="679"/>
      <c r="L72" s="679"/>
      <c r="M72" s="679"/>
      <c r="N72" s="679"/>
      <c r="O72" s="679"/>
      <c r="P72" s="679"/>
      <c r="Q72" s="680"/>
      <c r="R72" s="706"/>
      <c r="S72" s="679"/>
      <c r="T72" s="679"/>
      <c r="U72" s="679"/>
      <c r="V72" s="679"/>
      <c r="W72" s="679"/>
      <c r="X72" s="679"/>
      <c r="Y72" s="679"/>
      <c r="Z72" s="537" t="s">
        <v>87</v>
      </c>
      <c r="AA72" s="537"/>
      <c r="AB72" s="537" t="s">
        <v>87</v>
      </c>
      <c r="AC72" s="537"/>
      <c r="AD72" s="537" t="s">
        <v>161</v>
      </c>
      <c r="AE72" s="537"/>
      <c r="AF72" s="537" t="s">
        <v>87</v>
      </c>
      <c r="AG72" s="537"/>
      <c r="AH72" s="779" t="s">
        <v>824</v>
      </c>
      <c r="AI72" s="678"/>
      <c r="AJ72" s="537" t="s">
        <v>161</v>
      </c>
      <c r="AK72" s="537"/>
      <c r="AL72" s="537" t="s">
        <v>161</v>
      </c>
      <c r="AM72" s="537"/>
      <c r="AN72" s="679"/>
      <c r="AO72" s="680"/>
      <c r="AP72" s="706"/>
      <c r="AQ72" s="679"/>
      <c r="AR72" s="679"/>
      <c r="AS72" s="679"/>
      <c r="AT72" s="679"/>
      <c r="AU72" s="679"/>
      <c r="AV72" s="679"/>
      <c r="AW72" s="679"/>
      <c r="AX72" s="537" t="s">
        <v>87</v>
      </c>
      <c r="AY72" s="537"/>
      <c r="AZ72" s="537" t="s">
        <v>87</v>
      </c>
      <c r="BA72" s="537"/>
      <c r="BB72" s="537" t="s">
        <v>161</v>
      </c>
      <c r="BC72" s="537"/>
      <c r="BD72" s="537" t="s">
        <v>87</v>
      </c>
      <c r="BE72" s="537"/>
      <c r="BF72" s="779" t="s">
        <v>824</v>
      </c>
      <c r="BG72" s="678"/>
      <c r="BH72" s="537" t="s">
        <v>161</v>
      </c>
      <c r="BI72" s="537"/>
      <c r="BJ72" s="537" t="s">
        <v>161</v>
      </c>
      <c r="BK72" s="537"/>
      <c r="BL72" s="679"/>
      <c r="BM72" s="680"/>
      <c r="BN72" s="590"/>
      <c r="BO72" s="602"/>
      <c r="BP72" s="602"/>
      <c r="BQ72" s="602"/>
      <c r="BR72" s="602"/>
      <c r="BS72" s="602"/>
      <c r="BT72" s="602"/>
      <c r="BU72" s="665"/>
      <c r="BV72" s="590"/>
      <c r="BW72" s="537"/>
      <c r="BX72" s="537"/>
      <c r="BY72" s="537"/>
      <c r="BZ72" s="537"/>
      <c r="CA72" s="608"/>
      <c r="CB72" s="156"/>
    </row>
    <row r="73" spans="2:80" ht="72" customHeight="1">
      <c r="B73" s="157"/>
      <c r="C73" s="157"/>
      <c r="E73" s="590"/>
      <c r="F73" s="537"/>
      <c r="G73" s="538"/>
      <c r="H73" s="706"/>
      <c r="I73" s="679"/>
      <c r="J73" s="679"/>
      <c r="K73" s="679"/>
      <c r="L73" s="679"/>
      <c r="M73" s="679"/>
      <c r="N73" s="679"/>
      <c r="O73" s="679"/>
      <c r="P73" s="679"/>
      <c r="Q73" s="680"/>
      <c r="R73" s="706"/>
      <c r="S73" s="679"/>
      <c r="T73" s="679"/>
      <c r="U73" s="679"/>
      <c r="V73" s="679"/>
      <c r="W73" s="679"/>
      <c r="X73" s="679"/>
      <c r="Y73" s="679"/>
      <c r="Z73" s="537" t="s">
        <v>161</v>
      </c>
      <c r="AA73" s="537"/>
      <c r="AB73" s="537" t="s">
        <v>161</v>
      </c>
      <c r="AC73" s="537"/>
      <c r="AD73" s="537" t="s">
        <v>87</v>
      </c>
      <c r="AE73" s="537"/>
      <c r="AF73" s="755" t="s">
        <v>502</v>
      </c>
      <c r="AG73" s="755"/>
      <c r="AH73" s="537" t="s">
        <v>161</v>
      </c>
      <c r="AI73" s="537"/>
      <c r="AJ73" s="537" t="s">
        <v>87</v>
      </c>
      <c r="AK73" s="537"/>
      <c r="AL73" s="779" t="s">
        <v>827</v>
      </c>
      <c r="AM73" s="678"/>
      <c r="AN73" s="679"/>
      <c r="AO73" s="680"/>
      <c r="AP73" s="706"/>
      <c r="AQ73" s="679"/>
      <c r="AR73" s="679"/>
      <c r="AS73" s="679"/>
      <c r="AT73" s="679"/>
      <c r="AU73" s="679"/>
      <c r="AV73" s="679"/>
      <c r="AW73" s="679"/>
      <c r="AX73" s="537" t="s">
        <v>161</v>
      </c>
      <c r="AY73" s="537"/>
      <c r="AZ73" s="537" t="s">
        <v>161</v>
      </c>
      <c r="BA73" s="537"/>
      <c r="BB73" s="537" t="s">
        <v>87</v>
      </c>
      <c r="BC73" s="537"/>
      <c r="BD73" s="755" t="s">
        <v>502</v>
      </c>
      <c r="BE73" s="755"/>
      <c r="BF73" s="537" t="s">
        <v>161</v>
      </c>
      <c r="BG73" s="537"/>
      <c r="BH73" s="537" t="s">
        <v>87</v>
      </c>
      <c r="BI73" s="537"/>
      <c r="BJ73" s="779" t="s">
        <v>827</v>
      </c>
      <c r="BK73" s="678"/>
      <c r="BL73" s="679"/>
      <c r="BM73" s="680"/>
      <c r="BN73" s="590"/>
      <c r="BO73" s="602"/>
      <c r="BP73" s="602"/>
      <c r="BQ73" s="602"/>
      <c r="BR73" s="602"/>
      <c r="BS73" s="602"/>
      <c r="BT73" s="602"/>
      <c r="BU73" s="665"/>
      <c r="BV73" s="590"/>
      <c r="BW73" s="537"/>
      <c r="BX73" s="537"/>
      <c r="BY73" s="537"/>
      <c r="BZ73" s="537"/>
      <c r="CA73" s="608"/>
      <c r="CB73" s="156"/>
    </row>
    <row r="74" spans="2:80" s="53" customFormat="1" ht="72" customHeight="1">
      <c r="B74" s="197"/>
      <c r="C74" s="197"/>
      <c r="E74" s="500">
        <v>3</v>
      </c>
      <c r="F74" s="485" t="s">
        <v>458</v>
      </c>
      <c r="G74" s="509"/>
      <c r="H74" s="500" t="s">
        <v>520</v>
      </c>
      <c r="I74" s="485"/>
      <c r="J74" s="485" t="s">
        <v>339</v>
      </c>
      <c r="K74" s="485"/>
      <c r="L74" s="485" t="s">
        <v>339</v>
      </c>
      <c r="M74" s="485"/>
      <c r="N74" s="485" t="s">
        <v>339</v>
      </c>
      <c r="O74" s="485"/>
      <c r="P74" s="485" t="s">
        <v>339</v>
      </c>
      <c r="Q74" s="509"/>
      <c r="R74" s="500" t="s">
        <v>294</v>
      </c>
      <c r="S74" s="485"/>
      <c r="T74" s="485" t="s">
        <v>294</v>
      </c>
      <c r="U74" s="485"/>
      <c r="V74" s="485" t="b">
        <v>0</v>
      </c>
      <c r="W74" s="485"/>
      <c r="X74" s="691" t="s">
        <v>459</v>
      </c>
      <c r="Y74" s="485"/>
      <c r="Z74" s="485" t="s">
        <v>87</v>
      </c>
      <c r="AA74" s="485"/>
      <c r="AB74" s="485" t="s">
        <v>87</v>
      </c>
      <c r="AC74" s="485"/>
      <c r="AD74" s="485" t="s">
        <v>87</v>
      </c>
      <c r="AE74" s="485"/>
      <c r="AF74" s="485" t="s">
        <v>161</v>
      </c>
      <c r="AG74" s="485"/>
      <c r="AH74" s="485" t="s">
        <v>87</v>
      </c>
      <c r="AI74" s="485"/>
      <c r="AJ74" s="485" t="s">
        <v>87</v>
      </c>
      <c r="AK74" s="485"/>
      <c r="AL74" s="485" t="s">
        <v>161</v>
      </c>
      <c r="AM74" s="485"/>
      <c r="AN74" s="485" t="s">
        <v>407</v>
      </c>
      <c r="AO74" s="509"/>
      <c r="AP74" s="500" t="s">
        <v>294</v>
      </c>
      <c r="AQ74" s="485"/>
      <c r="AR74" s="485" t="s">
        <v>294</v>
      </c>
      <c r="AS74" s="485"/>
      <c r="AT74" s="485" t="b">
        <v>0</v>
      </c>
      <c r="AU74" s="485"/>
      <c r="AV74" s="691" t="s">
        <v>459</v>
      </c>
      <c r="AW74" s="485"/>
      <c r="AX74" s="485" t="s">
        <v>161</v>
      </c>
      <c r="AY74" s="485"/>
      <c r="AZ74" s="485" t="s">
        <v>161</v>
      </c>
      <c r="BA74" s="485"/>
      <c r="BB74" s="485" t="s">
        <v>161</v>
      </c>
      <c r="BC74" s="485"/>
      <c r="BD74" s="485" t="s">
        <v>896</v>
      </c>
      <c r="BE74" s="485"/>
      <c r="BF74" s="485" t="s">
        <v>161</v>
      </c>
      <c r="BG74" s="485"/>
      <c r="BH74" s="485" t="s">
        <v>161</v>
      </c>
      <c r="BI74" s="485"/>
      <c r="BJ74" s="485" t="s">
        <v>161</v>
      </c>
      <c r="BK74" s="485"/>
      <c r="BL74" s="485" t="s">
        <v>407</v>
      </c>
      <c r="BM74" s="509"/>
      <c r="BN74" s="500" t="s">
        <v>886</v>
      </c>
      <c r="BO74" s="602" t="str">
        <f t="shared" ref="BO74:BQ74" si="1">BO70</f>
        <v>6/16</v>
      </c>
      <c r="BP74" s="602" t="str">
        <f t="shared" si="1"/>
        <v>6/16</v>
      </c>
      <c r="BQ74" s="602" t="str">
        <f t="shared" si="1"/>
        <v>6/16</v>
      </c>
      <c r="BR74" s="664" t="s">
        <v>1141</v>
      </c>
      <c r="BS74" s="602" t="s">
        <v>180</v>
      </c>
      <c r="BT74" s="602" t="s">
        <v>1006</v>
      </c>
      <c r="BU74" s="665" t="s">
        <v>180</v>
      </c>
      <c r="BV74" s="606" t="s">
        <v>1022</v>
      </c>
      <c r="BW74" s="485"/>
      <c r="BX74" s="485"/>
      <c r="BY74" s="485"/>
      <c r="BZ74" s="485"/>
      <c r="CA74" s="575"/>
      <c r="CB74" s="198"/>
    </row>
    <row r="75" spans="2:80" s="53" customFormat="1" ht="72" customHeight="1">
      <c r="B75" s="197"/>
      <c r="C75" s="197"/>
      <c r="E75" s="500"/>
      <c r="F75" s="485"/>
      <c r="G75" s="509"/>
      <c r="H75" s="500"/>
      <c r="I75" s="485"/>
      <c r="J75" s="485"/>
      <c r="K75" s="485"/>
      <c r="L75" s="485"/>
      <c r="M75" s="485"/>
      <c r="N75" s="485"/>
      <c r="O75" s="485"/>
      <c r="P75" s="485"/>
      <c r="Q75" s="509"/>
      <c r="R75" s="500"/>
      <c r="S75" s="485"/>
      <c r="T75" s="485"/>
      <c r="U75" s="485"/>
      <c r="V75" s="485"/>
      <c r="W75" s="485"/>
      <c r="X75" s="485"/>
      <c r="Y75" s="485"/>
      <c r="Z75" s="485" t="s">
        <v>87</v>
      </c>
      <c r="AA75" s="485"/>
      <c r="AB75" s="485" t="s">
        <v>87</v>
      </c>
      <c r="AC75" s="485"/>
      <c r="AD75" s="485" t="s">
        <v>87</v>
      </c>
      <c r="AE75" s="485"/>
      <c r="AF75" s="485" t="s">
        <v>87</v>
      </c>
      <c r="AG75" s="485"/>
      <c r="AH75" s="485" t="s">
        <v>87</v>
      </c>
      <c r="AI75" s="485"/>
      <c r="AJ75" s="485" t="s">
        <v>87</v>
      </c>
      <c r="AK75" s="485"/>
      <c r="AL75" s="485" t="s">
        <v>87</v>
      </c>
      <c r="AM75" s="485"/>
      <c r="AN75" s="485"/>
      <c r="AO75" s="509"/>
      <c r="AP75" s="500"/>
      <c r="AQ75" s="485"/>
      <c r="AR75" s="485"/>
      <c r="AS75" s="485"/>
      <c r="AT75" s="485"/>
      <c r="AU75" s="485"/>
      <c r="AV75" s="485"/>
      <c r="AW75" s="485"/>
      <c r="AX75" s="485" t="s">
        <v>87</v>
      </c>
      <c r="AY75" s="485"/>
      <c r="AZ75" s="485" t="s">
        <v>87</v>
      </c>
      <c r="BA75" s="485"/>
      <c r="BB75" s="485" t="s">
        <v>87</v>
      </c>
      <c r="BC75" s="485"/>
      <c r="BD75" s="485" t="s">
        <v>87</v>
      </c>
      <c r="BE75" s="485"/>
      <c r="BF75" s="485" t="s">
        <v>87</v>
      </c>
      <c r="BG75" s="485"/>
      <c r="BH75" s="485" t="s">
        <v>87</v>
      </c>
      <c r="BI75" s="485"/>
      <c r="BJ75" s="485" t="s">
        <v>87</v>
      </c>
      <c r="BK75" s="485"/>
      <c r="BL75" s="485"/>
      <c r="BM75" s="509"/>
      <c r="BN75" s="500"/>
      <c r="BO75" s="602"/>
      <c r="BP75" s="602"/>
      <c r="BQ75" s="602"/>
      <c r="BR75" s="602"/>
      <c r="BS75" s="602"/>
      <c r="BT75" s="602"/>
      <c r="BU75" s="665"/>
      <c r="BV75" s="500"/>
      <c r="BW75" s="485"/>
      <c r="BX75" s="485"/>
      <c r="BY75" s="485"/>
      <c r="BZ75" s="485"/>
      <c r="CA75" s="575"/>
      <c r="CB75" s="198"/>
    </row>
    <row r="76" spans="2:80" s="53" customFormat="1" ht="72" customHeight="1">
      <c r="B76" s="197"/>
      <c r="C76" s="197"/>
      <c r="E76" s="500"/>
      <c r="F76" s="485"/>
      <c r="G76" s="509"/>
      <c r="H76" s="500"/>
      <c r="I76" s="485"/>
      <c r="J76" s="485"/>
      <c r="K76" s="485"/>
      <c r="L76" s="485"/>
      <c r="M76" s="485"/>
      <c r="N76" s="485"/>
      <c r="O76" s="485"/>
      <c r="P76" s="485"/>
      <c r="Q76" s="509"/>
      <c r="R76" s="500"/>
      <c r="S76" s="485"/>
      <c r="T76" s="485"/>
      <c r="U76" s="485"/>
      <c r="V76" s="485"/>
      <c r="W76" s="485"/>
      <c r="X76" s="485"/>
      <c r="Y76" s="485"/>
      <c r="Z76" s="485" t="s">
        <v>87</v>
      </c>
      <c r="AA76" s="485"/>
      <c r="AB76" s="485" t="s">
        <v>87</v>
      </c>
      <c r="AC76" s="485"/>
      <c r="AD76" s="485" t="s">
        <v>87</v>
      </c>
      <c r="AE76" s="485"/>
      <c r="AF76" s="485" t="s">
        <v>87</v>
      </c>
      <c r="AG76" s="485"/>
      <c r="AH76" s="485" t="s">
        <v>87</v>
      </c>
      <c r="AI76" s="485"/>
      <c r="AJ76" s="485" t="s">
        <v>87</v>
      </c>
      <c r="AK76" s="485"/>
      <c r="AL76" s="485" t="s">
        <v>87</v>
      </c>
      <c r="AM76" s="485"/>
      <c r="AN76" s="485"/>
      <c r="AO76" s="509"/>
      <c r="AP76" s="500"/>
      <c r="AQ76" s="485"/>
      <c r="AR76" s="485"/>
      <c r="AS76" s="485"/>
      <c r="AT76" s="485"/>
      <c r="AU76" s="485"/>
      <c r="AV76" s="485"/>
      <c r="AW76" s="485"/>
      <c r="AX76" s="485" t="s">
        <v>87</v>
      </c>
      <c r="AY76" s="485"/>
      <c r="AZ76" s="485" t="s">
        <v>87</v>
      </c>
      <c r="BA76" s="485"/>
      <c r="BB76" s="485" t="s">
        <v>87</v>
      </c>
      <c r="BC76" s="485"/>
      <c r="BD76" s="485" t="s">
        <v>87</v>
      </c>
      <c r="BE76" s="485"/>
      <c r="BF76" s="485" t="s">
        <v>87</v>
      </c>
      <c r="BG76" s="485"/>
      <c r="BH76" s="485" t="s">
        <v>87</v>
      </c>
      <c r="BI76" s="485"/>
      <c r="BJ76" s="485" t="s">
        <v>87</v>
      </c>
      <c r="BK76" s="485"/>
      <c r="BL76" s="485"/>
      <c r="BM76" s="509"/>
      <c r="BN76" s="500"/>
      <c r="BO76" s="602"/>
      <c r="BP76" s="602"/>
      <c r="BQ76" s="602"/>
      <c r="BR76" s="602"/>
      <c r="BS76" s="602"/>
      <c r="BT76" s="602"/>
      <c r="BU76" s="665"/>
      <c r="BV76" s="500"/>
      <c r="BW76" s="485"/>
      <c r="BX76" s="485"/>
      <c r="BY76" s="485"/>
      <c r="BZ76" s="485"/>
      <c r="CA76" s="575"/>
      <c r="CB76" s="198"/>
    </row>
    <row r="77" spans="2:80" s="53" customFormat="1" ht="72" customHeight="1">
      <c r="B77" s="197"/>
      <c r="C77" s="197"/>
      <c r="E77" s="500"/>
      <c r="F77" s="485"/>
      <c r="G77" s="509"/>
      <c r="H77" s="500"/>
      <c r="I77" s="485"/>
      <c r="J77" s="485"/>
      <c r="K77" s="485"/>
      <c r="L77" s="485"/>
      <c r="M77" s="485"/>
      <c r="N77" s="485"/>
      <c r="O77" s="485"/>
      <c r="P77" s="485"/>
      <c r="Q77" s="509"/>
      <c r="R77" s="500"/>
      <c r="S77" s="485"/>
      <c r="T77" s="485"/>
      <c r="U77" s="485"/>
      <c r="V77" s="485"/>
      <c r="W77" s="485"/>
      <c r="X77" s="485"/>
      <c r="Y77" s="485"/>
      <c r="Z77" s="485" t="s">
        <v>87</v>
      </c>
      <c r="AA77" s="485"/>
      <c r="AB77" s="485" t="s">
        <v>87</v>
      </c>
      <c r="AC77" s="485"/>
      <c r="AD77" s="485" t="s">
        <v>87</v>
      </c>
      <c r="AE77" s="485"/>
      <c r="AF77" s="485" t="s">
        <v>87</v>
      </c>
      <c r="AG77" s="485"/>
      <c r="AH77" s="485" t="s">
        <v>87</v>
      </c>
      <c r="AI77" s="485"/>
      <c r="AJ77" s="485" t="s">
        <v>87</v>
      </c>
      <c r="AK77" s="485"/>
      <c r="AL77" s="485" t="s">
        <v>87</v>
      </c>
      <c r="AM77" s="485"/>
      <c r="AN77" s="485"/>
      <c r="AO77" s="509"/>
      <c r="AP77" s="500"/>
      <c r="AQ77" s="485"/>
      <c r="AR77" s="485"/>
      <c r="AS77" s="485"/>
      <c r="AT77" s="485"/>
      <c r="AU77" s="485"/>
      <c r="AV77" s="485"/>
      <c r="AW77" s="485"/>
      <c r="AX77" s="485" t="s">
        <v>87</v>
      </c>
      <c r="AY77" s="485"/>
      <c r="AZ77" s="485" t="s">
        <v>87</v>
      </c>
      <c r="BA77" s="485"/>
      <c r="BB77" s="485" t="s">
        <v>87</v>
      </c>
      <c r="BC77" s="485"/>
      <c r="BD77" s="485" t="s">
        <v>87</v>
      </c>
      <c r="BE77" s="485"/>
      <c r="BF77" s="485" t="s">
        <v>87</v>
      </c>
      <c r="BG77" s="485"/>
      <c r="BH77" s="485" t="s">
        <v>87</v>
      </c>
      <c r="BI77" s="485"/>
      <c r="BJ77" s="485" t="s">
        <v>87</v>
      </c>
      <c r="BK77" s="485"/>
      <c r="BL77" s="485"/>
      <c r="BM77" s="509"/>
      <c r="BN77" s="500"/>
      <c r="BO77" s="602"/>
      <c r="BP77" s="602"/>
      <c r="BQ77" s="602"/>
      <c r="BR77" s="602"/>
      <c r="BS77" s="602"/>
      <c r="BT77" s="602"/>
      <c r="BU77" s="665"/>
      <c r="BV77" s="500"/>
      <c r="BW77" s="485"/>
      <c r="BX77" s="485"/>
      <c r="BY77" s="485"/>
      <c r="BZ77" s="485"/>
      <c r="CA77" s="575"/>
      <c r="CB77" s="198"/>
    </row>
    <row r="78" spans="2:80" s="53" customFormat="1" ht="72" customHeight="1">
      <c r="B78" s="197"/>
      <c r="C78" s="197"/>
      <c r="E78" s="500">
        <v>4</v>
      </c>
      <c r="F78" s="485" t="s">
        <v>458</v>
      </c>
      <c r="G78" s="509"/>
      <c r="H78" s="500" t="s">
        <v>294</v>
      </c>
      <c r="I78" s="485"/>
      <c r="J78" s="485" t="s">
        <v>339</v>
      </c>
      <c r="K78" s="485"/>
      <c r="L78" s="485" t="s">
        <v>339</v>
      </c>
      <c r="M78" s="485"/>
      <c r="N78" s="485" t="s">
        <v>339</v>
      </c>
      <c r="O78" s="485"/>
      <c r="P78" s="485" t="s">
        <v>339</v>
      </c>
      <c r="Q78" s="509"/>
      <c r="R78" s="500" t="s">
        <v>294</v>
      </c>
      <c r="S78" s="485"/>
      <c r="T78" s="485" t="s">
        <v>294</v>
      </c>
      <c r="U78" s="485"/>
      <c r="V78" s="485" t="b">
        <v>0</v>
      </c>
      <c r="W78" s="485"/>
      <c r="X78" s="691" t="s">
        <v>457</v>
      </c>
      <c r="Y78" s="485"/>
      <c r="Z78" s="485" t="s">
        <v>87</v>
      </c>
      <c r="AA78" s="485"/>
      <c r="AB78" s="485" t="s">
        <v>87</v>
      </c>
      <c r="AC78" s="485"/>
      <c r="AD78" s="485" t="s">
        <v>87</v>
      </c>
      <c r="AE78" s="485"/>
      <c r="AF78" s="485" t="s">
        <v>87</v>
      </c>
      <c r="AG78" s="485"/>
      <c r="AH78" s="485" t="s">
        <v>87</v>
      </c>
      <c r="AI78" s="485"/>
      <c r="AJ78" s="485" t="s">
        <v>87</v>
      </c>
      <c r="AK78" s="485"/>
      <c r="AL78" s="485" t="s">
        <v>87</v>
      </c>
      <c r="AM78" s="485"/>
      <c r="AN78" s="485" t="s">
        <v>407</v>
      </c>
      <c r="AO78" s="509"/>
      <c r="AP78" s="500" t="s">
        <v>294</v>
      </c>
      <c r="AQ78" s="485"/>
      <c r="AR78" s="485" t="s">
        <v>294</v>
      </c>
      <c r="AS78" s="485"/>
      <c r="AT78" s="485" t="b">
        <v>0</v>
      </c>
      <c r="AU78" s="485"/>
      <c r="AV78" s="691" t="s">
        <v>457</v>
      </c>
      <c r="AW78" s="485"/>
      <c r="AX78" s="485" t="s">
        <v>87</v>
      </c>
      <c r="AY78" s="485"/>
      <c r="AZ78" s="485" t="s">
        <v>87</v>
      </c>
      <c r="BA78" s="485"/>
      <c r="BB78" s="485" t="s">
        <v>87</v>
      </c>
      <c r="BC78" s="485"/>
      <c r="BD78" s="485" t="s">
        <v>87</v>
      </c>
      <c r="BE78" s="485"/>
      <c r="BF78" s="485" t="s">
        <v>87</v>
      </c>
      <c r="BG78" s="485"/>
      <c r="BH78" s="485" t="s">
        <v>87</v>
      </c>
      <c r="BI78" s="485"/>
      <c r="BJ78" s="485" t="s">
        <v>87</v>
      </c>
      <c r="BK78" s="485"/>
      <c r="BL78" s="485" t="s">
        <v>407</v>
      </c>
      <c r="BM78" s="509"/>
      <c r="BN78" s="500" t="s">
        <v>886</v>
      </c>
      <c r="BO78" s="602" t="str">
        <f t="shared" ref="BO78:BQ78" si="2">BO74</f>
        <v>6/16</v>
      </c>
      <c r="BP78" s="602" t="str">
        <f t="shared" si="2"/>
        <v>6/16</v>
      </c>
      <c r="BQ78" s="602" t="str">
        <f t="shared" si="2"/>
        <v>6/16</v>
      </c>
      <c r="BR78" s="664" t="s">
        <v>1141</v>
      </c>
      <c r="BS78" s="602" t="s">
        <v>180</v>
      </c>
      <c r="BT78" s="602" t="s">
        <v>1006</v>
      </c>
      <c r="BU78" s="665" t="s">
        <v>180</v>
      </c>
      <c r="BV78" s="606" t="s">
        <v>1022</v>
      </c>
      <c r="BW78" s="485"/>
      <c r="BX78" s="485"/>
      <c r="BY78" s="485"/>
      <c r="BZ78" s="485"/>
      <c r="CA78" s="575"/>
      <c r="CB78" s="198"/>
    </row>
    <row r="79" spans="2:80" s="53" customFormat="1" ht="72" customHeight="1">
      <c r="B79" s="197"/>
      <c r="C79" s="197"/>
      <c r="E79" s="500"/>
      <c r="F79" s="485"/>
      <c r="G79" s="509"/>
      <c r="H79" s="500"/>
      <c r="I79" s="485"/>
      <c r="J79" s="485"/>
      <c r="K79" s="485"/>
      <c r="L79" s="485"/>
      <c r="M79" s="485"/>
      <c r="N79" s="485"/>
      <c r="O79" s="485"/>
      <c r="P79" s="485"/>
      <c r="Q79" s="509"/>
      <c r="R79" s="500"/>
      <c r="S79" s="485"/>
      <c r="T79" s="485"/>
      <c r="U79" s="485"/>
      <c r="V79" s="485"/>
      <c r="W79" s="485"/>
      <c r="X79" s="485"/>
      <c r="Y79" s="485"/>
      <c r="Z79" s="485" t="s">
        <v>87</v>
      </c>
      <c r="AA79" s="485"/>
      <c r="AB79" s="485" t="s">
        <v>87</v>
      </c>
      <c r="AC79" s="485"/>
      <c r="AD79" s="485" t="s">
        <v>87</v>
      </c>
      <c r="AE79" s="485"/>
      <c r="AF79" s="485" t="s">
        <v>87</v>
      </c>
      <c r="AG79" s="485"/>
      <c r="AH79" s="485" t="s">
        <v>87</v>
      </c>
      <c r="AI79" s="485"/>
      <c r="AJ79" s="485" t="s">
        <v>87</v>
      </c>
      <c r="AK79" s="485"/>
      <c r="AL79" s="485" t="s">
        <v>87</v>
      </c>
      <c r="AM79" s="485"/>
      <c r="AN79" s="485"/>
      <c r="AO79" s="509"/>
      <c r="AP79" s="500"/>
      <c r="AQ79" s="485"/>
      <c r="AR79" s="485"/>
      <c r="AS79" s="485"/>
      <c r="AT79" s="485"/>
      <c r="AU79" s="485"/>
      <c r="AV79" s="485"/>
      <c r="AW79" s="485"/>
      <c r="AX79" s="485" t="s">
        <v>87</v>
      </c>
      <c r="AY79" s="485"/>
      <c r="AZ79" s="485" t="s">
        <v>87</v>
      </c>
      <c r="BA79" s="485"/>
      <c r="BB79" s="485" t="s">
        <v>87</v>
      </c>
      <c r="BC79" s="485"/>
      <c r="BD79" s="485" t="s">
        <v>87</v>
      </c>
      <c r="BE79" s="485"/>
      <c r="BF79" s="485" t="s">
        <v>87</v>
      </c>
      <c r="BG79" s="485"/>
      <c r="BH79" s="485" t="s">
        <v>87</v>
      </c>
      <c r="BI79" s="485"/>
      <c r="BJ79" s="485" t="s">
        <v>87</v>
      </c>
      <c r="BK79" s="485"/>
      <c r="BL79" s="485"/>
      <c r="BM79" s="509"/>
      <c r="BN79" s="500"/>
      <c r="BO79" s="602"/>
      <c r="BP79" s="602"/>
      <c r="BQ79" s="602"/>
      <c r="BR79" s="602"/>
      <c r="BS79" s="602"/>
      <c r="BT79" s="602"/>
      <c r="BU79" s="665"/>
      <c r="BV79" s="500"/>
      <c r="BW79" s="485"/>
      <c r="BX79" s="485"/>
      <c r="BY79" s="485"/>
      <c r="BZ79" s="485"/>
      <c r="CA79" s="575"/>
      <c r="CB79" s="198"/>
    </row>
    <row r="80" spans="2:80" s="53" customFormat="1" ht="72" customHeight="1">
      <c r="B80" s="197"/>
      <c r="C80" s="197"/>
      <c r="E80" s="500"/>
      <c r="F80" s="485"/>
      <c r="G80" s="509"/>
      <c r="H80" s="500"/>
      <c r="I80" s="485"/>
      <c r="J80" s="485"/>
      <c r="K80" s="485"/>
      <c r="L80" s="485"/>
      <c r="M80" s="485"/>
      <c r="N80" s="485"/>
      <c r="O80" s="485"/>
      <c r="P80" s="485"/>
      <c r="Q80" s="509"/>
      <c r="R80" s="500"/>
      <c r="S80" s="485"/>
      <c r="T80" s="485"/>
      <c r="U80" s="485"/>
      <c r="V80" s="485"/>
      <c r="W80" s="485"/>
      <c r="X80" s="485"/>
      <c r="Y80" s="485"/>
      <c r="Z80" s="485" t="s">
        <v>87</v>
      </c>
      <c r="AA80" s="485"/>
      <c r="AB80" s="485" t="s">
        <v>87</v>
      </c>
      <c r="AC80" s="485"/>
      <c r="AD80" s="485" t="s">
        <v>87</v>
      </c>
      <c r="AE80" s="485"/>
      <c r="AF80" s="485" t="s">
        <v>87</v>
      </c>
      <c r="AG80" s="485"/>
      <c r="AH80" s="485" t="s">
        <v>87</v>
      </c>
      <c r="AI80" s="485"/>
      <c r="AJ80" s="485" t="s">
        <v>87</v>
      </c>
      <c r="AK80" s="485"/>
      <c r="AL80" s="485" t="s">
        <v>87</v>
      </c>
      <c r="AM80" s="485"/>
      <c r="AN80" s="485"/>
      <c r="AO80" s="509"/>
      <c r="AP80" s="500"/>
      <c r="AQ80" s="485"/>
      <c r="AR80" s="485"/>
      <c r="AS80" s="485"/>
      <c r="AT80" s="485"/>
      <c r="AU80" s="485"/>
      <c r="AV80" s="485"/>
      <c r="AW80" s="485"/>
      <c r="AX80" s="485" t="s">
        <v>87</v>
      </c>
      <c r="AY80" s="485"/>
      <c r="AZ80" s="485" t="s">
        <v>87</v>
      </c>
      <c r="BA80" s="485"/>
      <c r="BB80" s="485" t="s">
        <v>87</v>
      </c>
      <c r="BC80" s="485"/>
      <c r="BD80" s="485" t="s">
        <v>87</v>
      </c>
      <c r="BE80" s="485"/>
      <c r="BF80" s="485" t="s">
        <v>87</v>
      </c>
      <c r="BG80" s="485"/>
      <c r="BH80" s="485" t="s">
        <v>87</v>
      </c>
      <c r="BI80" s="485"/>
      <c r="BJ80" s="485" t="s">
        <v>87</v>
      </c>
      <c r="BK80" s="485"/>
      <c r="BL80" s="485"/>
      <c r="BM80" s="509"/>
      <c r="BN80" s="500"/>
      <c r="BO80" s="602"/>
      <c r="BP80" s="602"/>
      <c r="BQ80" s="602"/>
      <c r="BR80" s="602"/>
      <c r="BS80" s="602"/>
      <c r="BT80" s="602"/>
      <c r="BU80" s="665"/>
      <c r="BV80" s="500"/>
      <c r="BW80" s="485"/>
      <c r="BX80" s="485"/>
      <c r="BY80" s="485"/>
      <c r="BZ80" s="485"/>
      <c r="CA80" s="575"/>
      <c r="CB80" s="198"/>
    </row>
    <row r="81" spans="2:80" s="53" customFormat="1" ht="72" customHeight="1">
      <c r="B81" s="197"/>
      <c r="C81" s="197"/>
      <c r="E81" s="500"/>
      <c r="F81" s="485"/>
      <c r="G81" s="509"/>
      <c r="H81" s="500"/>
      <c r="I81" s="485"/>
      <c r="J81" s="485"/>
      <c r="K81" s="485"/>
      <c r="L81" s="485"/>
      <c r="M81" s="485"/>
      <c r="N81" s="485"/>
      <c r="O81" s="485"/>
      <c r="P81" s="485"/>
      <c r="Q81" s="509"/>
      <c r="R81" s="500"/>
      <c r="S81" s="485"/>
      <c r="T81" s="485"/>
      <c r="U81" s="485"/>
      <c r="V81" s="485"/>
      <c r="W81" s="485"/>
      <c r="X81" s="485"/>
      <c r="Y81" s="485"/>
      <c r="Z81" s="485" t="s">
        <v>87</v>
      </c>
      <c r="AA81" s="485"/>
      <c r="AB81" s="485" t="s">
        <v>87</v>
      </c>
      <c r="AC81" s="485"/>
      <c r="AD81" s="485" t="s">
        <v>87</v>
      </c>
      <c r="AE81" s="485"/>
      <c r="AF81" s="485" t="s">
        <v>87</v>
      </c>
      <c r="AG81" s="485"/>
      <c r="AH81" s="485" t="s">
        <v>87</v>
      </c>
      <c r="AI81" s="485"/>
      <c r="AJ81" s="485" t="s">
        <v>87</v>
      </c>
      <c r="AK81" s="485"/>
      <c r="AL81" s="485" t="s">
        <v>87</v>
      </c>
      <c r="AM81" s="485"/>
      <c r="AN81" s="485"/>
      <c r="AO81" s="509"/>
      <c r="AP81" s="500"/>
      <c r="AQ81" s="485"/>
      <c r="AR81" s="485"/>
      <c r="AS81" s="485"/>
      <c r="AT81" s="485"/>
      <c r="AU81" s="485"/>
      <c r="AV81" s="485"/>
      <c r="AW81" s="485"/>
      <c r="AX81" s="485" t="s">
        <v>87</v>
      </c>
      <c r="AY81" s="485"/>
      <c r="AZ81" s="485" t="s">
        <v>87</v>
      </c>
      <c r="BA81" s="485"/>
      <c r="BB81" s="485" t="s">
        <v>87</v>
      </c>
      <c r="BC81" s="485"/>
      <c r="BD81" s="485" t="s">
        <v>87</v>
      </c>
      <c r="BE81" s="485"/>
      <c r="BF81" s="485" t="s">
        <v>87</v>
      </c>
      <c r="BG81" s="485"/>
      <c r="BH81" s="485" t="s">
        <v>87</v>
      </c>
      <c r="BI81" s="485"/>
      <c r="BJ81" s="485" t="s">
        <v>87</v>
      </c>
      <c r="BK81" s="485"/>
      <c r="BL81" s="485"/>
      <c r="BM81" s="509"/>
      <c r="BN81" s="500"/>
      <c r="BO81" s="602"/>
      <c r="BP81" s="602"/>
      <c r="BQ81" s="602"/>
      <c r="BR81" s="602"/>
      <c r="BS81" s="602"/>
      <c r="BT81" s="602"/>
      <c r="BU81" s="665"/>
      <c r="BV81" s="500"/>
      <c r="BW81" s="485"/>
      <c r="BX81" s="485"/>
      <c r="BY81" s="485"/>
      <c r="BZ81" s="485"/>
      <c r="CA81" s="575"/>
      <c r="CB81" s="198"/>
    </row>
    <row r="82" spans="2:80" s="53" customFormat="1" ht="72" customHeight="1">
      <c r="B82" s="197"/>
      <c r="C82" s="197"/>
      <c r="E82" s="500">
        <v>5</v>
      </c>
      <c r="F82" s="485" t="s">
        <v>458</v>
      </c>
      <c r="G82" s="509"/>
      <c r="H82" s="500" t="s">
        <v>479</v>
      </c>
      <c r="I82" s="485"/>
      <c r="J82" s="485" t="s">
        <v>156</v>
      </c>
      <c r="K82" s="485"/>
      <c r="L82" s="485" t="s">
        <v>339</v>
      </c>
      <c r="M82" s="485"/>
      <c r="N82" s="485" t="s">
        <v>339</v>
      </c>
      <c r="O82" s="485"/>
      <c r="P82" s="485" t="s">
        <v>339</v>
      </c>
      <c r="Q82" s="509"/>
      <c r="R82" s="500" t="s">
        <v>294</v>
      </c>
      <c r="S82" s="485"/>
      <c r="T82" s="485" t="s">
        <v>294</v>
      </c>
      <c r="U82" s="485"/>
      <c r="V82" s="485" t="b">
        <v>0</v>
      </c>
      <c r="W82" s="485"/>
      <c r="X82" s="691" t="s">
        <v>457</v>
      </c>
      <c r="Y82" s="485"/>
      <c r="Z82" s="485" t="s">
        <v>87</v>
      </c>
      <c r="AA82" s="485"/>
      <c r="AB82" s="485" t="s">
        <v>87</v>
      </c>
      <c r="AC82" s="485"/>
      <c r="AD82" s="485" t="s">
        <v>87</v>
      </c>
      <c r="AE82" s="485"/>
      <c r="AF82" s="485" t="s">
        <v>87</v>
      </c>
      <c r="AG82" s="485"/>
      <c r="AH82" s="485" t="s">
        <v>87</v>
      </c>
      <c r="AI82" s="485"/>
      <c r="AJ82" s="485" t="s">
        <v>87</v>
      </c>
      <c r="AK82" s="485"/>
      <c r="AL82" s="485" t="s">
        <v>87</v>
      </c>
      <c r="AM82" s="485"/>
      <c r="AN82" s="485" t="s">
        <v>407</v>
      </c>
      <c r="AO82" s="509"/>
      <c r="AP82" s="500" t="s">
        <v>294</v>
      </c>
      <c r="AQ82" s="485"/>
      <c r="AR82" s="485" t="s">
        <v>294</v>
      </c>
      <c r="AS82" s="485"/>
      <c r="AT82" s="485" t="b">
        <v>0</v>
      </c>
      <c r="AU82" s="485"/>
      <c r="AV82" s="691" t="s">
        <v>457</v>
      </c>
      <c r="AW82" s="485"/>
      <c r="AX82" s="485" t="s">
        <v>87</v>
      </c>
      <c r="AY82" s="485"/>
      <c r="AZ82" s="485" t="s">
        <v>87</v>
      </c>
      <c r="BA82" s="485"/>
      <c r="BB82" s="485" t="s">
        <v>87</v>
      </c>
      <c r="BC82" s="485"/>
      <c r="BD82" s="485" t="s">
        <v>87</v>
      </c>
      <c r="BE82" s="485"/>
      <c r="BF82" s="485" t="s">
        <v>87</v>
      </c>
      <c r="BG82" s="485"/>
      <c r="BH82" s="485" t="s">
        <v>87</v>
      </c>
      <c r="BI82" s="485"/>
      <c r="BJ82" s="485" t="s">
        <v>87</v>
      </c>
      <c r="BK82" s="485"/>
      <c r="BL82" s="485" t="s">
        <v>407</v>
      </c>
      <c r="BM82" s="509"/>
      <c r="BN82" s="500" t="s">
        <v>886</v>
      </c>
      <c r="BO82" s="602" t="str">
        <f t="shared" ref="BO82:BQ82" si="3">BO78</f>
        <v>6/16</v>
      </c>
      <c r="BP82" s="602" t="str">
        <f t="shared" si="3"/>
        <v>6/16</v>
      </c>
      <c r="BQ82" s="602" t="str">
        <f t="shared" si="3"/>
        <v>6/16</v>
      </c>
      <c r="BR82" s="664" t="s">
        <v>1141</v>
      </c>
      <c r="BS82" s="602" t="s">
        <v>180</v>
      </c>
      <c r="BT82" s="602" t="s">
        <v>1006</v>
      </c>
      <c r="BU82" s="665" t="s">
        <v>180</v>
      </c>
      <c r="BV82" s="606" t="s">
        <v>1022</v>
      </c>
      <c r="BW82" s="485"/>
      <c r="BX82" s="485"/>
      <c r="BY82" s="485"/>
      <c r="BZ82" s="485"/>
      <c r="CA82" s="575"/>
      <c r="CB82" s="198"/>
    </row>
    <row r="83" spans="2:80" s="53" customFormat="1" ht="72" customHeight="1">
      <c r="B83" s="197"/>
      <c r="C83" s="197"/>
      <c r="E83" s="500"/>
      <c r="F83" s="485"/>
      <c r="G83" s="509"/>
      <c r="H83" s="500"/>
      <c r="I83" s="485"/>
      <c r="J83" s="485"/>
      <c r="K83" s="485"/>
      <c r="L83" s="485"/>
      <c r="M83" s="485"/>
      <c r="N83" s="485"/>
      <c r="O83" s="485"/>
      <c r="P83" s="485"/>
      <c r="Q83" s="509"/>
      <c r="R83" s="500"/>
      <c r="S83" s="485"/>
      <c r="T83" s="485"/>
      <c r="U83" s="485"/>
      <c r="V83" s="485"/>
      <c r="W83" s="485"/>
      <c r="X83" s="485"/>
      <c r="Y83" s="485"/>
      <c r="Z83" s="485" t="s">
        <v>87</v>
      </c>
      <c r="AA83" s="485"/>
      <c r="AB83" s="485" t="s">
        <v>87</v>
      </c>
      <c r="AC83" s="485"/>
      <c r="AD83" s="485" t="s">
        <v>87</v>
      </c>
      <c r="AE83" s="485"/>
      <c r="AF83" s="485" t="s">
        <v>87</v>
      </c>
      <c r="AG83" s="485"/>
      <c r="AH83" s="485" t="s">
        <v>87</v>
      </c>
      <c r="AI83" s="485"/>
      <c r="AJ83" s="485" t="s">
        <v>87</v>
      </c>
      <c r="AK83" s="485"/>
      <c r="AL83" s="485" t="s">
        <v>87</v>
      </c>
      <c r="AM83" s="485"/>
      <c r="AN83" s="485"/>
      <c r="AO83" s="509"/>
      <c r="AP83" s="500"/>
      <c r="AQ83" s="485"/>
      <c r="AR83" s="485"/>
      <c r="AS83" s="485"/>
      <c r="AT83" s="485"/>
      <c r="AU83" s="485"/>
      <c r="AV83" s="485"/>
      <c r="AW83" s="485"/>
      <c r="AX83" s="485" t="s">
        <v>87</v>
      </c>
      <c r="AY83" s="485"/>
      <c r="AZ83" s="485" t="s">
        <v>87</v>
      </c>
      <c r="BA83" s="485"/>
      <c r="BB83" s="485" t="s">
        <v>87</v>
      </c>
      <c r="BC83" s="485"/>
      <c r="BD83" s="485" t="s">
        <v>87</v>
      </c>
      <c r="BE83" s="485"/>
      <c r="BF83" s="485" t="s">
        <v>87</v>
      </c>
      <c r="BG83" s="485"/>
      <c r="BH83" s="485" t="s">
        <v>87</v>
      </c>
      <c r="BI83" s="485"/>
      <c r="BJ83" s="485" t="s">
        <v>87</v>
      </c>
      <c r="BK83" s="485"/>
      <c r="BL83" s="485"/>
      <c r="BM83" s="509"/>
      <c r="BN83" s="500"/>
      <c r="BO83" s="602"/>
      <c r="BP83" s="602"/>
      <c r="BQ83" s="602"/>
      <c r="BR83" s="602"/>
      <c r="BS83" s="602"/>
      <c r="BT83" s="602"/>
      <c r="BU83" s="665"/>
      <c r="BV83" s="500"/>
      <c r="BW83" s="485"/>
      <c r="BX83" s="485"/>
      <c r="BY83" s="485"/>
      <c r="BZ83" s="485"/>
      <c r="CA83" s="575"/>
      <c r="CB83" s="198"/>
    </row>
    <row r="84" spans="2:80" s="53" customFormat="1" ht="72" customHeight="1">
      <c r="B84" s="197"/>
      <c r="C84" s="197"/>
      <c r="E84" s="500"/>
      <c r="F84" s="485"/>
      <c r="G84" s="509"/>
      <c r="H84" s="500"/>
      <c r="I84" s="485"/>
      <c r="J84" s="485"/>
      <c r="K84" s="485"/>
      <c r="L84" s="485"/>
      <c r="M84" s="485"/>
      <c r="N84" s="485"/>
      <c r="O84" s="485"/>
      <c r="P84" s="485"/>
      <c r="Q84" s="509"/>
      <c r="R84" s="500"/>
      <c r="S84" s="485"/>
      <c r="T84" s="485"/>
      <c r="U84" s="485"/>
      <c r="V84" s="485"/>
      <c r="W84" s="485"/>
      <c r="X84" s="485"/>
      <c r="Y84" s="485"/>
      <c r="Z84" s="485" t="s">
        <v>87</v>
      </c>
      <c r="AA84" s="485"/>
      <c r="AB84" s="485" t="s">
        <v>87</v>
      </c>
      <c r="AC84" s="485"/>
      <c r="AD84" s="485" t="s">
        <v>87</v>
      </c>
      <c r="AE84" s="485"/>
      <c r="AF84" s="485" t="s">
        <v>87</v>
      </c>
      <c r="AG84" s="485"/>
      <c r="AH84" s="485" t="s">
        <v>87</v>
      </c>
      <c r="AI84" s="485"/>
      <c r="AJ84" s="485" t="s">
        <v>87</v>
      </c>
      <c r="AK84" s="485"/>
      <c r="AL84" s="485" t="s">
        <v>87</v>
      </c>
      <c r="AM84" s="485"/>
      <c r="AN84" s="485"/>
      <c r="AO84" s="509"/>
      <c r="AP84" s="500"/>
      <c r="AQ84" s="485"/>
      <c r="AR84" s="485"/>
      <c r="AS84" s="485"/>
      <c r="AT84" s="485"/>
      <c r="AU84" s="485"/>
      <c r="AV84" s="485"/>
      <c r="AW84" s="485"/>
      <c r="AX84" s="485" t="s">
        <v>87</v>
      </c>
      <c r="AY84" s="485"/>
      <c r="AZ84" s="485" t="s">
        <v>87</v>
      </c>
      <c r="BA84" s="485"/>
      <c r="BB84" s="485" t="s">
        <v>87</v>
      </c>
      <c r="BC84" s="485"/>
      <c r="BD84" s="485" t="s">
        <v>87</v>
      </c>
      <c r="BE84" s="485"/>
      <c r="BF84" s="485" t="s">
        <v>87</v>
      </c>
      <c r="BG84" s="485"/>
      <c r="BH84" s="485" t="s">
        <v>87</v>
      </c>
      <c r="BI84" s="485"/>
      <c r="BJ84" s="485" t="s">
        <v>87</v>
      </c>
      <c r="BK84" s="485"/>
      <c r="BL84" s="485"/>
      <c r="BM84" s="509"/>
      <c r="BN84" s="500"/>
      <c r="BO84" s="602"/>
      <c r="BP84" s="602"/>
      <c r="BQ84" s="602"/>
      <c r="BR84" s="602"/>
      <c r="BS84" s="602"/>
      <c r="BT84" s="602"/>
      <c r="BU84" s="665"/>
      <c r="BV84" s="500"/>
      <c r="BW84" s="485"/>
      <c r="BX84" s="485"/>
      <c r="BY84" s="485"/>
      <c r="BZ84" s="485"/>
      <c r="CA84" s="575"/>
      <c r="CB84" s="198"/>
    </row>
    <row r="85" spans="2:80" s="53" customFormat="1" ht="72" customHeight="1">
      <c r="B85" s="197"/>
      <c r="C85" s="197"/>
      <c r="E85" s="500"/>
      <c r="F85" s="485"/>
      <c r="G85" s="509"/>
      <c r="H85" s="500"/>
      <c r="I85" s="485"/>
      <c r="J85" s="485"/>
      <c r="K85" s="485"/>
      <c r="L85" s="485"/>
      <c r="M85" s="485"/>
      <c r="N85" s="485"/>
      <c r="O85" s="485"/>
      <c r="P85" s="485"/>
      <c r="Q85" s="509"/>
      <c r="R85" s="500"/>
      <c r="S85" s="485"/>
      <c r="T85" s="485"/>
      <c r="U85" s="485"/>
      <c r="V85" s="485"/>
      <c r="W85" s="485"/>
      <c r="X85" s="485"/>
      <c r="Y85" s="485"/>
      <c r="Z85" s="485" t="s">
        <v>87</v>
      </c>
      <c r="AA85" s="485"/>
      <c r="AB85" s="485" t="s">
        <v>87</v>
      </c>
      <c r="AC85" s="485"/>
      <c r="AD85" s="485" t="s">
        <v>87</v>
      </c>
      <c r="AE85" s="485"/>
      <c r="AF85" s="485" t="s">
        <v>87</v>
      </c>
      <c r="AG85" s="485"/>
      <c r="AH85" s="485" t="s">
        <v>87</v>
      </c>
      <c r="AI85" s="485"/>
      <c r="AJ85" s="485" t="s">
        <v>87</v>
      </c>
      <c r="AK85" s="485"/>
      <c r="AL85" s="485" t="s">
        <v>87</v>
      </c>
      <c r="AM85" s="485"/>
      <c r="AN85" s="485"/>
      <c r="AO85" s="509"/>
      <c r="AP85" s="500"/>
      <c r="AQ85" s="485"/>
      <c r="AR85" s="485"/>
      <c r="AS85" s="485"/>
      <c r="AT85" s="485"/>
      <c r="AU85" s="485"/>
      <c r="AV85" s="485"/>
      <c r="AW85" s="485"/>
      <c r="AX85" s="485" t="s">
        <v>87</v>
      </c>
      <c r="AY85" s="485"/>
      <c r="AZ85" s="485" t="s">
        <v>87</v>
      </c>
      <c r="BA85" s="485"/>
      <c r="BB85" s="485" t="s">
        <v>87</v>
      </c>
      <c r="BC85" s="485"/>
      <c r="BD85" s="485" t="s">
        <v>87</v>
      </c>
      <c r="BE85" s="485"/>
      <c r="BF85" s="485" t="s">
        <v>87</v>
      </c>
      <c r="BG85" s="485"/>
      <c r="BH85" s="485" t="s">
        <v>87</v>
      </c>
      <c r="BI85" s="485"/>
      <c r="BJ85" s="485" t="s">
        <v>87</v>
      </c>
      <c r="BK85" s="485"/>
      <c r="BL85" s="485"/>
      <c r="BM85" s="509"/>
      <c r="BN85" s="500"/>
      <c r="BO85" s="602"/>
      <c r="BP85" s="602"/>
      <c r="BQ85" s="602"/>
      <c r="BR85" s="602"/>
      <c r="BS85" s="602"/>
      <c r="BT85" s="602"/>
      <c r="BU85" s="665"/>
      <c r="BV85" s="500"/>
      <c r="BW85" s="485"/>
      <c r="BX85" s="485"/>
      <c r="BY85" s="485"/>
      <c r="BZ85" s="485"/>
      <c r="CA85" s="575"/>
      <c r="CB85" s="198"/>
    </row>
    <row r="86" spans="2:80" s="53" customFormat="1" ht="72" customHeight="1">
      <c r="B86" s="197"/>
      <c r="C86" s="197"/>
      <c r="E86" s="500">
        <v>6</v>
      </c>
      <c r="F86" s="485" t="s">
        <v>465</v>
      </c>
      <c r="G86" s="509"/>
      <c r="H86" s="500" t="s">
        <v>339</v>
      </c>
      <c r="I86" s="485"/>
      <c r="J86" s="485" t="s">
        <v>430</v>
      </c>
      <c r="K86" s="485"/>
      <c r="L86" s="485">
        <v>2</v>
      </c>
      <c r="M86" s="485"/>
      <c r="N86" s="485" t="s">
        <v>339</v>
      </c>
      <c r="O86" s="485"/>
      <c r="P86" s="485" t="s">
        <v>339</v>
      </c>
      <c r="Q86" s="509"/>
      <c r="R86" s="606" t="s">
        <v>826</v>
      </c>
      <c r="S86" s="485"/>
      <c r="T86" s="644" t="s">
        <v>815</v>
      </c>
      <c r="U86" s="485"/>
      <c r="V86" s="485" t="b">
        <v>1</v>
      </c>
      <c r="W86" s="485"/>
      <c r="X86" s="485" t="s">
        <v>294</v>
      </c>
      <c r="Y86" s="485"/>
      <c r="Z86" s="691" t="s">
        <v>430</v>
      </c>
      <c r="AA86" s="691"/>
      <c r="AB86" s="691" t="s">
        <v>462</v>
      </c>
      <c r="AC86" s="691"/>
      <c r="AD86" s="485" t="s">
        <v>87</v>
      </c>
      <c r="AE86" s="485"/>
      <c r="AF86" s="485" t="s">
        <v>87</v>
      </c>
      <c r="AG86" s="485"/>
      <c r="AH86" s="790" t="s">
        <v>519</v>
      </c>
      <c r="AI86" s="691"/>
      <c r="AJ86" s="485" t="s">
        <v>87</v>
      </c>
      <c r="AK86" s="485"/>
      <c r="AL86" s="485" t="s">
        <v>87</v>
      </c>
      <c r="AM86" s="485"/>
      <c r="AN86" s="485" t="s">
        <v>294</v>
      </c>
      <c r="AO86" s="509"/>
      <c r="AP86" s="606" t="s">
        <v>826</v>
      </c>
      <c r="AQ86" s="485"/>
      <c r="AR86" s="644" t="s">
        <v>815</v>
      </c>
      <c r="AS86" s="485"/>
      <c r="AT86" s="485" t="b">
        <v>1</v>
      </c>
      <c r="AU86" s="485"/>
      <c r="AV86" s="485" t="s">
        <v>294</v>
      </c>
      <c r="AW86" s="485"/>
      <c r="AX86" s="691" t="s">
        <v>430</v>
      </c>
      <c r="AY86" s="691"/>
      <c r="AZ86" s="691" t="s">
        <v>462</v>
      </c>
      <c r="BA86" s="691"/>
      <c r="BB86" s="485" t="s">
        <v>87</v>
      </c>
      <c r="BC86" s="485"/>
      <c r="BD86" s="485" t="s">
        <v>87</v>
      </c>
      <c r="BE86" s="485"/>
      <c r="BF86" s="790" t="s">
        <v>519</v>
      </c>
      <c r="BG86" s="691"/>
      <c r="BH86" s="485" t="s">
        <v>87</v>
      </c>
      <c r="BI86" s="485"/>
      <c r="BJ86" s="485" t="s">
        <v>87</v>
      </c>
      <c r="BK86" s="485"/>
      <c r="BL86" s="485" t="s">
        <v>294</v>
      </c>
      <c r="BM86" s="509"/>
      <c r="BN86" s="500" t="s">
        <v>886</v>
      </c>
      <c r="BO86" s="602" t="str">
        <f t="shared" ref="BO86:BQ86" si="4">BO82</f>
        <v>6/16</v>
      </c>
      <c r="BP86" s="602" t="str">
        <f t="shared" si="4"/>
        <v>6/16</v>
      </c>
      <c r="BQ86" s="602" t="str">
        <f t="shared" si="4"/>
        <v>6/16</v>
      </c>
      <c r="BR86" s="664" t="s">
        <v>1141</v>
      </c>
      <c r="BS86" s="602" t="s">
        <v>180</v>
      </c>
      <c r="BT86" s="602" t="s">
        <v>1006</v>
      </c>
      <c r="BU86" s="665" t="s">
        <v>180</v>
      </c>
      <c r="BV86" s="606" t="s">
        <v>1022</v>
      </c>
      <c r="BW86" s="485"/>
      <c r="BX86" s="485"/>
      <c r="BY86" s="485"/>
      <c r="BZ86" s="485"/>
      <c r="CA86" s="575"/>
      <c r="CB86" s="198"/>
    </row>
    <row r="87" spans="2:80" s="53" customFormat="1" ht="72" customHeight="1">
      <c r="B87" s="197"/>
      <c r="C87" s="197"/>
      <c r="E87" s="500"/>
      <c r="F87" s="485"/>
      <c r="G87" s="509"/>
      <c r="H87" s="500"/>
      <c r="I87" s="485"/>
      <c r="J87" s="485"/>
      <c r="K87" s="485"/>
      <c r="L87" s="485"/>
      <c r="M87" s="485"/>
      <c r="N87" s="485"/>
      <c r="O87" s="485"/>
      <c r="P87" s="485"/>
      <c r="Q87" s="509"/>
      <c r="R87" s="500"/>
      <c r="S87" s="485"/>
      <c r="T87" s="485"/>
      <c r="U87" s="485"/>
      <c r="V87" s="485"/>
      <c r="W87" s="485"/>
      <c r="X87" s="485"/>
      <c r="Y87" s="485"/>
      <c r="Z87" s="485" t="s">
        <v>87</v>
      </c>
      <c r="AA87" s="485"/>
      <c r="AB87" s="485" t="s">
        <v>87</v>
      </c>
      <c r="AC87" s="485"/>
      <c r="AD87" s="790" t="s">
        <v>825</v>
      </c>
      <c r="AE87" s="691"/>
      <c r="AF87" s="485" t="s">
        <v>87</v>
      </c>
      <c r="AG87" s="485"/>
      <c r="AH87" s="485" t="s">
        <v>161</v>
      </c>
      <c r="AI87" s="485"/>
      <c r="AJ87" s="766" t="s">
        <v>502</v>
      </c>
      <c r="AK87" s="766"/>
      <c r="AL87" s="485" t="s">
        <v>87</v>
      </c>
      <c r="AM87" s="485"/>
      <c r="AN87" s="485"/>
      <c r="AO87" s="509"/>
      <c r="AP87" s="500"/>
      <c r="AQ87" s="485"/>
      <c r="AR87" s="485"/>
      <c r="AS87" s="485"/>
      <c r="AT87" s="485"/>
      <c r="AU87" s="485"/>
      <c r="AV87" s="485"/>
      <c r="AW87" s="485"/>
      <c r="AX87" s="485" t="s">
        <v>87</v>
      </c>
      <c r="AY87" s="485"/>
      <c r="AZ87" s="485" t="s">
        <v>87</v>
      </c>
      <c r="BA87" s="485"/>
      <c r="BB87" s="790" t="s">
        <v>825</v>
      </c>
      <c r="BC87" s="691"/>
      <c r="BD87" s="485" t="s">
        <v>87</v>
      </c>
      <c r="BE87" s="485"/>
      <c r="BF87" s="485" t="s">
        <v>161</v>
      </c>
      <c r="BG87" s="485"/>
      <c r="BH87" s="766" t="s">
        <v>502</v>
      </c>
      <c r="BI87" s="766"/>
      <c r="BJ87" s="485" t="s">
        <v>87</v>
      </c>
      <c r="BK87" s="485"/>
      <c r="BL87" s="485"/>
      <c r="BM87" s="509"/>
      <c r="BN87" s="500"/>
      <c r="BO87" s="602"/>
      <c r="BP87" s="602"/>
      <c r="BQ87" s="602"/>
      <c r="BR87" s="602"/>
      <c r="BS87" s="602"/>
      <c r="BT87" s="602"/>
      <c r="BU87" s="665"/>
      <c r="BV87" s="500"/>
      <c r="BW87" s="485"/>
      <c r="BX87" s="485"/>
      <c r="BY87" s="485"/>
      <c r="BZ87" s="485"/>
      <c r="CA87" s="575"/>
      <c r="CB87" s="198"/>
    </row>
    <row r="88" spans="2:80" s="53" customFormat="1" ht="72" customHeight="1">
      <c r="B88" s="197"/>
      <c r="C88" s="197"/>
      <c r="E88" s="500"/>
      <c r="F88" s="485"/>
      <c r="G88" s="509"/>
      <c r="H88" s="500"/>
      <c r="I88" s="485"/>
      <c r="J88" s="485"/>
      <c r="K88" s="485"/>
      <c r="L88" s="485"/>
      <c r="M88" s="485"/>
      <c r="N88" s="485"/>
      <c r="O88" s="485"/>
      <c r="P88" s="485"/>
      <c r="Q88" s="509"/>
      <c r="R88" s="500"/>
      <c r="S88" s="485"/>
      <c r="T88" s="485"/>
      <c r="U88" s="485"/>
      <c r="V88" s="485"/>
      <c r="W88" s="485"/>
      <c r="X88" s="485"/>
      <c r="Y88" s="485"/>
      <c r="Z88" s="485" t="s">
        <v>87</v>
      </c>
      <c r="AA88" s="485"/>
      <c r="AB88" s="485" t="s">
        <v>87</v>
      </c>
      <c r="AC88" s="485"/>
      <c r="AD88" s="485" t="s">
        <v>161</v>
      </c>
      <c r="AE88" s="485"/>
      <c r="AF88" s="485" t="s">
        <v>87</v>
      </c>
      <c r="AG88" s="485"/>
      <c r="AH88" s="790" t="s">
        <v>824</v>
      </c>
      <c r="AI88" s="691"/>
      <c r="AJ88" s="485" t="s">
        <v>161</v>
      </c>
      <c r="AK88" s="485"/>
      <c r="AL88" s="485" t="s">
        <v>87</v>
      </c>
      <c r="AM88" s="485"/>
      <c r="AN88" s="485"/>
      <c r="AO88" s="509"/>
      <c r="AP88" s="500"/>
      <c r="AQ88" s="485"/>
      <c r="AR88" s="485"/>
      <c r="AS88" s="485"/>
      <c r="AT88" s="485"/>
      <c r="AU88" s="485"/>
      <c r="AV88" s="485"/>
      <c r="AW88" s="485"/>
      <c r="AX88" s="485" t="s">
        <v>87</v>
      </c>
      <c r="AY88" s="485"/>
      <c r="AZ88" s="485" t="s">
        <v>87</v>
      </c>
      <c r="BA88" s="485"/>
      <c r="BB88" s="485" t="s">
        <v>161</v>
      </c>
      <c r="BC88" s="485"/>
      <c r="BD88" s="485" t="s">
        <v>87</v>
      </c>
      <c r="BE88" s="485"/>
      <c r="BF88" s="790" t="s">
        <v>824</v>
      </c>
      <c r="BG88" s="691"/>
      <c r="BH88" s="485" t="s">
        <v>161</v>
      </c>
      <c r="BI88" s="485"/>
      <c r="BJ88" s="485" t="s">
        <v>87</v>
      </c>
      <c r="BK88" s="485"/>
      <c r="BL88" s="485"/>
      <c r="BM88" s="509"/>
      <c r="BN88" s="500"/>
      <c r="BO88" s="602"/>
      <c r="BP88" s="602"/>
      <c r="BQ88" s="602"/>
      <c r="BR88" s="602"/>
      <c r="BS88" s="602"/>
      <c r="BT88" s="602"/>
      <c r="BU88" s="665"/>
      <c r="BV88" s="500"/>
      <c r="BW88" s="485"/>
      <c r="BX88" s="485"/>
      <c r="BY88" s="485"/>
      <c r="BZ88" s="485"/>
      <c r="CA88" s="575"/>
      <c r="CB88" s="198"/>
    </row>
    <row r="89" spans="2:80" s="53" customFormat="1" ht="72" customHeight="1">
      <c r="B89" s="197"/>
      <c r="C89" s="197"/>
      <c r="E89" s="500"/>
      <c r="F89" s="485"/>
      <c r="G89" s="509"/>
      <c r="H89" s="500"/>
      <c r="I89" s="485"/>
      <c r="J89" s="485"/>
      <c r="K89" s="485"/>
      <c r="L89" s="485"/>
      <c r="M89" s="485"/>
      <c r="N89" s="485"/>
      <c r="O89" s="485"/>
      <c r="P89" s="485"/>
      <c r="Q89" s="509"/>
      <c r="R89" s="500"/>
      <c r="S89" s="485"/>
      <c r="T89" s="485"/>
      <c r="U89" s="485"/>
      <c r="V89" s="485"/>
      <c r="W89" s="485"/>
      <c r="X89" s="485"/>
      <c r="Y89" s="485"/>
      <c r="Z89" s="485" t="s">
        <v>161</v>
      </c>
      <c r="AA89" s="485"/>
      <c r="AB89" s="485" t="s">
        <v>161</v>
      </c>
      <c r="AC89" s="485"/>
      <c r="AD89" s="485" t="s">
        <v>87</v>
      </c>
      <c r="AE89" s="485"/>
      <c r="AF89" s="766" t="s">
        <v>502</v>
      </c>
      <c r="AG89" s="766"/>
      <c r="AH89" s="485" t="s">
        <v>161</v>
      </c>
      <c r="AI89" s="485"/>
      <c r="AJ89" s="485" t="s">
        <v>87</v>
      </c>
      <c r="AK89" s="485"/>
      <c r="AL89" s="790" t="s">
        <v>815</v>
      </c>
      <c r="AM89" s="691"/>
      <c r="AN89" s="485"/>
      <c r="AO89" s="509"/>
      <c r="AP89" s="500"/>
      <c r="AQ89" s="485"/>
      <c r="AR89" s="485"/>
      <c r="AS89" s="485"/>
      <c r="AT89" s="485"/>
      <c r="AU89" s="485"/>
      <c r="AV89" s="485"/>
      <c r="AW89" s="485"/>
      <c r="AX89" s="485" t="s">
        <v>161</v>
      </c>
      <c r="AY89" s="485"/>
      <c r="AZ89" s="485" t="s">
        <v>161</v>
      </c>
      <c r="BA89" s="485"/>
      <c r="BB89" s="485" t="s">
        <v>87</v>
      </c>
      <c r="BC89" s="485"/>
      <c r="BD89" s="766" t="s">
        <v>502</v>
      </c>
      <c r="BE89" s="766"/>
      <c r="BF89" s="485" t="s">
        <v>161</v>
      </c>
      <c r="BG89" s="485"/>
      <c r="BH89" s="485" t="s">
        <v>87</v>
      </c>
      <c r="BI89" s="485"/>
      <c r="BJ89" s="790" t="s">
        <v>815</v>
      </c>
      <c r="BK89" s="691"/>
      <c r="BL89" s="485"/>
      <c r="BM89" s="509"/>
      <c r="BN89" s="500"/>
      <c r="BO89" s="602"/>
      <c r="BP89" s="602"/>
      <c r="BQ89" s="602"/>
      <c r="BR89" s="602"/>
      <c r="BS89" s="602"/>
      <c r="BT89" s="602"/>
      <c r="BU89" s="665"/>
      <c r="BV89" s="500"/>
      <c r="BW89" s="485"/>
      <c r="BX89" s="485"/>
      <c r="BY89" s="485"/>
      <c r="BZ89" s="485"/>
      <c r="CA89" s="575"/>
      <c r="CB89" s="198"/>
    </row>
    <row r="90" spans="2:80" s="53" customFormat="1" ht="72" customHeight="1">
      <c r="B90" s="197"/>
      <c r="C90" s="197"/>
      <c r="E90" s="500">
        <v>7</v>
      </c>
      <c r="F90" s="485" t="s">
        <v>458</v>
      </c>
      <c r="G90" s="509"/>
      <c r="H90" s="500" t="s">
        <v>339</v>
      </c>
      <c r="I90" s="485"/>
      <c r="J90" s="485" t="s">
        <v>339</v>
      </c>
      <c r="K90" s="485"/>
      <c r="L90" s="485">
        <v>3</v>
      </c>
      <c r="M90" s="485"/>
      <c r="N90" s="485" t="s">
        <v>339</v>
      </c>
      <c r="O90" s="485"/>
      <c r="P90" s="485" t="s">
        <v>339</v>
      </c>
      <c r="Q90" s="509"/>
      <c r="R90" s="500" t="s">
        <v>294</v>
      </c>
      <c r="S90" s="485"/>
      <c r="T90" s="485" t="s">
        <v>294</v>
      </c>
      <c r="U90" s="485"/>
      <c r="V90" s="485" t="b">
        <v>0</v>
      </c>
      <c r="W90" s="485"/>
      <c r="X90" s="691" t="s">
        <v>459</v>
      </c>
      <c r="Y90" s="485"/>
      <c r="Z90" s="485" t="s">
        <v>87</v>
      </c>
      <c r="AA90" s="485"/>
      <c r="AB90" s="485" t="s">
        <v>87</v>
      </c>
      <c r="AC90" s="485"/>
      <c r="AD90" s="485" t="s">
        <v>87</v>
      </c>
      <c r="AE90" s="485"/>
      <c r="AF90" s="485" t="s">
        <v>161</v>
      </c>
      <c r="AG90" s="485"/>
      <c r="AH90" s="485" t="s">
        <v>87</v>
      </c>
      <c r="AI90" s="485"/>
      <c r="AJ90" s="485" t="s">
        <v>87</v>
      </c>
      <c r="AK90" s="485"/>
      <c r="AL90" s="485" t="s">
        <v>161</v>
      </c>
      <c r="AM90" s="485"/>
      <c r="AN90" s="485" t="s">
        <v>407</v>
      </c>
      <c r="AO90" s="509"/>
      <c r="AP90" s="500" t="s">
        <v>294</v>
      </c>
      <c r="AQ90" s="485"/>
      <c r="AR90" s="485" t="s">
        <v>294</v>
      </c>
      <c r="AS90" s="485"/>
      <c r="AT90" s="485" t="b">
        <v>0</v>
      </c>
      <c r="AU90" s="485"/>
      <c r="AV90" s="691" t="s">
        <v>459</v>
      </c>
      <c r="AW90" s="485"/>
      <c r="AX90" s="485" t="s">
        <v>161</v>
      </c>
      <c r="AY90" s="485"/>
      <c r="AZ90" s="485" t="s">
        <v>161</v>
      </c>
      <c r="BA90" s="485"/>
      <c r="BB90" s="485" t="s">
        <v>161</v>
      </c>
      <c r="BC90" s="485"/>
      <c r="BD90" s="485" t="s">
        <v>896</v>
      </c>
      <c r="BE90" s="485"/>
      <c r="BF90" s="485" t="s">
        <v>161</v>
      </c>
      <c r="BG90" s="485"/>
      <c r="BH90" s="485" t="s">
        <v>161</v>
      </c>
      <c r="BI90" s="485"/>
      <c r="BJ90" s="485" t="s">
        <v>161</v>
      </c>
      <c r="BK90" s="485"/>
      <c r="BL90" s="485" t="s">
        <v>407</v>
      </c>
      <c r="BM90" s="509"/>
      <c r="BN90" s="500" t="s">
        <v>886</v>
      </c>
      <c r="BO90" s="602" t="str">
        <f t="shared" ref="BO90:BQ90" si="5">BO86</f>
        <v>6/16</v>
      </c>
      <c r="BP90" s="602" t="str">
        <f t="shared" si="5"/>
        <v>6/16</v>
      </c>
      <c r="BQ90" s="602" t="str">
        <f t="shared" si="5"/>
        <v>6/16</v>
      </c>
      <c r="BR90" s="664" t="s">
        <v>1141</v>
      </c>
      <c r="BS90" s="602" t="s">
        <v>180</v>
      </c>
      <c r="BT90" s="602" t="s">
        <v>1006</v>
      </c>
      <c r="BU90" s="665" t="s">
        <v>180</v>
      </c>
      <c r="BV90" s="606" t="s">
        <v>1022</v>
      </c>
      <c r="BW90" s="485"/>
      <c r="BX90" s="485"/>
      <c r="BY90" s="485"/>
      <c r="BZ90" s="485"/>
      <c r="CA90" s="575"/>
      <c r="CB90" s="198"/>
    </row>
    <row r="91" spans="2:80" s="53" customFormat="1" ht="72" customHeight="1">
      <c r="B91" s="197"/>
      <c r="C91" s="197"/>
      <c r="E91" s="500"/>
      <c r="F91" s="485"/>
      <c r="G91" s="509"/>
      <c r="H91" s="500"/>
      <c r="I91" s="485"/>
      <c r="J91" s="485"/>
      <c r="K91" s="485"/>
      <c r="L91" s="485"/>
      <c r="M91" s="485"/>
      <c r="N91" s="485"/>
      <c r="O91" s="485"/>
      <c r="P91" s="485"/>
      <c r="Q91" s="509"/>
      <c r="R91" s="500"/>
      <c r="S91" s="485"/>
      <c r="T91" s="485"/>
      <c r="U91" s="485"/>
      <c r="V91" s="485"/>
      <c r="W91" s="485"/>
      <c r="X91" s="485"/>
      <c r="Y91" s="485"/>
      <c r="Z91" s="485" t="s">
        <v>87</v>
      </c>
      <c r="AA91" s="485"/>
      <c r="AB91" s="485" t="s">
        <v>87</v>
      </c>
      <c r="AC91" s="485"/>
      <c r="AD91" s="485" t="s">
        <v>87</v>
      </c>
      <c r="AE91" s="485"/>
      <c r="AF91" s="485" t="s">
        <v>87</v>
      </c>
      <c r="AG91" s="485"/>
      <c r="AH91" s="485" t="s">
        <v>87</v>
      </c>
      <c r="AI91" s="485"/>
      <c r="AJ91" s="485" t="s">
        <v>87</v>
      </c>
      <c r="AK91" s="485"/>
      <c r="AL91" s="485" t="s">
        <v>87</v>
      </c>
      <c r="AM91" s="485"/>
      <c r="AN91" s="485"/>
      <c r="AO91" s="509"/>
      <c r="AP91" s="500"/>
      <c r="AQ91" s="485"/>
      <c r="AR91" s="485"/>
      <c r="AS91" s="485"/>
      <c r="AT91" s="485"/>
      <c r="AU91" s="485"/>
      <c r="AV91" s="485"/>
      <c r="AW91" s="485"/>
      <c r="AX91" s="485" t="s">
        <v>87</v>
      </c>
      <c r="AY91" s="485"/>
      <c r="AZ91" s="485" t="s">
        <v>87</v>
      </c>
      <c r="BA91" s="485"/>
      <c r="BB91" s="485" t="s">
        <v>87</v>
      </c>
      <c r="BC91" s="485"/>
      <c r="BD91" s="485" t="s">
        <v>87</v>
      </c>
      <c r="BE91" s="485"/>
      <c r="BF91" s="485" t="s">
        <v>87</v>
      </c>
      <c r="BG91" s="485"/>
      <c r="BH91" s="485" t="s">
        <v>87</v>
      </c>
      <c r="BI91" s="485"/>
      <c r="BJ91" s="485" t="s">
        <v>87</v>
      </c>
      <c r="BK91" s="485"/>
      <c r="BL91" s="485"/>
      <c r="BM91" s="509"/>
      <c r="BN91" s="500"/>
      <c r="BO91" s="602"/>
      <c r="BP91" s="602"/>
      <c r="BQ91" s="602"/>
      <c r="BR91" s="602"/>
      <c r="BS91" s="602"/>
      <c r="BT91" s="602"/>
      <c r="BU91" s="665"/>
      <c r="BV91" s="500"/>
      <c r="BW91" s="485"/>
      <c r="BX91" s="485"/>
      <c r="BY91" s="485"/>
      <c r="BZ91" s="485"/>
      <c r="CA91" s="575"/>
      <c r="CB91" s="198"/>
    </row>
    <row r="92" spans="2:80" s="53" customFormat="1" ht="72" customHeight="1">
      <c r="B92" s="197"/>
      <c r="C92" s="197"/>
      <c r="E92" s="500"/>
      <c r="F92" s="485"/>
      <c r="G92" s="509"/>
      <c r="H92" s="500"/>
      <c r="I92" s="485"/>
      <c r="J92" s="485"/>
      <c r="K92" s="485"/>
      <c r="L92" s="485"/>
      <c r="M92" s="485"/>
      <c r="N92" s="485"/>
      <c r="O92" s="485"/>
      <c r="P92" s="485"/>
      <c r="Q92" s="509"/>
      <c r="R92" s="500"/>
      <c r="S92" s="485"/>
      <c r="T92" s="485"/>
      <c r="U92" s="485"/>
      <c r="V92" s="485"/>
      <c r="W92" s="485"/>
      <c r="X92" s="485"/>
      <c r="Y92" s="485"/>
      <c r="Z92" s="485" t="s">
        <v>87</v>
      </c>
      <c r="AA92" s="485"/>
      <c r="AB92" s="485" t="s">
        <v>87</v>
      </c>
      <c r="AC92" s="485"/>
      <c r="AD92" s="485" t="s">
        <v>87</v>
      </c>
      <c r="AE92" s="485"/>
      <c r="AF92" s="485" t="s">
        <v>87</v>
      </c>
      <c r="AG92" s="485"/>
      <c r="AH92" s="485" t="s">
        <v>87</v>
      </c>
      <c r="AI92" s="485"/>
      <c r="AJ92" s="485" t="s">
        <v>87</v>
      </c>
      <c r="AK92" s="485"/>
      <c r="AL92" s="485" t="s">
        <v>87</v>
      </c>
      <c r="AM92" s="485"/>
      <c r="AN92" s="485"/>
      <c r="AO92" s="509"/>
      <c r="AP92" s="500"/>
      <c r="AQ92" s="485"/>
      <c r="AR92" s="485"/>
      <c r="AS92" s="485"/>
      <c r="AT92" s="485"/>
      <c r="AU92" s="485"/>
      <c r="AV92" s="485"/>
      <c r="AW92" s="485"/>
      <c r="AX92" s="485" t="s">
        <v>87</v>
      </c>
      <c r="AY92" s="485"/>
      <c r="AZ92" s="485" t="s">
        <v>87</v>
      </c>
      <c r="BA92" s="485"/>
      <c r="BB92" s="485" t="s">
        <v>87</v>
      </c>
      <c r="BC92" s="485"/>
      <c r="BD92" s="485" t="s">
        <v>87</v>
      </c>
      <c r="BE92" s="485"/>
      <c r="BF92" s="485" t="s">
        <v>87</v>
      </c>
      <c r="BG92" s="485"/>
      <c r="BH92" s="485" t="s">
        <v>87</v>
      </c>
      <c r="BI92" s="485"/>
      <c r="BJ92" s="485" t="s">
        <v>87</v>
      </c>
      <c r="BK92" s="485"/>
      <c r="BL92" s="485"/>
      <c r="BM92" s="509"/>
      <c r="BN92" s="500"/>
      <c r="BO92" s="602"/>
      <c r="BP92" s="602"/>
      <c r="BQ92" s="602"/>
      <c r="BR92" s="602"/>
      <c r="BS92" s="602"/>
      <c r="BT92" s="602"/>
      <c r="BU92" s="665"/>
      <c r="BV92" s="500"/>
      <c r="BW92" s="485"/>
      <c r="BX92" s="485"/>
      <c r="BY92" s="485"/>
      <c r="BZ92" s="485"/>
      <c r="CA92" s="575"/>
      <c r="CB92" s="198"/>
    </row>
    <row r="93" spans="2:80" s="53" customFormat="1" ht="72" customHeight="1">
      <c r="B93" s="197"/>
      <c r="C93" s="197"/>
      <c r="E93" s="500"/>
      <c r="F93" s="485"/>
      <c r="G93" s="509"/>
      <c r="H93" s="500"/>
      <c r="I93" s="485"/>
      <c r="J93" s="485"/>
      <c r="K93" s="485"/>
      <c r="L93" s="485"/>
      <c r="M93" s="485"/>
      <c r="N93" s="485"/>
      <c r="O93" s="485"/>
      <c r="P93" s="485"/>
      <c r="Q93" s="509"/>
      <c r="R93" s="500"/>
      <c r="S93" s="485"/>
      <c r="T93" s="485"/>
      <c r="U93" s="485"/>
      <c r="V93" s="485"/>
      <c r="W93" s="485"/>
      <c r="X93" s="485"/>
      <c r="Y93" s="485"/>
      <c r="Z93" s="485" t="s">
        <v>87</v>
      </c>
      <c r="AA93" s="485"/>
      <c r="AB93" s="485" t="s">
        <v>87</v>
      </c>
      <c r="AC93" s="485"/>
      <c r="AD93" s="485" t="s">
        <v>87</v>
      </c>
      <c r="AE93" s="485"/>
      <c r="AF93" s="485" t="s">
        <v>87</v>
      </c>
      <c r="AG93" s="485"/>
      <c r="AH93" s="485" t="s">
        <v>87</v>
      </c>
      <c r="AI93" s="485"/>
      <c r="AJ93" s="485" t="s">
        <v>87</v>
      </c>
      <c r="AK93" s="485"/>
      <c r="AL93" s="485" t="s">
        <v>87</v>
      </c>
      <c r="AM93" s="485"/>
      <c r="AN93" s="485"/>
      <c r="AO93" s="509"/>
      <c r="AP93" s="500"/>
      <c r="AQ93" s="485"/>
      <c r="AR93" s="485"/>
      <c r="AS93" s="485"/>
      <c r="AT93" s="485"/>
      <c r="AU93" s="485"/>
      <c r="AV93" s="485"/>
      <c r="AW93" s="485"/>
      <c r="AX93" s="485" t="s">
        <v>87</v>
      </c>
      <c r="AY93" s="485"/>
      <c r="AZ93" s="485" t="s">
        <v>87</v>
      </c>
      <c r="BA93" s="485"/>
      <c r="BB93" s="485" t="s">
        <v>87</v>
      </c>
      <c r="BC93" s="485"/>
      <c r="BD93" s="485" t="s">
        <v>87</v>
      </c>
      <c r="BE93" s="485"/>
      <c r="BF93" s="485" t="s">
        <v>87</v>
      </c>
      <c r="BG93" s="485"/>
      <c r="BH93" s="485" t="s">
        <v>87</v>
      </c>
      <c r="BI93" s="485"/>
      <c r="BJ93" s="485" t="s">
        <v>87</v>
      </c>
      <c r="BK93" s="485"/>
      <c r="BL93" s="485"/>
      <c r="BM93" s="509"/>
      <c r="BN93" s="500"/>
      <c r="BO93" s="602"/>
      <c r="BP93" s="602"/>
      <c r="BQ93" s="602"/>
      <c r="BR93" s="602"/>
      <c r="BS93" s="602"/>
      <c r="BT93" s="602"/>
      <c r="BU93" s="665"/>
      <c r="BV93" s="500"/>
      <c r="BW93" s="485"/>
      <c r="BX93" s="485"/>
      <c r="BY93" s="485"/>
      <c r="BZ93" s="485"/>
      <c r="CA93" s="575"/>
      <c r="CB93" s="198"/>
    </row>
    <row r="94" spans="2:80" s="53" customFormat="1" ht="72" customHeight="1">
      <c r="B94" s="197"/>
      <c r="C94" s="197"/>
      <c r="E94" s="500">
        <v>8</v>
      </c>
      <c r="F94" s="485" t="s">
        <v>458</v>
      </c>
      <c r="G94" s="509"/>
      <c r="H94" s="500" t="s">
        <v>339</v>
      </c>
      <c r="I94" s="485"/>
      <c r="J94" s="485" t="s">
        <v>339</v>
      </c>
      <c r="K94" s="485"/>
      <c r="L94" s="691" t="s">
        <v>430</v>
      </c>
      <c r="M94" s="485"/>
      <c r="N94" s="485" t="s">
        <v>339</v>
      </c>
      <c r="O94" s="485"/>
      <c r="P94" s="485" t="s">
        <v>339</v>
      </c>
      <c r="Q94" s="509"/>
      <c r="R94" s="500" t="s">
        <v>294</v>
      </c>
      <c r="S94" s="485"/>
      <c r="T94" s="485" t="s">
        <v>294</v>
      </c>
      <c r="U94" s="485"/>
      <c r="V94" s="485" t="b">
        <v>0</v>
      </c>
      <c r="W94" s="485"/>
      <c r="X94" s="691" t="s">
        <v>459</v>
      </c>
      <c r="Y94" s="485"/>
      <c r="Z94" s="485" t="s">
        <v>87</v>
      </c>
      <c r="AA94" s="485"/>
      <c r="AB94" s="485" t="s">
        <v>87</v>
      </c>
      <c r="AC94" s="485"/>
      <c r="AD94" s="485" t="s">
        <v>87</v>
      </c>
      <c r="AE94" s="485"/>
      <c r="AF94" s="485" t="s">
        <v>87</v>
      </c>
      <c r="AG94" s="485"/>
      <c r="AH94" s="485" t="s">
        <v>87</v>
      </c>
      <c r="AI94" s="485"/>
      <c r="AJ94" s="485" t="s">
        <v>87</v>
      </c>
      <c r="AK94" s="485"/>
      <c r="AL94" s="485" t="s">
        <v>87</v>
      </c>
      <c r="AM94" s="485"/>
      <c r="AN94" s="485" t="s">
        <v>407</v>
      </c>
      <c r="AO94" s="509"/>
      <c r="AP94" s="500" t="s">
        <v>294</v>
      </c>
      <c r="AQ94" s="485"/>
      <c r="AR94" s="485" t="s">
        <v>294</v>
      </c>
      <c r="AS94" s="485"/>
      <c r="AT94" s="485" t="b">
        <v>0</v>
      </c>
      <c r="AU94" s="485"/>
      <c r="AV94" s="691" t="s">
        <v>459</v>
      </c>
      <c r="AW94" s="485"/>
      <c r="AX94" s="485" t="s">
        <v>87</v>
      </c>
      <c r="AY94" s="485"/>
      <c r="AZ94" s="485" t="s">
        <v>87</v>
      </c>
      <c r="BA94" s="485"/>
      <c r="BB94" s="485" t="s">
        <v>87</v>
      </c>
      <c r="BC94" s="485"/>
      <c r="BD94" s="485" t="s">
        <v>87</v>
      </c>
      <c r="BE94" s="485"/>
      <c r="BF94" s="485" t="s">
        <v>87</v>
      </c>
      <c r="BG94" s="485"/>
      <c r="BH94" s="485" t="s">
        <v>87</v>
      </c>
      <c r="BI94" s="485"/>
      <c r="BJ94" s="485" t="s">
        <v>87</v>
      </c>
      <c r="BK94" s="485"/>
      <c r="BL94" s="485" t="s">
        <v>407</v>
      </c>
      <c r="BM94" s="509"/>
      <c r="BN94" s="500" t="s">
        <v>886</v>
      </c>
      <c r="BO94" s="602" t="str">
        <f t="shared" ref="BO94:BQ94" si="6">BO90</f>
        <v>6/16</v>
      </c>
      <c r="BP94" s="602" t="str">
        <f t="shared" si="6"/>
        <v>6/16</v>
      </c>
      <c r="BQ94" s="602" t="str">
        <f t="shared" si="6"/>
        <v>6/16</v>
      </c>
      <c r="BR94" s="664" t="s">
        <v>1141</v>
      </c>
      <c r="BS94" s="602" t="s">
        <v>180</v>
      </c>
      <c r="BT94" s="602" t="s">
        <v>1006</v>
      </c>
      <c r="BU94" s="665" t="s">
        <v>180</v>
      </c>
      <c r="BV94" s="606" t="s">
        <v>1022</v>
      </c>
      <c r="BW94" s="485"/>
      <c r="BX94" s="485"/>
      <c r="BY94" s="485"/>
      <c r="BZ94" s="485"/>
      <c r="CA94" s="575"/>
      <c r="CB94" s="198"/>
    </row>
    <row r="95" spans="2:80" s="53" customFormat="1" ht="72" customHeight="1">
      <c r="B95" s="197"/>
      <c r="C95" s="197"/>
      <c r="E95" s="500"/>
      <c r="F95" s="485"/>
      <c r="G95" s="509"/>
      <c r="H95" s="500"/>
      <c r="I95" s="485"/>
      <c r="J95" s="485"/>
      <c r="K95" s="485"/>
      <c r="L95" s="485"/>
      <c r="M95" s="485"/>
      <c r="N95" s="485"/>
      <c r="O95" s="485"/>
      <c r="P95" s="485"/>
      <c r="Q95" s="509"/>
      <c r="R95" s="500"/>
      <c r="S95" s="485"/>
      <c r="T95" s="485"/>
      <c r="U95" s="485"/>
      <c r="V95" s="485"/>
      <c r="W95" s="485"/>
      <c r="X95" s="485"/>
      <c r="Y95" s="485"/>
      <c r="Z95" s="485" t="s">
        <v>87</v>
      </c>
      <c r="AA95" s="485"/>
      <c r="AB95" s="485" t="s">
        <v>87</v>
      </c>
      <c r="AC95" s="485"/>
      <c r="AD95" s="485" t="s">
        <v>87</v>
      </c>
      <c r="AE95" s="485"/>
      <c r="AF95" s="485" t="s">
        <v>87</v>
      </c>
      <c r="AG95" s="485"/>
      <c r="AH95" s="485" t="s">
        <v>87</v>
      </c>
      <c r="AI95" s="485"/>
      <c r="AJ95" s="485" t="s">
        <v>87</v>
      </c>
      <c r="AK95" s="485"/>
      <c r="AL95" s="485" t="s">
        <v>87</v>
      </c>
      <c r="AM95" s="485"/>
      <c r="AN95" s="485"/>
      <c r="AO95" s="509"/>
      <c r="AP95" s="500"/>
      <c r="AQ95" s="485"/>
      <c r="AR95" s="485"/>
      <c r="AS95" s="485"/>
      <c r="AT95" s="485"/>
      <c r="AU95" s="485"/>
      <c r="AV95" s="485"/>
      <c r="AW95" s="485"/>
      <c r="AX95" s="485" t="s">
        <v>87</v>
      </c>
      <c r="AY95" s="485"/>
      <c r="AZ95" s="485" t="s">
        <v>87</v>
      </c>
      <c r="BA95" s="485"/>
      <c r="BB95" s="485" t="s">
        <v>87</v>
      </c>
      <c r="BC95" s="485"/>
      <c r="BD95" s="485" t="s">
        <v>87</v>
      </c>
      <c r="BE95" s="485"/>
      <c r="BF95" s="485" t="s">
        <v>87</v>
      </c>
      <c r="BG95" s="485"/>
      <c r="BH95" s="485" t="s">
        <v>87</v>
      </c>
      <c r="BI95" s="485"/>
      <c r="BJ95" s="485" t="s">
        <v>87</v>
      </c>
      <c r="BK95" s="485"/>
      <c r="BL95" s="485"/>
      <c r="BM95" s="509"/>
      <c r="BN95" s="500"/>
      <c r="BO95" s="602"/>
      <c r="BP95" s="602"/>
      <c r="BQ95" s="602"/>
      <c r="BR95" s="602"/>
      <c r="BS95" s="602"/>
      <c r="BT95" s="602"/>
      <c r="BU95" s="665"/>
      <c r="BV95" s="500"/>
      <c r="BW95" s="485"/>
      <c r="BX95" s="485"/>
      <c r="BY95" s="485"/>
      <c r="BZ95" s="485"/>
      <c r="CA95" s="575"/>
      <c r="CB95" s="198"/>
    </row>
    <row r="96" spans="2:80" s="53" customFormat="1" ht="72" customHeight="1">
      <c r="B96" s="197"/>
      <c r="C96" s="197"/>
      <c r="E96" s="500"/>
      <c r="F96" s="485"/>
      <c r="G96" s="509"/>
      <c r="H96" s="500"/>
      <c r="I96" s="485"/>
      <c r="J96" s="485"/>
      <c r="K96" s="485"/>
      <c r="L96" s="485"/>
      <c r="M96" s="485"/>
      <c r="N96" s="485"/>
      <c r="O96" s="485"/>
      <c r="P96" s="485"/>
      <c r="Q96" s="509"/>
      <c r="R96" s="500"/>
      <c r="S96" s="485"/>
      <c r="T96" s="485"/>
      <c r="U96" s="485"/>
      <c r="V96" s="485"/>
      <c r="W96" s="485"/>
      <c r="X96" s="485"/>
      <c r="Y96" s="485"/>
      <c r="Z96" s="485" t="s">
        <v>87</v>
      </c>
      <c r="AA96" s="485"/>
      <c r="AB96" s="485" t="s">
        <v>87</v>
      </c>
      <c r="AC96" s="485"/>
      <c r="AD96" s="485" t="s">
        <v>87</v>
      </c>
      <c r="AE96" s="485"/>
      <c r="AF96" s="485" t="s">
        <v>87</v>
      </c>
      <c r="AG96" s="485"/>
      <c r="AH96" s="485" t="s">
        <v>87</v>
      </c>
      <c r="AI96" s="485"/>
      <c r="AJ96" s="485" t="s">
        <v>87</v>
      </c>
      <c r="AK96" s="485"/>
      <c r="AL96" s="485" t="s">
        <v>87</v>
      </c>
      <c r="AM96" s="485"/>
      <c r="AN96" s="485"/>
      <c r="AO96" s="509"/>
      <c r="AP96" s="500"/>
      <c r="AQ96" s="485"/>
      <c r="AR96" s="485"/>
      <c r="AS96" s="485"/>
      <c r="AT96" s="485"/>
      <c r="AU96" s="485"/>
      <c r="AV96" s="485"/>
      <c r="AW96" s="485"/>
      <c r="AX96" s="485" t="s">
        <v>87</v>
      </c>
      <c r="AY96" s="485"/>
      <c r="AZ96" s="485" t="s">
        <v>87</v>
      </c>
      <c r="BA96" s="485"/>
      <c r="BB96" s="485" t="s">
        <v>87</v>
      </c>
      <c r="BC96" s="485"/>
      <c r="BD96" s="485" t="s">
        <v>87</v>
      </c>
      <c r="BE96" s="485"/>
      <c r="BF96" s="485" t="s">
        <v>87</v>
      </c>
      <c r="BG96" s="485"/>
      <c r="BH96" s="485" t="s">
        <v>87</v>
      </c>
      <c r="BI96" s="485"/>
      <c r="BJ96" s="485" t="s">
        <v>87</v>
      </c>
      <c r="BK96" s="485"/>
      <c r="BL96" s="485"/>
      <c r="BM96" s="509"/>
      <c r="BN96" s="500"/>
      <c r="BO96" s="602"/>
      <c r="BP96" s="602"/>
      <c r="BQ96" s="602"/>
      <c r="BR96" s="602"/>
      <c r="BS96" s="602"/>
      <c r="BT96" s="602"/>
      <c r="BU96" s="665"/>
      <c r="BV96" s="500"/>
      <c r="BW96" s="485"/>
      <c r="BX96" s="485"/>
      <c r="BY96" s="485"/>
      <c r="BZ96" s="485"/>
      <c r="CA96" s="575"/>
      <c r="CB96" s="198"/>
    </row>
    <row r="97" spans="2:80" s="53" customFormat="1" ht="72" customHeight="1">
      <c r="B97" s="197"/>
      <c r="C97" s="197"/>
      <c r="E97" s="500"/>
      <c r="F97" s="485"/>
      <c r="G97" s="509"/>
      <c r="H97" s="500"/>
      <c r="I97" s="485"/>
      <c r="J97" s="485"/>
      <c r="K97" s="485"/>
      <c r="L97" s="485"/>
      <c r="M97" s="485"/>
      <c r="N97" s="485"/>
      <c r="O97" s="485"/>
      <c r="P97" s="485"/>
      <c r="Q97" s="509"/>
      <c r="R97" s="500"/>
      <c r="S97" s="485"/>
      <c r="T97" s="485"/>
      <c r="U97" s="485"/>
      <c r="V97" s="485"/>
      <c r="W97" s="485"/>
      <c r="X97" s="485"/>
      <c r="Y97" s="485"/>
      <c r="Z97" s="485" t="s">
        <v>87</v>
      </c>
      <c r="AA97" s="485"/>
      <c r="AB97" s="485" t="s">
        <v>87</v>
      </c>
      <c r="AC97" s="485"/>
      <c r="AD97" s="485" t="s">
        <v>87</v>
      </c>
      <c r="AE97" s="485"/>
      <c r="AF97" s="485" t="s">
        <v>87</v>
      </c>
      <c r="AG97" s="485"/>
      <c r="AH97" s="485" t="s">
        <v>87</v>
      </c>
      <c r="AI97" s="485"/>
      <c r="AJ97" s="485" t="s">
        <v>87</v>
      </c>
      <c r="AK97" s="485"/>
      <c r="AL97" s="485" t="s">
        <v>87</v>
      </c>
      <c r="AM97" s="485"/>
      <c r="AN97" s="485"/>
      <c r="AO97" s="509"/>
      <c r="AP97" s="500"/>
      <c r="AQ97" s="485"/>
      <c r="AR97" s="485"/>
      <c r="AS97" s="485"/>
      <c r="AT97" s="485"/>
      <c r="AU97" s="485"/>
      <c r="AV97" s="485"/>
      <c r="AW97" s="485"/>
      <c r="AX97" s="485" t="s">
        <v>87</v>
      </c>
      <c r="AY97" s="485"/>
      <c r="AZ97" s="485" t="s">
        <v>87</v>
      </c>
      <c r="BA97" s="485"/>
      <c r="BB97" s="485" t="s">
        <v>87</v>
      </c>
      <c r="BC97" s="485"/>
      <c r="BD97" s="485" t="s">
        <v>87</v>
      </c>
      <c r="BE97" s="485"/>
      <c r="BF97" s="485" t="s">
        <v>87</v>
      </c>
      <c r="BG97" s="485"/>
      <c r="BH97" s="485" t="s">
        <v>87</v>
      </c>
      <c r="BI97" s="485"/>
      <c r="BJ97" s="485" t="s">
        <v>87</v>
      </c>
      <c r="BK97" s="485"/>
      <c r="BL97" s="485"/>
      <c r="BM97" s="509"/>
      <c r="BN97" s="500"/>
      <c r="BO97" s="602"/>
      <c r="BP97" s="602"/>
      <c r="BQ97" s="602"/>
      <c r="BR97" s="602"/>
      <c r="BS97" s="602"/>
      <c r="BT97" s="602"/>
      <c r="BU97" s="665"/>
      <c r="BV97" s="500"/>
      <c r="BW97" s="485"/>
      <c r="BX97" s="485"/>
      <c r="BY97" s="485"/>
      <c r="BZ97" s="485"/>
      <c r="CA97" s="575"/>
      <c r="CB97" s="198"/>
    </row>
    <row r="98" spans="2:80" s="53" customFormat="1" ht="72" customHeight="1">
      <c r="B98" s="197"/>
      <c r="C98" s="197"/>
      <c r="E98" s="500">
        <v>9</v>
      </c>
      <c r="F98" s="485" t="s">
        <v>458</v>
      </c>
      <c r="G98" s="509"/>
      <c r="H98" s="500" t="s">
        <v>339</v>
      </c>
      <c r="I98" s="485"/>
      <c r="J98" s="485" t="s">
        <v>339</v>
      </c>
      <c r="K98" s="485"/>
      <c r="L98" s="485" t="s">
        <v>156</v>
      </c>
      <c r="M98" s="485"/>
      <c r="N98" s="485" t="s">
        <v>339</v>
      </c>
      <c r="O98" s="485"/>
      <c r="P98" s="485" t="s">
        <v>339</v>
      </c>
      <c r="Q98" s="509"/>
      <c r="R98" s="500" t="s">
        <v>294</v>
      </c>
      <c r="S98" s="485"/>
      <c r="T98" s="485" t="s">
        <v>294</v>
      </c>
      <c r="U98" s="485"/>
      <c r="V98" s="485" t="b">
        <v>0</v>
      </c>
      <c r="W98" s="485"/>
      <c r="X98" s="691" t="s">
        <v>457</v>
      </c>
      <c r="Y98" s="485"/>
      <c r="Z98" s="485" t="s">
        <v>87</v>
      </c>
      <c r="AA98" s="485"/>
      <c r="AB98" s="485" t="s">
        <v>87</v>
      </c>
      <c r="AC98" s="485"/>
      <c r="AD98" s="485" t="s">
        <v>87</v>
      </c>
      <c r="AE98" s="485"/>
      <c r="AF98" s="485" t="s">
        <v>87</v>
      </c>
      <c r="AG98" s="485"/>
      <c r="AH98" s="485" t="s">
        <v>87</v>
      </c>
      <c r="AI98" s="485"/>
      <c r="AJ98" s="485" t="s">
        <v>87</v>
      </c>
      <c r="AK98" s="485"/>
      <c r="AL98" s="485" t="s">
        <v>87</v>
      </c>
      <c r="AM98" s="485"/>
      <c r="AN98" s="485" t="s">
        <v>407</v>
      </c>
      <c r="AO98" s="509"/>
      <c r="AP98" s="500" t="s">
        <v>294</v>
      </c>
      <c r="AQ98" s="485"/>
      <c r="AR98" s="485" t="s">
        <v>294</v>
      </c>
      <c r="AS98" s="485"/>
      <c r="AT98" s="485" t="b">
        <v>0</v>
      </c>
      <c r="AU98" s="485"/>
      <c r="AV98" s="691" t="s">
        <v>457</v>
      </c>
      <c r="AW98" s="485"/>
      <c r="AX98" s="485" t="s">
        <v>87</v>
      </c>
      <c r="AY98" s="485"/>
      <c r="AZ98" s="485" t="s">
        <v>87</v>
      </c>
      <c r="BA98" s="485"/>
      <c r="BB98" s="485" t="s">
        <v>87</v>
      </c>
      <c r="BC98" s="485"/>
      <c r="BD98" s="485" t="s">
        <v>87</v>
      </c>
      <c r="BE98" s="485"/>
      <c r="BF98" s="485" t="s">
        <v>87</v>
      </c>
      <c r="BG98" s="485"/>
      <c r="BH98" s="485" t="s">
        <v>87</v>
      </c>
      <c r="BI98" s="485"/>
      <c r="BJ98" s="485" t="s">
        <v>87</v>
      </c>
      <c r="BK98" s="485"/>
      <c r="BL98" s="485" t="s">
        <v>407</v>
      </c>
      <c r="BM98" s="509"/>
      <c r="BN98" s="500" t="s">
        <v>886</v>
      </c>
      <c r="BO98" s="602" t="str">
        <f t="shared" ref="BO98:BQ98" si="7">BO94</f>
        <v>6/16</v>
      </c>
      <c r="BP98" s="602" t="str">
        <f t="shared" si="7"/>
        <v>6/16</v>
      </c>
      <c r="BQ98" s="602" t="str">
        <f t="shared" si="7"/>
        <v>6/16</v>
      </c>
      <c r="BR98" s="664" t="s">
        <v>1141</v>
      </c>
      <c r="BS98" s="602" t="s">
        <v>180</v>
      </c>
      <c r="BT98" s="602" t="s">
        <v>1006</v>
      </c>
      <c r="BU98" s="665" t="s">
        <v>180</v>
      </c>
      <c r="BV98" s="606" t="s">
        <v>1022</v>
      </c>
      <c r="BW98" s="485"/>
      <c r="BX98" s="485"/>
      <c r="BY98" s="485"/>
      <c r="BZ98" s="485"/>
      <c r="CA98" s="575"/>
      <c r="CB98" s="198"/>
    </row>
    <row r="99" spans="2:80" s="53" customFormat="1" ht="72" customHeight="1">
      <c r="B99" s="197"/>
      <c r="C99" s="197"/>
      <c r="E99" s="500"/>
      <c r="F99" s="485"/>
      <c r="G99" s="509"/>
      <c r="H99" s="500"/>
      <c r="I99" s="485"/>
      <c r="J99" s="485"/>
      <c r="K99" s="485"/>
      <c r="L99" s="485"/>
      <c r="M99" s="485"/>
      <c r="N99" s="485"/>
      <c r="O99" s="485"/>
      <c r="P99" s="485"/>
      <c r="Q99" s="509"/>
      <c r="R99" s="500"/>
      <c r="S99" s="485"/>
      <c r="T99" s="485"/>
      <c r="U99" s="485"/>
      <c r="V99" s="485"/>
      <c r="W99" s="485"/>
      <c r="X99" s="485"/>
      <c r="Y99" s="485"/>
      <c r="Z99" s="485" t="s">
        <v>87</v>
      </c>
      <c r="AA99" s="485"/>
      <c r="AB99" s="485" t="s">
        <v>87</v>
      </c>
      <c r="AC99" s="485"/>
      <c r="AD99" s="485" t="s">
        <v>87</v>
      </c>
      <c r="AE99" s="485"/>
      <c r="AF99" s="485" t="s">
        <v>87</v>
      </c>
      <c r="AG99" s="485"/>
      <c r="AH99" s="485" t="s">
        <v>87</v>
      </c>
      <c r="AI99" s="485"/>
      <c r="AJ99" s="485" t="s">
        <v>87</v>
      </c>
      <c r="AK99" s="485"/>
      <c r="AL99" s="485" t="s">
        <v>87</v>
      </c>
      <c r="AM99" s="485"/>
      <c r="AN99" s="485"/>
      <c r="AO99" s="509"/>
      <c r="AP99" s="500"/>
      <c r="AQ99" s="485"/>
      <c r="AR99" s="485"/>
      <c r="AS99" s="485"/>
      <c r="AT99" s="485"/>
      <c r="AU99" s="485"/>
      <c r="AV99" s="485"/>
      <c r="AW99" s="485"/>
      <c r="AX99" s="485" t="s">
        <v>87</v>
      </c>
      <c r="AY99" s="485"/>
      <c r="AZ99" s="485" t="s">
        <v>87</v>
      </c>
      <c r="BA99" s="485"/>
      <c r="BB99" s="485" t="s">
        <v>87</v>
      </c>
      <c r="BC99" s="485"/>
      <c r="BD99" s="485" t="s">
        <v>87</v>
      </c>
      <c r="BE99" s="485"/>
      <c r="BF99" s="485" t="s">
        <v>87</v>
      </c>
      <c r="BG99" s="485"/>
      <c r="BH99" s="485" t="s">
        <v>87</v>
      </c>
      <c r="BI99" s="485"/>
      <c r="BJ99" s="485" t="s">
        <v>87</v>
      </c>
      <c r="BK99" s="485"/>
      <c r="BL99" s="485"/>
      <c r="BM99" s="509"/>
      <c r="BN99" s="500"/>
      <c r="BO99" s="602"/>
      <c r="BP99" s="602"/>
      <c r="BQ99" s="602"/>
      <c r="BR99" s="602"/>
      <c r="BS99" s="602"/>
      <c r="BT99" s="602"/>
      <c r="BU99" s="665"/>
      <c r="BV99" s="500"/>
      <c r="BW99" s="485"/>
      <c r="BX99" s="485"/>
      <c r="BY99" s="485"/>
      <c r="BZ99" s="485"/>
      <c r="CA99" s="575"/>
      <c r="CB99" s="198"/>
    </row>
    <row r="100" spans="2:80" s="53" customFormat="1" ht="72" customHeight="1">
      <c r="B100" s="197"/>
      <c r="C100" s="197"/>
      <c r="E100" s="500"/>
      <c r="F100" s="485"/>
      <c r="G100" s="509"/>
      <c r="H100" s="500"/>
      <c r="I100" s="485"/>
      <c r="J100" s="485"/>
      <c r="K100" s="485"/>
      <c r="L100" s="485"/>
      <c r="M100" s="485"/>
      <c r="N100" s="485"/>
      <c r="O100" s="485"/>
      <c r="P100" s="485"/>
      <c r="Q100" s="509"/>
      <c r="R100" s="500"/>
      <c r="S100" s="485"/>
      <c r="T100" s="485"/>
      <c r="U100" s="485"/>
      <c r="V100" s="485"/>
      <c r="W100" s="485"/>
      <c r="X100" s="485"/>
      <c r="Y100" s="485"/>
      <c r="Z100" s="485" t="s">
        <v>87</v>
      </c>
      <c r="AA100" s="485"/>
      <c r="AB100" s="485" t="s">
        <v>87</v>
      </c>
      <c r="AC100" s="485"/>
      <c r="AD100" s="485" t="s">
        <v>87</v>
      </c>
      <c r="AE100" s="485"/>
      <c r="AF100" s="485" t="s">
        <v>87</v>
      </c>
      <c r="AG100" s="485"/>
      <c r="AH100" s="485" t="s">
        <v>87</v>
      </c>
      <c r="AI100" s="485"/>
      <c r="AJ100" s="485" t="s">
        <v>87</v>
      </c>
      <c r="AK100" s="485"/>
      <c r="AL100" s="485" t="s">
        <v>87</v>
      </c>
      <c r="AM100" s="485"/>
      <c r="AN100" s="485"/>
      <c r="AO100" s="509"/>
      <c r="AP100" s="500"/>
      <c r="AQ100" s="485"/>
      <c r="AR100" s="485"/>
      <c r="AS100" s="485"/>
      <c r="AT100" s="485"/>
      <c r="AU100" s="485"/>
      <c r="AV100" s="485"/>
      <c r="AW100" s="485"/>
      <c r="AX100" s="485" t="s">
        <v>87</v>
      </c>
      <c r="AY100" s="485"/>
      <c r="AZ100" s="485" t="s">
        <v>87</v>
      </c>
      <c r="BA100" s="485"/>
      <c r="BB100" s="485" t="s">
        <v>87</v>
      </c>
      <c r="BC100" s="485"/>
      <c r="BD100" s="485" t="s">
        <v>87</v>
      </c>
      <c r="BE100" s="485"/>
      <c r="BF100" s="485" t="s">
        <v>87</v>
      </c>
      <c r="BG100" s="485"/>
      <c r="BH100" s="485" t="s">
        <v>87</v>
      </c>
      <c r="BI100" s="485"/>
      <c r="BJ100" s="485" t="s">
        <v>87</v>
      </c>
      <c r="BK100" s="485"/>
      <c r="BL100" s="485"/>
      <c r="BM100" s="509"/>
      <c r="BN100" s="500"/>
      <c r="BO100" s="602"/>
      <c r="BP100" s="602"/>
      <c r="BQ100" s="602"/>
      <c r="BR100" s="602"/>
      <c r="BS100" s="602"/>
      <c r="BT100" s="602"/>
      <c r="BU100" s="665"/>
      <c r="BV100" s="500"/>
      <c r="BW100" s="485"/>
      <c r="BX100" s="485"/>
      <c r="BY100" s="485"/>
      <c r="BZ100" s="485"/>
      <c r="CA100" s="575"/>
      <c r="CB100" s="198"/>
    </row>
    <row r="101" spans="2:80" s="53" customFormat="1" ht="72" customHeight="1">
      <c r="B101" s="197"/>
      <c r="C101" s="197"/>
      <c r="E101" s="500"/>
      <c r="F101" s="485"/>
      <c r="G101" s="509"/>
      <c r="H101" s="500"/>
      <c r="I101" s="485"/>
      <c r="J101" s="485"/>
      <c r="K101" s="485"/>
      <c r="L101" s="485"/>
      <c r="M101" s="485"/>
      <c r="N101" s="485"/>
      <c r="O101" s="485"/>
      <c r="P101" s="485"/>
      <c r="Q101" s="509"/>
      <c r="R101" s="500"/>
      <c r="S101" s="485"/>
      <c r="T101" s="485"/>
      <c r="U101" s="485"/>
      <c r="V101" s="485"/>
      <c r="W101" s="485"/>
      <c r="X101" s="485"/>
      <c r="Y101" s="485"/>
      <c r="Z101" s="485" t="s">
        <v>87</v>
      </c>
      <c r="AA101" s="485"/>
      <c r="AB101" s="485" t="s">
        <v>87</v>
      </c>
      <c r="AC101" s="485"/>
      <c r="AD101" s="485" t="s">
        <v>87</v>
      </c>
      <c r="AE101" s="485"/>
      <c r="AF101" s="485" t="s">
        <v>87</v>
      </c>
      <c r="AG101" s="485"/>
      <c r="AH101" s="485" t="s">
        <v>87</v>
      </c>
      <c r="AI101" s="485"/>
      <c r="AJ101" s="485" t="s">
        <v>87</v>
      </c>
      <c r="AK101" s="485"/>
      <c r="AL101" s="485" t="s">
        <v>87</v>
      </c>
      <c r="AM101" s="485"/>
      <c r="AN101" s="485"/>
      <c r="AO101" s="509"/>
      <c r="AP101" s="500"/>
      <c r="AQ101" s="485"/>
      <c r="AR101" s="485"/>
      <c r="AS101" s="485"/>
      <c r="AT101" s="485"/>
      <c r="AU101" s="485"/>
      <c r="AV101" s="485"/>
      <c r="AW101" s="485"/>
      <c r="AX101" s="485" t="s">
        <v>87</v>
      </c>
      <c r="AY101" s="485"/>
      <c r="AZ101" s="485" t="s">
        <v>87</v>
      </c>
      <c r="BA101" s="485"/>
      <c r="BB101" s="485" t="s">
        <v>87</v>
      </c>
      <c r="BC101" s="485"/>
      <c r="BD101" s="485" t="s">
        <v>87</v>
      </c>
      <c r="BE101" s="485"/>
      <c r="BF101" s="485" t="s">
        <v>87</v>
      </c>
      <c r="BG101" s="485"/>
      <c r="BH101" s="485" t="s">
        <v>87</v>
      </c>
      <c r="BI101" s="485"/>
      <c r="BJ101" s="485" t="s">
        <v>87</v>
      </c>
      <c r="BK101" s="485"/>
      <c r="BL101" s="485"/>
      <c r="BM101" s="509"/>
      <c r="BN101" s="500"/>
      <c r="BO101" s="602"/>
      <c r="BP101" s="602"/>
      <c r="BQ101" s="602"/>
      <c r="BR101" s="602"/>
      <c r="BS101" s="602"/>
      <c r="BT101" s="602"/>
      <c r="BU101" s="665"/>
      <c r="BV101" s="500"/>
      <c r="BW101" s="485"/>
      <c r="BX101" s="485"/>
      <c r="BY101" s="485"/>
      <c r="BZ101" s="485"/>
      <c r="CA101" s="575"/>
      <c r="CB101" s="198"/>
    </row>
    <row r="102" spans="2:80" s="53" customFormat="1" ht="72" customHeight="1">
      <c r="B102" s="198"/>
      <c r="C102" s="198"/>
      <c r="E102" s="500">
        <v>10</v>
      </c>
      <c r="F102" s="485" t="s">
        <v>458</v>
      </c>
      <c r="G102" s="509"/>
      <c r="H102" s="500" t="s">
        <v>339</v>
      </c>
      <c r="I102" s="485"/>
      <c r="J102" s="485" t="s">
        <v>339</v>
      </c>
      <c r="K102" s="485"/>
      <c r="L102" s="485">
        <v>1</v>
      </c>
      <c r="M102" s="485"/>
      <c r="N102" s="691" t="s">
        <v>430</v>
      </c>
      <c r="O102" s="485"/>
      <c r="P102" s="485" t="s">
        <v>339</v>
      </c>
      <c r="Q102" s="509"/>
      <c r="R102" s="500" t="s">
        <v>294</v>
      </c>
      <c r="S102" s="485"/>
      <c r="T102" s="485" t="s">
        <v>294</v>
      </c>
      <c r="U102" s="485"/>
      <c r="V102" s="485" t="b">
        <v>0</v>
      </c>
      <c r="W102" s="485"/>
      <c r="X102" s="691" t="s">
        <v>459</v>
      </c>
      <c r="Y102" s="485"/>
      <c r="Z102" s="485" t="s">
        <v>87</v>
      </c>
      <c r="AA102" s="485"/>
      <c r="AB102" s="485" t="s">
        <v>87</v>
      </c>
      <c r="AC102" s="485"/>
      <c r="AD102" s="485" t="s">
        <v>87</v>
      </c>
      <c r="AE102" s="485"/>
      <c r="AF102" s="485" t="s">
        <v>87</v>
      </c>
      <c r="AG102" s="485"/>
      <c r="AH102" s="485" t="s">
        <v>87</v>
      </c>
      <c r="AI102" s="485"/>
      <c r="AJ102" s="485" t="s">
        <v>87</v>
      </c>
      <c r="AK102" s="485"/>
      <c r="AL102" s="485" t="s">
        <v>87</v>
      </c>
      <c r="AM102" s="485"/>
      <c r="AN102" s="485" t="s">
        <v>407</v>
      </c>
      <c r="AO102" s="509"/>
      <c r="AP102" s="500" t="s">
        <v>294</v>
      </c>
      <c r="AQ102" s="485"/>
      <c r="AR102" s="485" t="s">
        <v>294</v>
      </c>
      <c r="AS102" s="485"/>
      <c r="AT102" s="485" t="b">
        <v>0</v>
      </c>
      <c r="AU102" s="485"/>
      <c r="AV102" s="691" t="s">
        <v>459</v>
      </c>
      <c r="AW102" s="485"/>
      <c r="AX102" s="485" t="s">
        <v>87</v>
      </c>
      <c r="AY102" s="485"/>
      <c r="AZ102" s="485" t="s">
        <v>87</v>
      </c>
      <c r="BA102" s="485"/>
      <c r="BB102" s="485" t="s">
        <v>87</v>
      </c>
      <c r="BC102" s="485"/>
      <c r="BD102" s="485" t="s">
        <v>87</v>
      </c>
      <c r="BE102" s="485"/>
      <c r="BF102" s="485" t="s">
        <v>87</v>
      </c>
      <c r="BG102" s="485"/>
      <c r="BH102" s="485" t="s">
        <v>87</v>
      </c>
      <c r="BI102" s="485"/>
      <c r="BJ102" s="485" t="s">
        <v>87</v>
      </c>
      <c r="BK102" s="485"/>
      <c r="BL102" s="485" t="s">
        <v>407</v>
      </c>
      <c r="BM102" s="509"/>
      <c r="BN102" s="500" t="s">
        <v>886</v>
      </c>
      <c r="BO102" s="602" t="str">
        <f t="shared" ref="BO102:BQ102" si="8">BO98</f>
        <v>6/16</v>
      </c>
      <c r="BP102" s="602" t="str">
        <f t="shared" si="8"/>
        <v>6/16</v>
      </c>
      <c r="BQ102" s="602" t="str">
        <f t="shared" si="8"/>
        <v>6/16</v>
      </c>
      <c r="BR102" s="664" t="s">
        <v>1141</v>
      </c>
      <c r="BS102" s="602" t="s">
        <v>180</v>
      </c>
      <c r="BT102" s="602" t="s">
        <v>1006</v>
      </c>
      <c r="BU102" s="665" t="s">
        <v>180</v>
      </c>
      <c r="BV102" s="606" t="s">
        <v>1022</v>
      </c>
      <c r="BW102" s="485"/>
      <c r="BX102" s="485"/>
      <c r="BY102" s="485"/>
      <c r="BZ102" s="485"/>
      <c r="CA102" s="575"/>
      <c r="CB102" s="198"/>
    </row>
    <row r="103" spans="2:80" s="53" customFormat="1" ht="72" customHeight="1">
      <c r="B103" s="198"/>
      <c r="C103" s="198"/>
      <c r="E103" s="500"/>
      <c r="F103" s="485"/>
      <c r="G103" s="509"/>
      <c r="H103" s="500"/>
      <c r="I103" s="485"/>
      <c r="J103" s="485"/>
      <c r="K103" s="485"/>
      <c r="L103" s="485"/>
      <c r="M103" s="485"/>
      <c r="N103" s="485"/>
      <c r="O103" s="485"/>
      <c r="P103" s="485"/>
      <c r="Q103" s="509"/>
      <c r="R103" s="500"/>
      <c r="S103" s="485"/>
      <c r="T103" s="485"/>
      <c r="U103" s="485"/>
      <c r="V103" s="485"/>
      <c r="W103" s="485"/>
      <c r="X103" s="485"/>
      <c r="Y103" s="485"/>
      <c r="Z103" s="485" t="s">
        <v>87</v>
      </c>
      <c r="AA103" s="485"/>
      <c r="AB103" s="485" t="s">
        <v>87</v>
      </c>
      <c r="AC103" s="485"/>
      <c r="AD103" s="485" t="s">
        <v>87</v>
      </c>
      <c r="AE103" s="485"/>
      <c r="AF103" s="485" t="s">
        <v>87</v>
      </c>
      <c r="AG103" s="485"/>
      <c r="AH103" s="485" t="s">
        <v>87</v>
      </c>
      <c r="AI103" s="485"/>
      <c r="AJ103" s="485" t="s">
        <v>87</v>
      </c>
      <c r="AK103" s="485"/>
      <c r="AL103" s="485" t="s">
        <v>87</v>
      </c>
      <c r="AM103" s="485"/>
      <c r="AN103" s="485"/>
      <c r="AO103" s="509"/>
      <c r="AP103" s="500"/>
      <c r="AQ103" s="485"/>
      <c r="AR103" s="485"/>
      <c r="AS103" s="485"/>
      <c r="AT103" s="485"/>
      <c r="AU103" s="485"/>
      <c r="AV103" s="485"/>
      <c r="AW103" s="485"/>
      <c r="AX103" s="485" t="s">
        <v>87</v>
      </c>
      <c r="AY103" s="485"/>
      <c r="AZ103" s="485" t="s">
        <v>87</v>
      </c>
      <c r="BA103" s="485"/>
      <c r="BB103" s="485" t="s">
        <v>87</v>
      </c>
      <c r="BC103" s="485"/>
      <c r="BD103" s="485" t="s">
        <v>87</v>
      </c>
      <c r="BE103" s="485"/>
      <c r="BF103" s="485" t="s">
        <v>87</v>
      </c>
      <c r="BG103" s="485"/>
      <c r="BH103" s="485" t="s">
        <v>87</v>
      </c>
      <c r="BI103" s="485"/>
      <c r="BJ103" s="485" t="s">
        <v>87</v>
      </c>
      <c r="BK103" s="485"/>
      <c r="BL103" s="485"/>
      <c r="BM103" s="509"/>
      <c r="BN103" s="500"/>
      <c r="BO103" s="602"/>
      <c r="BP103" s="602"/>
      <c r="BQ103" s="602"/>
      <c r="BR103" s="602"/>
      <c r="BS103" s="602"/>
      <c r="BT103" s="602"/>
      <c r="BU103" s="665"/>
      <c r="BV103" s="500"/>
      <c r="BW103" s="485"/>
      <c r="BX103" s="485"/>
      <c r="BY103" s="485"/>
      <c r="BZ103" s="485"/>
      <c r="CA103" s="575"/>
      <c r="CB103" s="198"/>
    </row>
    <row r="104" spans="2:80" s="53" customFormat="1" ht="72" customHeight="1">
      <c r="B104" s="198"/>
      <c r="C104" s="198"/>
      <c r="E104" s="500"/>
      <c r="F104" s="485"/>
      <c r="G104" s="509"/>
      <c r="H104" s="500"/>
      <c r="I104" s="485"/>
      <c r="J104" s="485"/>
      <c r="K104" s="485"/>
      <c r="L104" s="485"/>
      <c r="M104" s="485"/>
      <c r="N104" s="485"/>
      <c r="O104" s="485"/>
      <c r="P104" s="485"/>
      <c r="Q104" s="509"/>
      <c r="R104" s="500"/>
      <c r="S104" s="485"/>
      <c r="T104" s="485"/>
      <c r="U104" s="485"/>
      <c r="V104" s="485"/>
      <c r="W104" s="485"/>
      <c r="X104" s="485"/>
      <c r="Y104" s="485"/>
      <c r="Z104" s="485" t="s">
        <v>87</v>
      </c>
      <c r="AA104" s="485"/>
      <c r="AB104" s="485" t="s">
        <v>87</v>
      </c>
      <c r="AC104" s="485"/>
      <c r="AD104" s="485" t="s">
        <v>87</v>
      </c>
      <c r="AE104" s="485"/>
      <c r="AF104" s="485" t="s">
        <v>87</v>
      </c>
      <c r="AG104" s="485"/>
      <c r="AH104" s="485" t="s">
        <v>87</v>
      </c>
      <c r="AI104" s="485"/>
      <c r="AJ104" s="485" t="s">
        <v>87</v>
      </c>
      <c r="AK104" s="485"/>
      <c r="AL104" s="485" t="s">
        <v>87</v>
      </c>
      <c r="AM104" s="485"/>
      <c r="AN104" s="485"/>
      <c r="AO104" s="509"/>
      <c r="AP104" s="500"/>
      <c r="AQ104" s="485"/>
      <c r="AR104" s="485"/>
      <c r="AS104" s="485"/>
      <c r="AT104" s="485"/>
      <c r="AU104" s="485"/>
      <c r="AV104" s="485"/>
      <c r="AW104" s="485"/>
      <c r="AX104" s="485" t="s">
        <v>87</v>
      </c>
      <c r="AY104" s="485"/>
      <c r="AZ104" s="485" t="s">
        <v>87</v>
      </c>
      <c r="BA104" s="485"/>
      <c r="BB104" s="485" t="s">
        <v>87</v>
      </c>
      <c r="BC104" s="485"/>
      <c r="BD104" s="485" t="s">
        <v>87</v>
      </c>
      <c r="BE104" s="485"/>
      <c r="BF104" s="485" t="s">
        <v>87</v>
      </c>
      <c r="BG104" s="485"/>
      <c r="BH104" s="485" t="s">
        <v>87</v>
      </c>
      <c r="BI104" s="485"/>
      <c r="BJ104" s="485" t="s">
        <v>87</v>
      </c>
      <c r="BK104" s="485"/>
      <c r="BL104" s="485"/>
      <c r="BM104" s="509"/>
      <c r="BN104" s="500"/>
      <c r="BO104" s="602"/>
      <c r="BP104" s="602"/>
      <c r="BQ104" s="602"/>
      <c r="BR104" s="602"/>
      <c r="BS104" s="602"/>
      <c r="BT104" s="602"/>
      <c r="BU104" s="665"/>
      <c r="BV104" s="500"/>
      <c r="BW104" s="485"/>
      <c r="BX104" s="485"/>
      <c r="BY104" s="485"/>
      <c r="BZ104" s="485"/>
      <c r="CA104" s="575"/>
      <c r="CB104" s="198"/>
    </row>
    <row r="105" spans="2:80" s="53" customFormat="1" ht="72" customHeight="1">
      <c r="B105" s="198"/>
      <c r="C105" s="198"/>
      <c r="E105" s="500"/>
      <c r="F105" s="485"/>
      <c r="G105" s="509"/>
      <c r="H105" s="500"/>
      <c r="I105" s="485"/>
      <c r="J105" s="485"/>
      <c r="K105" s="485"/>
      <c r="L105" s="485"/>
      <c r="M105" s="485"/>
      <c r="N105" s="485"/>
      <c r="O105" s="485"/>
      <c r="P105" s="485"/>
      <c r="Q105" s="509"/>
      <c r="R105" s="500"/>
      <c r="S105" s="485"/>
      <c r="T105" s="485"/>
      <c r="U105" s="485"/>
      <c r="V105" s="485"/>
      <c r="W105" s="485"/>
      <c r="X105" s="485"/>
      <c r="Y105" s="485"/>
      <c r="Z105" s="485" t="s">
        <v>87</v>
      </c>
      <c r="AA105" s="485"/>
      <c r="AB105" s="485" t="s">
        <v>87</v>
      </c>
      <c r="AC105" s="485"/>
      <c r="AD105" s="485" t="s">
        <v>87</v>
      </c>
      <c r="AE105" s="485"/>
      <c r="AF105" s="485" t="s">
        <v>87</v>
      </c>
      <c r="AG105" s="485"/>
      <c r="AH105" s="485" t="s">
        <v>87</v>
      </c>
      <c r="AI105" s="485"/>
      <c r="AJ105" s="485" t="s">
        <v>87</v>
      </c>
      <c r="AK105" s="485"/>
      <c r="AL105" s="485" t="s">
        <v>87</v>
      </c>
      <c r="AM105" s="485"/>
      <c r="AN105" s="485"/>
      <c r="AO105" s="509"/>
      <c r="AP105" s="500"/>
      <c r="AQ105" s="485"/>
      <c r="AR105" s="485"/>
      <c r="AS105" s="485"/>
      <c r="AT105" s="485"/>
      <c r="AU105" s="485"/>
      <c r="AV105" s="485"/>
      <c r="AW105" s="485"/>
      <c r="AX105" s="485" t="s">
        <v>87</v>
      </c>
      <c r="AY105" s="485"/>
      <c r="AZ105" s="485" t="s">
        <v>87</v>
      </c>
      <c r="BA105" s="485"/>
      <c r="BB105" s="485" t="s">
        <v>87</v>
      </c>
      <c r="BC105" s="485"/>
      <c r="BD105" s="485" t="s">
        <v>87</v>
      </c>
      <c r="BE105" s="485"/>
      <c r="BF105" s="485" t="s">
        <v>87</v>
      </c>
      <c r="BG105" s="485"/>
      <c r="BH105" s="485" t="s">
        <v>87</v>
      </c>
      <c r="BI105" s="485"/>
      <c r="BJ105" s="485" t="s">
        <v>87</v>
      </c>
      <c r="BK105" s="485"/>
      <c r="BL105" s="485"/>
      <c r="BM105" s="509"/>
      <c r="BN105" s="500"/>
      <c r="BO105" s="602"/>
      <c r="BP105" s="602"/>
      <c r="BQ105" s="602"/>
      <c r="BR105" s="602"/>
      <c r="BS105" s="602"/>
      <c r="BT105" s="602"/>
      <c r="BU105" s="665"/>
      <c r="BV105" s="500"/>
      <c r="BW105" s="485"/>
      <c r="BX105" s="485"/>
      <c r="BY105" s="485"/>
      <c r="BZ105" s="485"/>
      <c r="CA105" s="575"/>
      <c r="CB105" s="198"/>
    </row>
    <row r="106" spans="2:80" s="53" customFormat="1" ht="72" customHeight="1">
      <c r="B106" s="198"/>
      <c r="C106" s="198"/>
      <c r="E106" s="500">
        <v>11</v>
      </c>
      <c r="F106" s="485" t="s">
        <v>458</v>
      </c>
      <c r="G106" s="509"/>
      <c r="H106" s="500" t="s">
        <v>339</v>
      </c>
      <c r="I106" s="485"/>
      <c r="J106" s="485" t="s">
        <v>339</v>
      </c>
      <c r="K106" s="485"/>
      <c r="L106" s="485" t="s">
        <v>339</v>
      </c>
      <c r="M106" s="485"/>
      <c r="N106" s="485" t="s">
        <v>156</v>
      </c>
      <c r="O106" s="485"/>
      <c r="P106" s="485" t="s">
        <v>339</v>
      </c>
      <c r="Q106" s="509"/>
      <c r="R106" s="500" t="s">
        <v>294</v>
      </c>
      <c r="S106" s="485"/>
      <c r="T106" s="485" t="s">
        <v>294</v>
      </c>
      <c r="U106" s="485"/>
      <c r="V106" s="485" t="b">
        <v>0</v>
      </c>
      <c r="W106" s="485"/>
      <c r="X106" s="691" t="s">
        <v>457</v>
      </c>
      <c r="Y106" s="485"/>
      <c r="Z106" s="485" t="s">
        <v>87</v>
      </c>
      <c r="AA106" s="485"/>
      <c r="AB106" s="485" t="s">
        <v>87</v>
      </c>
      <c r="AC106" s="485"/>
      <c r="AD106" s="485" t="s">
        <v>87</v>
      </c>
      <c r="AE106" s="485"/>
      <c r="AF106" s="485" t="s">
        <v>87</v>
      </c>
      <c r="AG106" s="485"/>
      <c r="AH106" s="485" t="s">
        <v>87</v>
      </c>
      <c r="AI106" s="485"/>
      <c r="AJ106" s="485" t="s">
        <v>87</v>
      </c>
      <c r="AK106" s="485"/>
      <c r="AL106" s="485" t="s">
        <v>87</v>
      </c>
      <c r="AM106" s="485"/>
      <c r="AN106" s="485" t="s">
        <v>407</v>
      </c>
      <c r="AO106" s="509"/>
      <c r="AP106" s="500" t="s">
        <v>294</v>
      </c>
      <c r="AQ106" s="485"/>
      <c r="AR106" s="485" t="s">
        <v>294</v>
      </c>
      <c r="AS106" s="485"/>
      <c r="AT106" s="485" t="b">
        <v>0</v>
      </c>
      <c r="AU106" s="485"/>
      <c r="AV106" s="691" t="s">
        <v>457</v>
      </c>
      <c r="AW106" s="485"/>
      <c r="AX106" s="485" t="s">
        <v>87</v>
      </c>
      <c r="AY106" s="485"/>
      <c r="AZ106" s="485" t="s">
        <v>87</v>
      </c>
      <c r="BA106" s="485"/>
      <c r="BB106" s="485" t="s">
        <v>87</v>
      </c>
      <c r="BC106" s="485"/>
      <c r="BD106" s="485" t="s">
        <v>87</v>
      </c>
      <c r="BE106" s="485"/>
      <c r="BF106" s="485" t="s">
        <v>87</v>
      </c>
      <c r="BG106" s="485"/>
      <c r="BH106" s="485" t="s">
        <v>87</v>
      </c>
      <c r="BI106" s="485"/>
      <c r="BJ106" s="485" t="s">
        <v>87</v>
      </c>
      <c r="BK106" s="485"/>
      <c r="BL106" s="485" t="s">
        <v>407</v>
      </c>
      <c r="BM106" s="509"/>
      <c r="BN106" s="500" t="s">
        <v>886</v>
      </c>
      <c r="BO106" s="602" t="str">
        <f t="shared" ref="BO106:BQ106" si="9">BO102</f>
        <v>6/16</v>
      </c>
      <c r="BP106" s="602" t="str">
        <f t="shared" si="9"/>
        <v>6/16</v>
      </c>
      <c r="BQ106" s="602" t="str">
        <f t="shared" si="9"/>
        <v>6/16</v>
      </c>
      <c r="BR106" s="664" t="s">
        <v>1141</v>
      </c>
      <c r="BS106" s="602" t="s">
        <v>180</v>
      </c>
      <c r="BT106" s="602" t="s">
        <v>1006</v>
      </c>
      <c r="BU106" s="665" t="s">
        <v>180</v>
      </c>
      <c r="BV106" s="606" t="s">
        <v>1022</v>
      </c>
      <c r="BW106" s="485"/>
      <c r="BX106" s="485"/>
      <c r="BY106" s="485"/>
      <c r="BZ106" s="485"/>
      <c r="CA106" s="575"/>
      <c r="CB106" s="198"/>
    </row>
    <row r="107" spans="2:80" s="53" customFormat="1" ht="72" customHeight="1">
      <c r="B107" s="198"/>
      <c r="C107" s="198"/>
      <c r="E107" s="500"/>
      <c r="F107" s="485"/>
      <c r="G107" s="509"/>
      <c r="H107" s="500"/>
      <c r="I107" s="485"/>
      <c r="J107" s="485"/>
      <c r="K107" s="485"/>
      <c r="L107" s="485"/>
      <c r="M107" s="485"/>
      <c r="N107" s="485"/>
      <c r="O107" s="485"/>
      <c r="P107" s="485"/>
      <c r="Q107" s="509"/>
      <c r="R107" s="500"/>
      <c r="S107" s="485"/>
      <c r="T107" s="485"/>
      <c r="U107" s="485"/>
      <c r="V107" s="485"/>
      <c r="W107" s="485"/>
      <c r="X107" s="485"/>
      <c r="Y107" s="485"/>
      <c r="Z107" s="485" t="s">
        <v>87</v>
      </c>
      <c r="AA107" s="485"/>
      <c r="AB107" s="485" t="s">
        <v>87</v>
      </c>
      <c r="AC107" s="485"/>
      <c r="AD107" s="485" t="s">
        <v>87</v>
      </c>
      <c r="AE107" s="485"/>
      <c r="AF107" s="485" t="s">
        <v>87</v>
      </c>
      <c r="AG107" s="485"/>
      <c r="AH107" s="485" t="s">
        <v>87</v>
      </c>
      <c r="AI107" s="485"/>
      <c r="AJ107" s="485" t="s">
        <v>87</v>
      </c>
      <c r="AK107" s="485"/>
      <c r="AL107" s="485" t="s">
        <v>87</v>
      </c>
      <c r="AM107" s="485"/>
      <c r="AN107" s="485"/>
      <c r="AO107" s="509"/>
      <c r="AP107" s="500"/>
      <c r="AQ107" s="485"/>
      <c r="AR107" s="485"/>
      <c r="AS107" s="485"/>
      <c r="AT107" s="485"/>
      <c r="AU107" s="485"/>
      <c r="AV107" s="485"/>
      <c r="AW107" s="485"/>
      <c r="AX107" s="485" t="s">
        <v>87</v>
      </c>
      <c r="AY107" s="485"/>
      <c r="AZ107" s="485" t="s">
        <v>87</v>
      </c>
      <c r="BA107" s="485"/>
      <c r="BB107" s="485" t="s">
        <v>87</v>
      </c>
      <c r="BC107" s="485"/>
      <c r="BD107" s="485" t="s">
        <v>87</v>
      </c>
      <c r="BE107" s="485"/>
      <c r="BF107" s="485" t="s">
        <v>87</v>
      </c>
      <c r="BG107" s="485"/>
      <c r="BH107" s="485" t="s">
        <v>87</v>
      </c>
      <c r="BI107" s="485"/>
      <c r="BJ107" s="485" t="s">
        <v>87</v>
      </c>
      <c r="BK107" s="485"/>
      <c r="BL107" s="485"/>
      <c r="BM107" s="509"/>
      <c r="BN107" s="500"/>
      <c r="BO107" s="602"/>
      <c r="BP107" s="602"/>
      <c r="BQ107" s="602"/>
      <c r="BR107" s="602"/>
      <c r="BS107" s="602"/>
      <c r="BT107" s="602"/>
      <c r="BU107" s="665"/>
      <c r="BV107" s="500"/>
      <c r="BW107" s="485"/>
      <c r="BX107" s="485"/>
      <c r="BY107" s="485"/>
      <c r="BZ107" s="485"/>
      <c r="CA107" s="575"/>
      <c r="CB107" s="198"/>
    </row>
    <row r="108" spans="2:80" s="53" customFormat="1" ht="72" customHeight="1">
      <c r="B108" s="198"/>
      <c r="C108" s="198"/>
      <c r="E108" s="500"/>
      <c r="F108" s="485"/>
      <c r="G108" s="509"/>
      <c r="H108" s="500"/>
      <c r="I108" s="485"/>
      <c r="J108" s="485"/>
      <c r="K108" s="485"/>
      <c r="L108" s="485"/>
      <c r="M108" s="485"/>
      <c r="N108" s="485"/>
      <c r="O108" s="485"/>
      <c r="P108" s="485"/>
      <c r="Q108" s="509"/>
      <c r="R108" s="500"/>
      <c r="S108" s="485"/>
      <c r="T108" s="485"/>
      <c r="U108" s="485"/>
      <c r="V108" s="485"/>
      <c r="W108" s="485"/>
      <c r="X108" s="485"/>
      <c r="Y108" s="485"/>
      <c r="Z108" s="485" t="s">
        <v>87</v>
      </c>
      <c r="AA108" s="485"/>
      <c r="AB108" s="485" t="s">
        <v>87</v>
      </c>
      <c r="AC108" s="485"/>
      <c r="AD108" s="485" t="s">
        <v>87</v>
      </c>
      <c r="AE108" s="485"/>
      <c r="AF108" s="485" t="s">
        <v>87</v>
      </c>
      <c r="AG108" s="485"/>
      <c r="AH108" s="485" t="s">
        <v>87</v>
      </c>
      <c r="AI108" s="485"/>
      <c r="AJ108" s="485" t="s">
        <v>87</v>
      </c>
      <c r="AK108" s="485"/>
      <c r="AL108" s="485" t="s">
        <v>87</v>
      </c>
      <c r="AM108" s="485"/>
      <c r="AN108" s="485"/>
      <c r="AO108" s="509"/>
      <c r="AP108" s="500"/>
      <c r="AQ108" s="485"/>
      <c r="AR108" s="485"/>
      <c r="AS108" s="485"/>
      <c r="AT108" s="485"/>
      <c r="AU108" s="485"/>
      <c r="AV108" s="485"/>
      <c r="AW108" s="485"/>
      <c r="AX108" s="485" t="s">
        <v>87</v>
      </c>
      <c r="AY108" s="485"/>
      <c r="AZ108" s="485" t="s">
        <v>87</v>
      </c>
      <c r="BA108" s="485"/>
      <c r="BB108" s="485" t="s">
        <v>87</v>
      </c>
      <c r="BC108" s="485"/>
      <c r="BD108" s="485" t="s">
        <v>87</v>
      </c>
      <c r="BE108" s="485"/>
      <c r="BF108" s="485" t="s">
        <v>87</v>
      </c>
      <c r="BG108" s="485"/>
      <c r="BH108" s="485" t="s">
        <v>87</v>
      </c>
      <c r="BI108" s="485"/>
      <c r="BJ108" s="485" t="s">
        <v>87</v>
      </c>
      <c r="BK108" s="485"/>
      <c r="BL108" s="485"/>
      <c r="BM108" s="509"/>
      <c r="BN108" s="500"/>
      <c r="BO108" s="602"/>
      <c r="BP108" s="602"/>
      <c r="BQ108" s="602"/>
      <c r="BR108" s="602"/>
      <c r="BS108" s="602"/>
      <c r="BT108" s="602"/>
      <c r="BU108" s="665"/>
      <c r="BV108" s="500"/>
      <c r="BW108" s="485"/>
      <c r="BX108" s="485"/>
      <c r="BY108" s="485"/>
      <c r="BZ108" s="485"/>
      <c r="CA108" s="575"/>
      <c r="CB108" s="198"/>
    </row>
    <row r="109" spans="2:80" s="53" customFormat="1" ht="72" customHeight="1">
      <c r="B109" s="198"/>
      <c r="C109" s="198"/>
      <c r="E109" s="500"/>
      <c r="F109" s="485"/>
      <c r="G109" s="509"/>
      <c r="H109" s="500"/>
      <c r="I109" s="485"/>
      <c r="J109" s="485"/>
      <c r="K109" s="485"/>
      <c r="L109" s="485"/>
      <c r="M109" s="485"/>
      <c r="N109" s="485"/>
      <c r="O109" s="485"/>
      <c r="P109" s="485"/>
      <c r="Q109" s="509"/>
      <c r="R109" s="500"/>
      <c r="S109" s="485"/>
      <c r="T109" s="485"/>
      <c r="U109" s="485"/>
      <c r="V109" s="485"/>
      <c r="W109" s="485"/>
      <c r="X109" s="485"/>
      <c r="Y109" s="485"/>
      <c r="Z109" s="485" t="s">
        <v>87</v>
      </c>
      <c r="AA109" s="485"/>
      <c r="AB109" s="485" t="s">
        <v>87</v>
      </c>
      <c r="AC109" s="485"/>
      <c r="AD109" s="485" t="s">
        <v>87</v>
      </c>
      <c r="AE109" s="485"/>
      <c r="AF109" s="485" t="s">
        <v>87</v>
      </c>
      <c r="AG109" s="485"/>
      <c r="AH109" s="485" t="s">
        <v>87</v>
      </c>
      <c r="AI109" s="485"/>
      <c r="AJ109" s="485" t="s">
        <v>87</v>
      </c>
      <c r="AK109" s="485"/>
      <c r="AL109" s="485" t="s">
        <v>87</v>
      </c>
      <c r="AM109" s="485"/>
      <c r="AN109" s="485"/>
      <c r="AO109" s="509"/>
      <c r="AP109" s="500"/>
      <c r="AQ109" s="485"/>
      <c r="AR109" s="485"/>
      <c r="AS109" s="485"/>
      <c r="AT109" s="485"/>
      <c r="AU109" s="485"/>
      <c r="AV109" s="485"/>
      <c r="AW109" s="485"/>
      <c r="AX109" s="485" t="s">
        <v>87</v>
      </c>
      <c r="AY109" s="485"/>
      <c r="AZ109" s="485" t="s">
        <v>87</v>
      </c>
      <c r="BA109" s="485"/>
      <c r="BB109" s="485" t="s">
        <v>87</v>
      </c>
      <c r="BC109" s="485"/>
      <c r="BD109" s="485" t="s">
        <v>87</v>
      </c>
      <c r="BE109" s="485"/>
      <c r="BF109" s="485" t="s">
        <v>87</v>
      </c>
      <c r="BG109" s="485"/>
      <c r="BH109" s="485" t="s">
        <v>87</v>
      </c>
      <c r="BI109" s="485"/>
      <c r="BJ109" s="485" t="s">
        <v>87</v>
      </c>
      <c r="BK109" s="485"/>
      <c r="BL109" s="485"/>
      <c r="BM109" s="509"/>
      <c r="BN109" s="500"/>
      <c r="BO109" s="602"/>
      <c r="BP109" s="602"/>
      <c r="BQ109" s="602"/>
      <c r="BR109" s="602"/>
      <c r="BS109" s="602"/>
      <c r="BT109" s="602"/>
      <c r="BU109" s="665"/>
      <c r="BV109" s="500"/>
      <c r="BW109" s="485"/>
      <c r="BX109" s="485"/>
      <c r="BY109" s="485"/>
      <c r="BZ109" s="485"/>
      <c r="CA109" s="575"/>
      <c r="CB109" s="198"/>
    </row>
    <row r="110" spans="2:80" s="53" customFormat="1" ht="72" customHeight="1">
      <c r="B110" s="198"/>
      <c r="C110" s="198"/>
      <c r="E110" s="500">
        <v>12</v>
      </c>
      <c r="F110" s="485" t="s">
        <v>458</v>
      </c>
      <c r="G110" s="509"/>
      <c r="H110" s="500" t="s">
        <v>339</v>
      </c>
      <c r="I110" s="485"/>
      <c r="J110" s="485" t="s">
        <v>339</v>
      </c>
      <c r="K110" s="485"/>
      <c r="L110" s="485" t="s">
        <v>339</v>
      </c>
      <c r="M110" s="485"/>
      <c r="N110" s="485">
        <v>1</v>
      </c>
      <c r="O110" s="485"/>
      <c r="P110" s="485" t="s">
        <v>723</v>
      </c>
      <c r="Q110" s="509"/>
      <c r="R110" s="500" t="s">
        <v>294</v>
      </c>
      <c r="S110" s="485"/>
      <c r="T110" s="485" t="s">
        <v>294</v>
      </c>
      <c r="U110" s="485"/>
      <c r="V110" s="485" t="b">
        <v>0</v>
      </c>
      <c r="W110" s="485"/>
      <c r="X110" s="691" t="s">
        <v>459</v>
      </c>
      <c r="Y110" s="485"/>
      <c r="Z110" s="485" t="s">
        <v>87</v>
      </c>
      <c r="AA110" s="485"/>
      <c r="AB110" s="485" t="s">
        <v>87</v>
      </c>
      <c r="AC110" s="485"/>
      <c r="AD110" s="485" t="s">
        <v>87</v>
      </c>
      <c r="AE110" s="485"/>
      <c r="AF110" s="485" t="s">
        <v>87</v>
      </c>
      <c r="AG110" s="485"/>
      <c r="AH110" s="485" t="s">
        <v>87</v>
      </c>
      <c r="AI110" s="485"/>
      <c r="AJ110" s="485" t="s">
        <v>87</v>
      </c>
      <c r="AK110" s="485"/>
      <c r="AL110" s="485" t="s">
        <v>87</v>
      </c>
      <c r="AM110" s="485"/>
      <c r="AN110" s="485" t="s">
        <v>407</v>
      </c>
      <c r="AO110" s="509"/>
      <c r="AP110" s="500" t="s">
        <v>294</v>
      </c>
      <c r="AQ110" s="485"/>
      <c r="AR110" s="485" t="s">
        <v>294</v>
      </c>
      <c r="AS110" s="485"/>
      <c r="AT110" s="485" t="b">
        <v>0</v>
      </c>
      <c r="AU110" s="485"/>
      <c r="AV110" s="691" t="s">
        <v>459</v>
      </c>
      <c r="AW110" s="485"/>
      <c r="AX110" s="485" t="s">
        <v>87</v>
      </c>
      <c r="AY110" s="485"/>
      <c r="AZ110" s="485" t="s">
        <v>87</v>
      </c>
      <c r="BA110" s="485"/>
      <c r="BB110" s="485" t="s">
        <v>87</v>
      </c>
      <c r="BC110" s="485"/>
      <c r="BD110" s="485" t="s">
        <v>87</v>
      </c>
      <c r="BE110" s="485"/>
      <c r="BF110" s="485" t="s">
        <v>87</v>
      </c>
      <c r="BG110" s="485"/>
      <c r="BH110" s="485" t="s">
        <v>87</v>
      </c>
      <c r="BI110" s="485"/>
      <c r="BJ110" s="485" t="s">
        <v>87</v>
      </c>
      <c r="BK110" s="485"/>
      <c r="BL110" s="485" t="s">
        <v>407</v>
      </c>
      <c r="BM110" s="509"/>
      <c r="BN110" s="500" t="s">
        <v>886</v>
      </c>
      <c r="BO110" s="602" t="str">
        <f t="shared" ref="BO110:BQ110" si="10">BO106</f>
        <v>6/16</v>
      </c>
      <c r="BP110" s="602" t="str">
        <f t="shared" si="10"/>
        <v>6/16</v>
      </c>
      <c r="BQ110" s="602" t="str">
        <f t="shared" si="10"/>
        <v>6/16</v>
      </c>
      <c r="BR110" s="664" t="s">
        <v>1141</v>
      </c>
      <c r="BS110" s="602" t="s">
        <v>180</v>
      </c>
      <c r="BT110" s="602" t="s">
        <v>1006</v>
      </c>
      <c r="BU110" s="665" t="s">
        <v>180</v>
      </c>
      <c r="BV110" s="606" t="s">
        <v>1022</v>
      </c>
      <c r="BW110" s="485"/>
      <c r="BX110" s="485"/>
      <c r="BY110" s="485"/>
      <c r="BZ110" s="485"/>
      <c r="CA110" s="575"/>
      <c r="CB110" s="198"/>
    </row>
    <row r="111" spans="2:80" s="53" customFormat="1" ht="72" customHeight="1">
      <c r="B111" s="198"/>
      <c r="C111" s="198"/>
      <c r="E111" s="500"/>
      <c r="F111" s="485"/>
      <c r="G111" s="509"/>
      <c r="H111" s="500"/>
      <c r="I111" s="485"/>
      <c r="J111" s="485"/>
      <c r="K111" s="485"/>
      <c r="L111" s="485"/>
      <c r="M111" s="485"/>
      <c r="N111" s="485"/>
      <c r="O111" s="485"/>
      <c r="P111" s="485"/>
      <c r="Q111" s="509"/>
      <c r="R111" s="500"/>
      <c r="S111" s="485"/>
      <c r="T111" s="485"/>
      <c r="U111" s="485"/>
      <c r="V111" s="485"/>
      <c r="W111" s="485"/>
      <c r="X111" s="485"/>
      <c r="Y111" s="485"/>
      <c r="Z111" s="485" t="s">
        <v>87</v>
      </c>
      <c r="AA111" s="485"/>
      <c r="AB111" s="485" t="s">
        <v>87</v>
      </c>
      <c r="AC111" s="485"/>
      <c r="AD111" s="485" t="s">
        <v>87</v>
      </c>
      <c r="AE111" s="485"/>
      <c r="AF111" s="485" t="s">
        <v>87</v>
      </c>
      <c r="AG111" s="485"/>
      <c r="AH111" s="485" t="s">
        <v>87</v>
      </c>
      <c r="AI111" s="485"/>
      <c r="AJ111" s="485" t="s">
        <v>87</v>
      </c>
      <c r="AK111" s="485"/>
      <c r="AL111" s="485" t="s">
        <v>87</v>
      </c>
      <c r="AM111" s="485"/>
      <c r="AN111" s="485"/>
      <c r="AO111" s="509"/>
      <c r="AP111" s="500"/>
      <c r="AQ111" s="485"/>
      <c r="AR111" s="485"/>
      <c r="AS111" s="485"/>
      <c r="AT111" s="485"/>
      <c r="AU111" s="485"/>
      <c r="AV111" s="485"/>
      <c r="AW111" s="485"/>
      <c r="AX111" s="485" t="s">
        <v>87</v>
      </c>
      <c r="AY111" s="485"/>
      <c r="AZ111" s="485" t="s">
        <v>87</v>
      </c>
      <c r="BA111" s="485"/>
      <c r="BB111" s="485" t="s">
        <v>87</v>
      </c>
      <c r="BC111" s="485"/>
      <c r="BD111" s="485" t="s">
        <v>87</v>
      </c>
      <c r="BE111" s="485"/>
      <c r="BF111" s="485" t="s">
        <v>87</v>
      </c>
      <c r="BG111" s="485"/>
      <c r="BH111" s="485" t="s">
        <v>87</v>
      </c>
      <c r="BI111" s="485"/>
      <c r="BJ111" s="485" t="s">
        <v>87</v>
      </c>
      <c r="BK111" s="485"/>
      <c r="BL111" s="485"/>
      <c r="BM111" s="509"/>
      <c r="BN111" s="500"/>
      <c r="BO111" s="602"/>
      <c r="BP111" s="602"/>
      <c r="BQ111" s="602"/>
      <c r="BR111" s="602"/>
      <c r="BS111" s="602"/>
      <c r="BT111" s="602"/>
      <c r="BU111" s="665"/>
      <c r="BV111" s="500"/>
      <c r="BW111" s="485"/>
      <c r="BX111" s="485"/>
      <c r="BY111" s="485"/>
      <c r="BZ111" s="485"/>
      <c r="CA111" s="575"/>
      <c r="CB111" s="198"/>
    </row>
    <row r="112" spans="2:80" s="53" customFormat="1" ht="72" customHeight="1">
      <c r="B112" s="198"/>
      <c r="C112" s="198"/>
      <c r="E112" s="500"/>
      <c r="F112" s="485"/>
      <c r="G112" s="509"/>
      <c r="H112" s="500"/>
      <c r="I112" s="485"/>
      <c r="J112" s="485"/>
      <c r="K112" s="485"/>
      <c r="L112" s="485"/>
      <c r="M112" s="485"/>
      <c r="N112" s="485"/>
      <c r="O112" s="485"/>
      <c r="P112" s="485"/>
      <c r="Q112" s="509"/>
      <c r="R112" s="500"/>
      <c r="S112" s="485"/>
      <c r="T112" s="485"/>
      <c r="U112" s="485"/>
      <c r="V112" s="485"/>
      <c r="W112" s="485"/>
      <c r="X112" s="485"/>
      <c r="Y112" s="485"/>
      <c r="Z112" s="485" t="s">
        <v>87</v>
      </c>
      <c r="AA112" s="485"/>
      <c r="AB112" s="485" t="s">
        <v>87</v>
      </c>
      <c r="AC112" s="485"/>
      <c r="AD112" s="485" t="s">
        <v>87</v>
      </c>
      <c r="AE112" s="485"/>
      <c r="AF112" s="485" t="s">
        <v>87</v>
      </c>
      <c r="AG112" s="485"/>
      <c r="AH112" s="485" t="s">
        <v>87</v>
      </c>
      <c r="AI112" s="485"/>
      <c r="AJ112" s="485" t="s">
        <v>87</v>
      </c>
      <c r="AK112" s="485"/>
      <c r="AL112" s="485" t="s">
        <v>87</v>
      </c>
      <c r="AM112" s="485"/>
      <c r="AN112" s="485"/>
      <c r="AO112" s="509"/>
      <c r="AP112" s="500"/>
      <c r="AQ112" s="485"/>
      <c r="AR112" s="485"/>
      <c r="AS112" s="485"/>
      <c r="AT112" s="485"/>
      <c r="AU112" s="485"/>
      <c r="AV112" s="485"/>
      <c r="AW112" s="485"/>
      <c r="AX112" s="485" t="s">
        <v>87</v>
      </c>
      <c r="AY112" s="485"/>
      <c r="AZ112" s="485" t="s">
        <v>87</v>
      </c>
      <c r="BA112" s="485"/>
      <c r="BB112" s="485" t="s">
        <v>87</v>
      </c>
      <c r="BC112" s="485"/>
      <c r="BD112" s="485" t="s">
        <v>87</v>
      </c>
      <c r="BE112" s="485"/>
      <c r="BF112" s="485" t="s">
        <v>87</v>
      </c>
      <c r="BG112" s="485"/>
      <c r="BH112" s="485" t="s">
        <v>87</v>
      </c>
      <c r="BI112" s="485"/>
      <c r="BJ112" s="485" t="s">
        <v>87</v>
      </c>
      <c r="BK112" s="485"/>
      <c r="BL112" s="485"/>
      <c r="BM112" s="509"/>
      <c r="BN112" s="500"/>
      <c r="BO112" s="602"/>
      <c r="BP112" s="602"/>
      <c r="BQ112" s="602"/>
      <c r="BR112" s="602"/>
      <c r="BS112" s="602"/>
      <c r="BT112" s="602"/>
      <c r="BU112" s="665"/>
      <c r="BV112" s="500"/>
      <c r="BW112" s="485"/>
      <c r="BX112" s="485"/>
      <c r="BY112" s="485"/>
      <c r="BZ112" s="485"/>
      <c r="CA112" s="575"/>
      <c r="CB112" s="198"/>
    </row>
    <row r="113" spans="2:80" s="53" customFormat="1" ht="72" customHeight="1">
      <c r="B113" s="198"/>
      <c r="C113" s="198"/>
      <c r="E113" s="500"/>
      <c r="F113" s="485"/>
      <c r="G113" s="509"/>
      <c r="H113" s="500"/>
      <c r="I113" s="485"/>
      <c r="J113" s="485"/>
      <c r="K113" s="485"/>
      <c r="L113" s="485"/>
      <c r="M113" s="485"/>
      <c r="N113" s="485"/>
      <c r="O113" s="485"/>
      <c r="P113" s="485"/>
      <c r="Q113" s="509"/>
      <c r="R113" s="500"/>
      <c r="S113" s="485"/>
      <c r="T113" s="485"/>
      <c r="U113" s="485"/>
      <c r="V113" s="485"/>
      <c r="W113" s="485"/>
      <c r="X113" s="485"/>
      <c r="Y113" s="485"/>
      <c r="Z113" s="485" t="s">
        <v>87</v>
      </c>
      <c r="AA113" s="485"/>
      <c r="AB113" s="485" t="s">
        <v>87</v>
      </c>
      <c r="AC113" s="485"/>
      <c r="AD113" s="485" t="s">
        <v>87</v>
      </c>
      <c r="AE113" s="485"/>
      <c r="AF113" s="485" t="s">
        <v>87</v>
      </c>
      <c r="AG113" s="485"/>
      <c r="AH113" s="485" t="s">
        <v>87</v>
      </c>
      <c r="AI113" s="485"/>
      <c r="AJ113" s="485" t="s">
        <v>87</v>
      </c>
      <c r="AK113" s="485"/>
      <c r="AL113" s="485" t="s">
        <v>87</v>
      </c>
      <c r="AM113" s="485"/>
      <c r="AN113" s="485"/>
      <c r="AO113" s="509"/>
      <c r="AP113" s="500"/>
      <c r="AQ113" s="485"/>
      <c r="AR113" s="485"/>
      <c r="AS113" s="485"/>
      <c r="AT113" s="485"/>
      <c r="AU113" s="485"/>
      <c r="AV113" s="485"/>
      <c r="AW113" s="485"/>
      <c r="AX113" s="485" t="s">
        <v>87</v>
      </c>
      <c r="AY113" s="485"/>
      <c r="AZ113" s="485" t="s">
        <v>87</v>
      </c>
      <c r="BA113" s="485"/>
      <c r="BB113" s="485" t="s">
        <v>87</v>
      </c>
      <c r="BC113" s="485"/>
      <c r="BD113" s="485" t="s">
        <v>87</v>
      </c>
      <c r="BE113" s="485"/>
      <c r="BF113" s="485" t="s">
        <v>87</v>
      </c>
      <c r="BG113" s="485"/>
      <c r="BH113" s="485" t="s">
        <v>87</v>
      </c>
      <c r="BI113" s="485"/>
      <c r="BJ113" s="485" t="s">
        <v>87</v>
      </c>
      <c r="BK113" s="485"/>
      <c r="BL113" s="485"/>
      <c r="BM113" s="509"/>
      <c r="BN113" s="500"/>
      <c r="BO113" s="602"/>
      <c r="BP113" s="602"/>
      <c r="BQ113" s="602"/>
      <c r="BR113" s="602"/>
      <c r="BS113" s="602"/>
      <c r="BT113" s="602"/>
      <c r="BU113" s="665"/>
      <c r="BV113" s="500"/>
      <c r="BW113" s="485"/>
      <c r="BX113" s="485"/>
      <c r="BY113" s="485"/>
      <c r="BZ113" s="485"/>
      <c r="CA113" s="575"/>
      <c r="CB113" s="198"/>
    </row>
    <row r="114" spans="2:80" s="53" customFormat="1" ht="72" customHeight="1">
      <c r="B114" s="198"/>
      <c r="C114" s="198"/>
      <c r="E114" s="500">
        <v>13</v>
      </c>
      <c r="F114" s="485" t="s">
        <v>458</v>
      </c>
      <c r="G114" s="509"/>
      <c r="H114" s="500" t="s">
        <v>339</v>
      </c>
      <c r="I114" s="485"/>
      <c r="J114" s="485" t="s">
        <v>339</v>
      </c>
      <c r="K114" s="485"/>
      <c r="L114" s="485" t="s">
        <v>339</v>
      </c>
      <c r="M114" s="485"/>
      <c r="N114" s="485" t="s">
        <v>339</v>
      </c>
      <c r="O114" s="485"/>
      <c r="P114" s="485">
        <v>2</v>
      </c>
      <c r="Q114" s="509"/>
      <c r="R114" s="500" t="s">
        <v>294</v>
      </c>
      <c r="S114" s="485"/>
      <c r="T114" s="485" t="s">
        <v>294</v>
      </c>
      <c r="U114" s="485"/>
      <c r="V114" s="485" t="b">
        <v>0</v>
      </c>
      <c r="W114" s="485"/>
      <c r="X114" s="691" t="s">
        <v>459</v>
      </c>
      <c r="Y114" s="485"/>
      <c r="Z114" s="485" t="s">
        <v>87</v>
      </c>
      <c r="AA114" s="485"/>
      <c r="AB114" s="485" t="s">
        <v>87</v>
      </c>
      <c r="AC114" s="485"/>
      <c r="AD114" s="485" t="s">
        <v>87</v>
      </c>
      <c r="AE114" s="485"/>
      <c r="AF114" s="485" t="s">
        <v>87</v>
      </c>
      <c r="AG114" s="485"/>
      <c r="AH114" s="485" t="s">
        <v>87</v>
      </c>
      <c r="AI114" s="485"/>
      <c r="AJ114" s="485" t="s">
        <v>87</v>
      </c>
      <c r="AK114" s="485"/>
      <c r="AL114" s="485" t="s">
        <v>87</v>
      </c>
      <c r="AM114" s="485"/>
      <c r="AN114" s="485" t="s">
        <v>407</v>
      </c>
      <c r="AO114" s="509"/>
      <c r="AP114" s="500" t="s">
        <v>294</v>
      </c>
      <c r="AQ114" s="485"/>
      <c r="AR114" s="485" t="s">
        <v>294</v>
      </c>
      <c r="AS114" s="485"/>
      <c r="AT114" s="485" t="b">
        <v>0</v>
      </c>
      <c r="AU114" s="485"/>
      <c r="AV114" s="691" t="s">
        <v>459</v>
      </c>
      <c r="AW114" s="485"/>
      <c r="AX114" s="485" t="s">
        <v>87</v>
      </c>
      <c r="AY114" s="485"/>
      <c r="AZ114" s="485" t="s">
        <v>87</v>
      </c>
      <c r="BA114" s="485"/>
      <c r="BB114" s="485" t="s">
        <v>87</v>
      </c>
      <c r="BC114" s="485"/>
      <c r="BD114" s="485" t="s">
        <v>87</v>
      </c>
      <c r="BE114" s="485"/>
      <c r="BF114" s="485" t="s">
        <v>87</v>
      </c>
      <c r="BG114" s="485"/>
      <c r="BH114" s="485" t="s">
        <v>87</v>
      </c>
      <c r="BI114" s="485"/>
      <c r="BJ114" s="485" t="s">
        <v>87</v>
      </c>
      <c r="BK114" s="485"/>
      <c r="BL114" s="485" t="s">
        <v>407</v>
      </c>
      <c r="BM114" s="509"/>
      <c r="BN114" s="500" t="s">
        <v>886</v>
      </c>
      <c r="BO114" s="602" t="str">
        <f t="shared" ref="BO114:BQ114" si="11">BO110</f>
        <v>6/16</v>
      </c>
      <c r="BP114" s="602" t="str">
        <f t="shared" si="11"/>
        <v>6/16</v>
      </c>
      <c r="BQ114" s="602" t="str">
        <f t="shared" si="11"/>
        <v>6/16</v>
      </c>
      <c r="BR114" s="664" t="s">
        <v>1141</v>
      </c>
      <c r="BS114" s="602" t="s">
        <v>180</v>
      </c>
      <c r="BT114" s="602" t="s">
        <v>1006</v>
      </c>
      <c r="BU114" s="665" t="s">
        <v>180</v>
      </c>
      <c r="BV114" s="606" t="s">
        <v>1022</v>
      </c>
      <c r="BW114" s="485"/>
      <c r="BX114" s="485"/>
      <c r="BY114" s="485"/>
      <c r="BZ114" s="485"/>
      <c r="CA114" s="575"/>
      <c r="CB114" s="198"/>
    </row>
    <row r="115" spans="2:80" s="53" customFormat="1" ht="72" customHeight="1">
      <c r="E115" s="500"/>
      <c r="F115" s="485"/>
      <c r="G115" s="509"/>
      <c r="H115" s="500"/>
      <c r="I115" s="485"/>
      <c r="J115" s="485"/>
      <c r="K115" s="485"/>
      <c r="L115" s="485"/>
      <c r="M115" s="485"/>
      <c r="N115" s="485"/>
      <c r="O115" s="485"/>
      <c r="P115" s="485"/>
      <c r="Q115" s="509"/>
      <c r="R115" s="500"/>
      <c r="S115" s="485"/>
      <c r="T115" s="485"/>
      <c r="U115" s="485"/>
      <c r="V115" s="485"/>
      <c r="W115" s="485"/>
      <c r="X115" s="485"/>
      <c r="Y115" s="485"/>
      <c r="Z115" s="485" t="s">
        <v>87</v>
      </c>
      <c r="AA115" s="485"/>
      <c r="AB115" s="485" t="s">
        <v>87</v>
      </c>
      <c r="AC115" s="485"/>
      <c r="AD115" s="485" t="s">
        <v>87</v>
      </c>
      <c r="AE115" s="485"/>
      <c r="AF115" s="485" t="s">
        <v>87</v>
      </c>
      <c r="AG115" s="485"/>
      <c r="AH115" s="485" t="s">
        <v>87</v>
      </c>
      <c r="AI115" s="485"/>
      <c r="AJ115" s="485" t="s">
        <v>87</v>
      </c>
      <c r="AK115" s="485"/>
      <c r="AL115" s="485" t="s">
        <v>87</v>
      </c>
      <c r="AM115" s="485"/>
      <c r="AN115" s="485"/>
      <c r="AO115" s="509"/>
      <c r="AP115" s="500"/>
      <c r="AQ115" s="485"/>
      <c r="AR115" s="485"/>
      <c r="AS115" s="485"/>
      <c r="AT115" s="485"/>
      <c r="AU115" s="485"/>
      <c r="AV115" s="485"/>
      <c r="AW115" s="485"/>
      <c r="AX115" s="485" t="s">
        <v>87</v>
      </c>
      <c r="AY115" s="485"/>
      <c r="AZ115" s="485" t="s">
        <v>87</v>
      </c>
      <c r="BA115" s="485"/>
      <c r="BB115" s="485" t="s">
        <v>87</v>
      </c>
      <c r="BC115" s="485"/>
      <c r="BD115" s="485" t="s">
        <v>87</v>
      </c>
      <c r="BE115" s="485"/>
      <c r="BF115" s="485" t="s">
        <v>87</v>
      </c>
      <c r="BG115" s="485"/>
      <c r="BH115" s="485" t="s">
        <v>87</v>
      </c>
      <c r="BI115" s="485"/>
      <c r="BJ115" s="485" t="s">
        <v>87</v>
      </c>
      <c r="BK115" s="485"/>
      <c r="BL115" s="485"/>
      <c r="BM115" s="509"/>
      <c r="BN115" s="500"/>
      <c r="BO115" s="602"/>
      <c r="BP115" s="602"/>
      <c r="BQ115" s="602"/>
      <c r="BR115" s="602"/>
      <c r="BS115" s="602"/>
      <c r="BT115" s="602"/>
      <c r="BU115" s="665"/>
      <c r="BV115" s="500"/>
      <c r="BW115" s="485"/>
      <c r="BX115" s="485"/>
      <c r="BY115" s="485"/>
      <c r="BZ115" s="485"/>
      <c r="CA115" s="575"/>
      <c r="CB115" s="198"/>
    </row>
    <row r="116" spans="2:80" s="53" customFormat="1" ht="72" customHeight="1">
      <c r="E116" s="500"/>
      <c r="F116" s="485"/>
      <c r="G116" s="509"/>
      <c r="H116" s="500"/>
      <c r="I116" s="485"/>
      <c r="J116" s="485"/>
      <c r="K116" s="485"/>
      <c r="L116" s="485"/>
      <c r="M116" s="485"/>
      <c r="N116" s="485"/>
      <c r="O116" s="485"/>
      <c r="P116" s="485"/>
      <c r="Q116" s="509"/>
      <c r="R116" s="500"/>
      <c r="S116" s="485"/>
      <c r="T116" s="485"/>
      <c r="U116" s="485"/>
      <c r="V116" s="485"/>
      <c r="W116" s="485"/>
      <c r="X116" s="485"/>
      <c r="Y116" s="485"/>
      <c r="Z116" s="485" t="s">
        <v>87</v>
      </c>
      <c r="AA116" s="485"/>
      <c r="AB116" s="485" t="s">
        <v>87</v>
      </c>
      <c r="AC116" s="485"/>
      <c r="AD116" s="485" t="s">
        <v>87</v>
      </c>
      <c r="AE116" s="485"/>
      <c r="AF116" s="485" t="s">
        <v>87</v>
      </c>
      <c r="AG116" s="485"/>
      <c r="AH116" s="485" t="s">
        <v>87</v>
      </c>
      <c r="AI116" s="485"/>
      <c r="AJ116" s="485" t="s">
        <v>87</v>
      </c>
      <c r="AK116" s="485"/>
      <c r="AL116" s="485" t="s">
        <v>87</v>
      </c>
      <c r="AM116" s="485"/>
      <c r="AN116" s="485"/>
      <c r="AO116" s="509"/>
      <c r="AP116" s="500"/>
      <c r="AQ116" s="485"/>
      <c r="AR116" s="485"/>
      <c r="AS116" s="485"/>
      <c r="AT116" s="485"/>
      <c r="AU116" s="485"/>
      <c r="AV116" s="485"/>
      <c r="AW116" s="485"/>
      <c r="AX116" s="485" t="s">
        <v>87</v>
      </c>
      <c r="AY116" s="485"/>
      <c r="AZ116" s="485" t="s">
        <v>87</v>
      </c>
      <c r="BA116" s="485"/>
      <c r="BB116" s="485" t="s">
        <v>87</v>
      </c>
      <c r="BC116" s="485"/>
      <c r="BD116" s="485" t="s">
        <v>87</v>
      </c>
      <c r="BE116" s="485"/>
      <c r="BF116" s="485" t="s">
        <v>87</v>
      </c>
      <c r="BG116" s="485"/>
      <c r="BH116" s="485" t="s">
        <v>87</v>
      </c>
      <c r="BI116" s="485"/>
      <c r="BJ116" s="485" t="s">
        <v>87</v>
      </c>
      <c r="BK116" s="485"/>
      <c r="BL116" s="485"/>
      <c r="BM116" s="509"/>
      <c r="BN116" s="500"/>
      <c r="BO116" s="602"/>
      <c r="BP116" s="602"/>
      <c r="BQ116" s="602"/>
      <c r="BR116" s="602"/>
      <c r="BS116" s="602"/>
      <c r="BT116" s="602"/>
      <c r="BU116" s="665"/>
      <c r="BV116" s="500"/>
      <c r="BW116" s="485"/>
      <c r="BX116" s="485"/>
      <c r="BY116" s="485"/>
      <c r="BZ116" s="485"/>
      <c r="CA116" s="575"/>
      <c r="CB116" s="198"/>
    </row>
    <row r="117" spans="2:80" s="53" customFormat="1" ht="72" customHeight="1">
      <c r="E117" s="500"/>
      <c r="F117" s="485"/>
      <c r="G117" s="509"/>
      <c r="H117" s="500"/>
      <c r="I117" s="485"/>
      <c r="J117" s="485"/>
      <c r="K117" s="485"/>
      <c r="L117" s="485"/>
      <c r="M117" s="485"/>
      <c r="N117" s="485"/>
      <c r="O117" s="485"/>
      <c r="P117" s="485"/>
      <c r="Q117" s="509"/>
      <c r="R117" s="500"/>
      <c r="S117" s="485"/>
      <c r="T117" s="485"/>
      <c r="U117" s="485"/>
      <c r="V117" s="485"/>
      <c r="W117" s="485"/>
      <c r="X117" s="485"/>
      <c r="Y117" s="485"/>
      <c r="Z117" s="485" t="s">
        <v>87</v>
      </c>
      <c r="AA117" s="485"/>
      <c r="AB117" s="485" t="s">
        <v>87</v>
      </c>
      <c r="AC117" s="485"/>
      <c r="AD117" s="485" t="s">
        <v>87</v>
      </c>
      <c r="AE117" s="485"/>
      <c r="AF117" s="485" t="s">
        <v>87</v>
      </c>
      <c r="AG117" s="485"/>
      <c r="AH117" s="485" t="s">
        <v>87</v>
      </c>
      <c r="AI117" s="485"/>
      <c r="AJ117" s="485" t="s">
        <v>87</v>
      </c>
      <c r="AK117" s="485"/>
      <c r="AL117" s="485" t="s">
        <v>87</v>
      </c>
      <c r="AM117" s="485"/>
      <c r="AN117" s="485"/>
      <c r="AO117" s="509"/>
      <c r="AP117" s="500"/>
      <c r="AQ117" s="485"/>
      <c r="AR117" s="485"/>
      <c r="AS117" s="485"/>
      <c r="AT117" s="485"/>
      <c r="AU117" s="485"/>
      <c r="AV117" s="485"/>
      <c r="AW117" s="485"/>
      <c r="AX117" s="485" t="s">
        <v>87</v>
      </c>
      <c r="AY117" s="485"/>
      <c r="AZ117" s="485" t="s">
        <v>87</v>
      </c>
      <c r="BA117" s="485"/>
      <c r="BB117" s="485" t="s">
        <v>87</v>
      </c>
      <c r="BC117" s="485"/>
      <c r="BD117" s="485" t="s">
        <v>87</v>
      </c>
      <c r="BE117" s="485"/>
      <c r="BF117" s="485" t="s">
        <v>87</v>
      </c>
      <c r="BG117" s="485"/>
      <c r="BH117" s="485" t="s">
        <v>87</v>
      </c>
      <c r="BI117" s="485"/>
      <c r="BJ117" s="485" t="s">
        <v>87</v>
      </c>
      <c r="BK117" s="485"/>
      <c r="BL117" s="485"/>
      <c r="BM117" s="509"/>
      <c r="BN117" s="500"/>
      <c r="BO117" s="602"/>
      <c r="BP117" s="602"/>
      <c r="BQ117" s="602"/>
      <c r="BR117" s="602"/>
      <c r="BS117" s="602"/>
      <c r="BT117" s="602"/>
      <c r="BU117" s="665"/>
      <c r="BV117" s="500"/>
      <c r="BW117" s="485"/>
      <c r="BX117" s="485"/>
      <c r="BY117" s="485"/>
      <c r="BZ117" s="485"/>
      <c r="CA117" s="575"/>
      <c r="CB117" s="198"/>
    </row>
    <row r="118" spans="2:80" s="53" customFormat="1" ht="72" customHeight="1">
      <c r="E118" s="500">
        <v>14</v>
      </c>
      <c r="F118" s="485" t="s">
        <v>458</v>
      </c>
      <c r="G118" s="509"/>
      <c r="H118" s="500" t="s">
        <v>339</v>
      </c>
      <c r="I118" s="485"/>
      <c r="J118" s="485" t="s">
        <v>339</v>
      </c>
      <c r="K118" s="485"/>
      <c r="L118" s="485" t="s">
        <v>339</v>
      </c>
      <c r="M118" s="485"/>
      <c r="N118" s="485" t="s">
        <v>339</v>
      </c>
      <c r="O118" s="485"/>
      <c r="P118" s="485" t="s">
        <v>156</v>
      </c>
      <c r="Q118" s="509"/>
      <c r="R118" s="500" t="s">
        <v>294</v>
      </c>
      <c r="S118" s="485"/>
      <c r="T118" s="485" t="s">
        <v>294</v>
      </c>
      <c r="U118" s="485"/>
      <c r="V118" s="485" t="b">
        <v>0</v>
      </c>
      <c r="W118" s="485"/>
      <c r="X118" s="691" t="s">
        <v>459</v>
      </c>
      <c r="Y118" s="485"/>
      <c r="Z118" s="485" t="s">
        <v>87</v>
      </c>
      <c r="AA118" s="485"/>
      <c r="AB118" s="485" t="s">
        <v>87</v>
      </c>
      <c r="AC118" s="485"/>
      <c r="AD118" s="485" t="s">
        <v>87</v>
      </c>
      <c r="AE118" s="485"/>
      <c r="AF118" s="485" t="s">
        <v>87</v>
      </c>
      <c r="AG118" s="485"/>
      <c r="AH118" s="485" t="s">
        <v>87</v>
      </c>
      <c r="AI118" s="485"/>
      <c r="AJ118" s="485" t="s">
        <v>87</v>
      </c>
      <c r="AK118" s="485"/>
      <c r="AL118" s="485" t="s">
        <v>87</v>
      </c>
      <c r="AM118" s="485"/>
      <c r="AN118" s="485" t="s">
        <v>407</v>
      </c>
      <c r="AO118" s="509"/>
      <c r="AP118" s="500" t="s">
        <v>294</v>
      </c>
      <c r="AQ118" s="485"/>
      <c r="AR118" s="485" t="s">
        <v>294</v>
      </c>
      <c r="AS118" s="485"/>
      <c r="AT118" s="485" t="b">
        <v>0</v>
      </c>
      <c r="AU118" s="485"/>
      <c r="AV118" s="691" t="s">
        <v>459</v>
      </c>
      <c r="AW118" s="485"/>
      <c r="AX118" s="485" t="s">
        <v>87</v>
      </c>
      <c r="AY118" s="485"/>
      <c r="AZ118" s="485" t="s">
        <v>87</v>
      </c>
      <c r="BA118" s="485"/>
      <c r="BB118" s="485" t="s">
        <v>87</v>
      </c>
      <c r="BC118" s="485"/>
      <c r="BD118" s="485" t="s">
        <v>87</v>
      </c>
      <c r="BE118" s="485"/>
      <c r="BF118" s="485" t="s">
        <v>87</v>
      </c>
      <c r="BG118" s="485"/>
      <c r="BH118" s="485" t="s">
        <v>87</v>
      </c>
      <c r="BI118" s="485"/>
      <c r="BJ118" s="485" t="s">
        <v>87</v>
      </c>
      <c r="BK118" s="485"/>
      <c r="BL118" s="485" t="s">
        <v>407</v>
      </c>
      <c r="BM118" s="509"/>
      <c r="BN118" s="500" t="s">
        <v>886</v>
      </c>
      <c r="BO118" s="602" t="str">
        <f t="shared" ref="BO118:BQ118" si="12">BO114</f>
        <v>6/16</v>
      </c>
      <c r="BP118" s="602" t="str">
        <f t="shared" si="12"/>
        <v>6/16</v>
      </c>
      <c r="BQ118" s="602" t="str">
        <f t="shared" si="12"/>
        <v>6/16</v>
      </c>
      <c r="BR118" s="664" t="s">
        <v>1141</v>
      </c>
      <c r="BS118" s="602" t="s">
        <v>180</v>
      </c>
      <c r="BT118" s="602" t="s">
        <v>1006</v>
      </c>
      <c r="BU118" s="665" t="s">
        <v>180</v>
      </c>
      <c r="BV118" s="606" t="s">
        <v>1022</v>
      </c>
      <c r="BW118" s="485"/>
      <c r="BX118" s="485"/>
      <c r="BY118" s="485"/>
      <c r="BZ118" s="485"/>
      <c r="CA118" s="575"/>
      <c r="CB118" s="198"/>
    </row>
    <row r="119" spans="2:80" s="53" customFormat="1" ht="72" customHeight="1">
      <c r="E119" s="500"/>
      <c r="F119" s="485"/>
      <c r="G119" s="509"/>
      <c r="H119" s="500"/>
      <c r="I119" s="485"/>
      <c r="J119" s="485"/>
      <c r="K119" s="485"/>
      <c r="L119" s="485"/>
      <c r="M119" s="485"/>
      <c r="N119" s="485"/>
      <c r="O119" s="485"/>
      <c r="P119" s="485"/>
      <c r="Q119" s="509"/>
      <c r="R119" s="500"/>
      <c r="S119" s="485"/>
      <c r="T119" s="485"/>
      <c r="U119" s="485"/>
      <c r="V119" s="485"/>
      <c r="W119" s="485"/>
      <c r="X119" s="485"/>
      <c r="Y119" s="485"/>
      <c r="Z119" s="485" t="s">
        <v>87</v>
      </c>
      <c r="AA119" s="485"/>
      <c r="AB119" s="485" t="s">
        <v>87</v>
      </c>
      <c r="AC119" s="485"/>
      <c r="AD119" s="485" t="s">
        <v>87</v>
      </c>
      <c r="AE119" s="485"/>
      <c r="AF119" s="485" t="s">
        <v>87</v>
      </c>
      <c r="AG119" s="485"/>
      <c r="AH119" s="485" t="s">
        <v>87</v>
      </c>
      <c r="AI119" s="485"/>
      <c r="AJ119" s="485" t="s">
        <v>87</v>
      </c>
      <c r="AK119" s="485"/>
      <c r="AL119" s="485" t="s">
        <v>87</v>
      </c>
      <c r="AM119" s="485"/>
      <c r="AN119" s="485"/>
      <c r="AO119" s="509"/>
      <c r="AP119" s="500"/>
      <c r="AQ119" s="485"/>
      <c r="AR119" s="485"/>
      <c r="AS119" s="485"/>
      <c r="AT119" s="485"/>
      <c r="AU119" s="485"/>
      <c r="AV119" s="485"/>
      <c r="AW119" s="485"/>
      <c r="AX119" s="485" t="s">
        <v>87</v>
      </c>
      <c r="AY119" s="485"/>
      <c r="AZ119" s="485" t="s">
        <v>87</v>
      </c>
      <c r="BA119" s="485"/>
      <c r="BB119" s="485" t="s">
        <v>87</v>
      </c>
      <c r="BC119" s="485"/>
      <c r="BD119" s="485" t="s">
        <v>87</v>
      </c>
      <c r="BE119" s="485"/>
      <c r="BF119" s="485" t="s">
        <v>87</v>
      </c>
      <c r="BG119" s="485"/>
      <c r="BH119" s="485" t="s">
        <v>87</v>
      </c>
      <c r="BI119" s="485"/>
      <c r="BJ119" s="485" t="s">
        <v>87</v>
      </c>
      <c r="BK119" s="485"/>
      <c r="BL119" s="485"/>
      <c r="BM119" s="509"/>
      <c r="BN119" s="500"/>
      <c r="BO119" s="602"/>
      <c r="BP119" s="602"/>
      <c r="BQ119" s="602"/>
      <c r="BR119" s="602"/>
      <c r="BS119" s="602"/>
      <c r="BT119" s="602"/>
      <c r="BU119" s="665"/>
      <c r="BV119" s="500"/>
      <c r="BW119" s="485"/>
      <c r="BX119" s="485"/>
      <c r="BY119" s="485"/>
      <c r="BZ119" s="485"/>
      <c r="CA119" s="575"/>
      <c r="CB119" s="198"/>
    </row>
    <row r="120" spans="2:80" s="53" customFormat="1" ht="72" customHeight="1">
      <c r="E120" s="500"/>
      <c r="F120" s="485"/>
      <c r="G120" s="509"/>
      <c r="H120" s="500"/>
      <c r="I120" s="485"/>
      <c r="J120" s="485"/>
      <c r="K120" s="485"/>
      <c r="L120" s="485"/>
      <c r="M120" s="485"/>
      <c r="N120" s="485"/>
      <c r="O120" s="485"/>
      <c r="P120" s="485"/>
      <c r="Q120" s="509"/>
      <c r="R120" s="500"/>
      <c r="S120" s="485"/>
      <c r="T120" s="485"/>
      <c r="U120" s="485"/>
      <c r="V120" s="485"/>
      <c r="W120" s="485"/>
      <c r="X120" s="485"/>
      <c r="Y120" s="485"/>
      <c r="Z120" s="485" t="s">
        <v>87</v>
      </c>
      <c r="AA120" s="485"/>
      <c r="AB120" s="485" t="s">
        <v>87</v>
      </c>
      <c r="AC120" s="485"/>
      <c r="AD120" s="485" t="s">
        <v>87</v>
      </c>
      <c r="AE120" s="485"/>
      <c r="AF120" s="485" t="s">
        <v>87</v>
      </c>
      <c r="AG120" s="485"/>
      <c r="AH120" s="485" t="s">
        <v>87</v>
      </c>
      <c r="AI120" s="485"/>
      <c r="AJ120" s="485" t="s">
        <v>87</v>
      </c>
      <c r="AK120" s="485"/>
      <c r="AL120" s="485" t="s">
        <v>87</v>
      </c>
      <c r="AM120" s="485"/>
      <c r="AN120" s="485"/>
      <c r="AO120" s="509"/>
      <c r="AP120" s="500"/>
      <c r="AQ120" s="485"/>
      <c r="AR120" s="485"/>
      <c r="AS120" s="485"/>
      <c r="AT120" s="485"/>
      <c r="AU120" s="485"/>
      <c r="AV120" s="485"/>
      <c r="AW120" s="485"/>
      <c r="AX120" s="485" t="s">
        <v>87</v>
      </c>
      <c r="AY120" s="485"/>
      <c r="AZ120" s="485" t="s">
        <v>87</v>
      </c>
      <c r="BA120" s="485"/>
      <c r="BB120" s="485" t="s">
        <v>87</v>
      </c>
      <c r="BC120" s="485"/>
      <c r="BD120" s="485" t="s">
        <v>87</v>
      </c>
      <c r="BE120" s="485"/>
      <c r="BF120" s="485" t="s">
        <v>87</v>
      </c>
      <c r="BG120" s="485"/>
      <c r="BH120" s="485" t="s">
        <v>87</v>
      </c>
      <c r="BI120" s="485"/>
      <c r="BJ120" s="485" t="s">
        <v>87</v>
      </c>
      <c r="BK120" s="485"/>
      <c r="BL120" s="485"/>
      <c r="BM120" s="509"/>
      <c r="BN120" s="500"/>
      <c r="BO120" s="602"/>
      <c r="BP120" s="602"/>
      <c r="BQ120" s="602"/>
      <c r="BR120" s="602"/>
      <c r="BS120" s="602"/>
      <c r="BT120" s="602"/>
      <c r="BU120" s="665"/>
      <c r="BV120" s="500"/>
      <c r="BW120" s="485"/>
      <c r="BX120" s="485"/>
      <c r="BY120" s="485"/>
      <c r="BZ120" s="485"/>
      <c r="CA120" s="575"/>
      <c r="CB120" s="198"/>
    </row>
    <row r="121" spans="2:80" s="53" customFormat="1" ht="72" customHeight="1" thickBot="1">
      <c r="E121" s="499"/>
      <c r="F121" s="497"/>
      <c r="G121" s="498"/>
      <c r="H121" s="499"/>
      <c r="I121" s="497"/>
      <c r="J121" s="497"/>
      <c r="K121" s="497"/>
      <c r="L121" s="497"/>
      <c r="M121" s="497"/>
      <c r="N121" s="497"/>
      <c r="O121" s="497"/>
      <c r="P121" s="497"/>
      <c r="Q121" s="498"/>
      <c r="R121" s="499"/>
      <c r="S121" s="497"/>
      <c r="T121" s="497"/>
      <c r="U121" s="497"/>
      <c r="V121" s="497"/>
      <c r="W121" s="497"/>
      <c r="X121" s="497"/>
      <c r="Y121" s="497"/>
      <c r="Z121" s="497" t="s">
        <v>87</v>
      </c>
      <c r="AA121" s="497"/>
      <c r="AB121" s="497" t="s">
        <v>87</v>
      </c>
      <c r="AC121" s="497"/>
      <c r="AD121" s="497" t="s">
        <v>87</v>
      </c>
      <c r="AE121" s="497"/>
      <c r="AF121" s="497" t="s">
        <v>87</v>
      </c>
      <c r="AG121" s="497"/>
      <c r="AH121" s="497" t="s">
        <v>87</v>
      </c>
      <c r="AI121" s="497"/>
      <c r="AJ121" s="497" t="s">
        <v>87</v>
      </c>
      <c r="AK121" s="497"/>
      <c r="AL121" s="497" t="s">
        <v>87</v>
      </c>
      <c r="AM121" s="497"/>
      <c r="AN121" s="497"/>
      <c r="AO121" s="498"/>
      <c r="AP121" s="499"/>
      <c r="AQ121" s="497"/>
      <c r="AR121" s="497"/>
      <c r="AS121" s="497"/>
      <c r="AT121" s="497"/>
      <c r="AU121" s="497"/>
      <c r="AV121" s="497"/>
      <c r="AW121" s="497"/>
      <c r="AX121" s="497" t="s">
        <v>87</v>
      </c>
      <c r="AY121" s="497"/>
      <c r="AZ121" s="497" t="s">
        <v>87</v>
      </c>
      <c r="BA121" s="497"/>
      <c r="BB121" s="497" t="s">
        <v>87</v>
      </c>
      <c r="BC121" s="497"/>
      <c r="BD121" s="497" t="s">
        <v>87</v>
      </c>
      <c r="BE121" s="497"/>
      <c r="BF121" s="497" t="s">
        <v>87</v>
      </c>
      <c r="BG121" s="497"/>
      <c r="BH121" s="497" t="s">
        <v>87</v>
      </c>
      <c r="BI121" s="497"/>
      <c r="BJ121" s="497" t="s">
        <v>87</v>
      </c>
      <c r="BK121" s="497"/>
      <c r="BL121" s="497"/>
      <c r="BM121" s="498"/>
      <c r="BN121" s="499"/>
      <c r="BO121" s="603"/>
      <c r="BP121" s="603"/>
      <c r="BQ121" s="603"/>
      <c r="BR121" s="603"/>
      <c r="BS121" s="603"/>
      <c r="BT121" s="603"/>
      <c r="BU121" s="643"/>
      <c r="BV121" s="499"/>
      <c r="BW121" s="497"/>
      <c r="BX121" s="497"/>
      <c r="BY121" s="497"/>
      <c r="BZ121" s="497"/>
      <c r="CA121" s="576"/>
      <c r="CB121" s="198"/>
    </row>
    <row r="122" spans="2:80" ht="15.75">
      <c r="E122" s="156"/>
      <c r="F122" s="156"/>
      <c r="G122" s="156"/>
      <c r="H122" s="156"/>
      <c r="I122" s="156"/>
      <c r="J122" s="156"/>
      <c r="K122" s="156"/>
      <c r="L122" s="156"/>
      <c r="M122" s="156"/>
      <c r="N122" s="156"/>
      <c r="O122" s="156"/>
      <c r="P122" s="156"/>
      <c r="Q122" s="156"/>
      <c r="R122" s="156"/>
      <c r="S122" s="156"/>
      <c r="T122" s="156"/>
      <c r="U122" s="156"/>
      <c r="V122" s="156"/>
      <c r="W122" s="156"/>
      <c r="X122" s="156"/>
      <c r="Y122" s="156"/>
      <c r="Z122" s="156"/>
      <c r="AA122" s="156"/>
      <c r="AB122" s="156"/>
      <c r="AC122" s="156"/>
      <c r="AD122" s="156"/>
      <c r="AE122" s="156"/>
      <c r="AF122" s="156"/>
      <c r="AG122" s="156"/>
      <c r="AH122" s="156"/>
      <c r="AI122" s="156"/>
      <c r="AJ122" s="156"/>
      <c r="AK122" s="156"/>
      <c r="AL122" s="156"/>
      <c r="AM122" s="156"/>
      <c r="AN122" s="156"/>
      <c r="AO122" s="156"/>
      <c r="AP122" s="156"/>
      <c r="AQ122" s="156"/>
      <c r="AR122" s="156"/>
      <c r="AS122" s="156"/>
      <c r="AT122" s="156"/>
      <c r="AU122" s="156"/>
      <c r="AV122" s="156"/>
      <c r="AW122" s="156"/>
      <c r="AX122" s="156"/>
      <c r="AY122" s="156"/>
      <c r="AZ122" s="156"/>
      <c r="BA122" s="156"/>
      <c r="BB122" s="156"/>
      <c r="BC122" s="156"/>
      <c r="BD122" s="156"/>
      <c r="BE122" s="156"/>
      <c r="BF122" s="156"/>
      <c r="BG122" s="156"/>
      <c r="BH122" s="156"/>
      <c r="BI122" s="156"/>
      <c r="BJ122" s="156"/>
      <c r="BK122" s="156"/>
      <c r="BL122" s="156"/>
      <c r="BM122" s="156"/>
      <c r="BN122" s="156"/>
      <c r="BO122" s="156"/>
      <c r="BP122" s="156"/>
      <c r="BQ122" s="156"/>
      <c r="BR122" s="156"/>
      <c r="BS122" s="156"/>
      <c r="BT122" s="156"/>
      <c r="BU122" s="156"/>
      <c r="BV122" s="156"/>
      <c r="BW122" s="156"/>
      <c r="BX122" s="156"/>
      <c r="BY122" s="156"/>
      <c r="BZ122" s="156"/>
      <c r="CA122" s="156"/>
      <c r="CB122" s="35"/>
    </row>
    <row r="123" spans="2:80" ht="15.75">
      <c r="E123" s="156"/>
      <c r="F123" s="156"/>
      <c r="G123" s="156"/>
      <c r="H123" s="156"/>
      <c r="I123" s="156"/>
      <c r="J123" s="156"/>
      <c r="K123" s="156"/>
      <c r="L123" s="156"/>
      <c r="M123" s="156"/>
      <c r="N123" s="156"/>
      <c r="O123" s="156"/>
      <c r="P123" s="156"/>
      <c r="Q123" s="156"/>
      <c r="R123" s="156"/>
      <c r="S123" s="156"/>
      <c r="T123" s="156"/>
      <c r="U123" s="156"/>
      <c r="V123" s="156"/>
      <c r="W123" s="156"/>
      <c r="X123" s="156"/>
      <c r="Y123" s="156"/>
      <c r="Z123" s="156"/>
      <c r="AA123" s="156"/>
      <c r="AB123" s="156"/>
      <c r="AC123" s="156"/>
      <c r="AD123" s="156"/>
      <c r="AE123" s="156"/>
      <c r="AF123" s="156"/>
      <c r="AG123" s="156"/>
      <c r="AH123" s="156"/>
      <c r="AI123" s="156"/>
      <c r="AJ123" s="156"/>
      <c r="AK123" s="156"/>
      <c r="AL123" s="156"/>
      <c r="AM123" s="156"/>
      <c r="AN123" s="156"/>
      <c r="AO123" s="156"/>
      <c r="AP123" s="156"/>
      <c r="AQ123" s="156"/>
      <c r="AR123" s="156"/>
      <c r="AS123" s="156"/>
      <c r="AT123" s="156"/>
      <c r="AU123" s="156"/>
      <c r="AV123" s="156"/>
      <c r="AW123" s="156"/>
      <c r="AX123" s="156"/>
      <c r="AY123" s="156"/>
      <c r="AZ123" s="156"/>
      <c r="BA123" s="156"/>
      <c r="BB123" s="156"/>
      <c r="BC123" s="156"/>
      <c r="BD123" s="156"/>
      <c r="BE123" s="156"/>
      <c r="BF123" s="156"/>
      <c r="BG123" s="156"/>
      <c r="BH123" s="156"/>
      <c r="BI123" s="156"/>
      <c r="BJ123" s="156"/>
      <c r="BK123" s="156"/>
      <c r="BL123" s="156"/>
      <c r="BM123" s="156"/>
      <c r="BN123" s="156"/>
      <c r="BO123" s="156"/>
      <c r="BP123" s="156"/>
      <c r="BQ123" s="156"/>
      <c r="BR123" s="156"/>
      <c r="BS123" s="156"/>
      <c r="BT123" s="156"/>
      <c r="BU123" s="156"/>
      <c r="BV123" s="156"/>
      <c r="BW123" s="156"/>
      <c r="BX123" s="156"/>
      <c r="BY123" s="156"/>
      <c r="BZ123" s="156"/>
      <c r="CA123" s="156"/>
      <c r="CB123" s="35"/>
    </row>
    <row r="124" spans="2:80" ht="16.5" thickBot="1">
      <c r="E124" s="156" t="s">
        <v>153</v>
      </c>
      <c r="F124" s="156" t="s">
        <v>822</v>
      </c>
      <c r="G124" s="156"/>
      <c r="H124" s="156"/>
      <c r="I124" s="156"/>
      <c r="J124" s="156"/>
      <c r="K124" s="156"/>
      <c r="L124" s="156"/>
      <c r="M124" s="156"/>
      <c r="N124" s="156"/>
      <c r="O124" s="156"/>
      <c r="P124" s="156"/>
      <c r="Q124" s="156"/>
      <c r="R124" s="156"/>
      <c r="S124" s="156"/>
      <c r="T124" s="156"/>
      <c r="U124" s="156"/>
      <c r="V124" s="156"/>
      <c r="W124" s="156"/>
      <c r="X124" s="156"/>
      <c r="Y124" s="156"/>
      <c r="Z124" s="156"/>
      <c r="AA124" s="156"/>
      <c r="AB124" s="156"/>
      <c r="AC124" s="156"/>
      <c r="AD124" s="156"/>
      <c r="AE124" s="156"/>
      <c r="AF124" s="156"/>
      <c r="AG124" s="156"/>
      <c r="AH124" s="156"/>
      <c r="AI124" s="156"/>
      <c r="AJ124" s="156"/>
      <c r="AK124" s="156"/>
      <c r="AL124" s="156"/>
      <c r="AM124" s="156"/>
      <c r="AN124" s="156"/>
      <c r="AO124" s="156"/>
      <c r="AP124" s="156"/>
      <c r="AQ124" s="156"/>
      <c r="AR124" s="156"/>
      <c r="AS124" s="156"/>
      <c r="AT124" s="156"/>
      <c r="AU124" s="156"/>
      <c r="AV124" s="156"/>
      <c r="AW124" s="156"/>
      <c r="AX124" s="156"/>
      <c r="AY124" s="156"/>
      <c r="AZ124" s="156"/>
      <c r="BA124" s="156"/>
      <c r="BB124" s="156"/>
      <c r="BC124" s="156"/>
      <c r="BD124" s="156"/>
      <c r="BE124" s="156"/>
      <c r="BF124" s="156"/>
      <c r="BG124" s="156"/>
      <c r="BH124" s="156"/>
      <c r="BI124" s="156"/>
      <c r="BJ124" s="156"/>
      <c r="BK124" s="156"/>
      <c r="BL124" s="156"/>
      <c r="BM124" s="156"/>
      <c r="BN124" s="156"/>
      <c r="BO124" s="156"/>
      <c r="BP124" s="156"/>
      <c r="BQ124" s="156"/>
      <c r="BR124" s="156"/>
      <c r="BS124" s="156"/>
      <c r="BT124" s="156"/>
      <c r="BU124" s="156"/>
      <c r="BV124" s="156"/>
      <c r="BW124" s="156"/>
      <c r="BX124" s="156"/>
      <c r="BY124" s="156"/>
      <c r="BZ124" s="156"/>
      <c r="CA124" s="156"/>
      <c r="CB124" s="156"/>
    </row>
    <row r="125" spans="2:80" ht="15.75">
      <c r="E125" s="510" t="s">
        <v>20</v>
      </c>
      <c r="F125" s="518" t="s">
        <v>22</v>
      </c>
      <c r="G125" s="519"/>
      <c r="H125" s="510" t="s">
        <v>21</v>
      </c>
      <c r="I125" s="518"/>
      <c r="J125" s="518"/>
      <c r="K125" s="518"/>
      <c r="L125" s="518"/>
      <c r="M125" s="518"/>
      <c r="N125" s="518"/>
      <c r="O125" s="518"/>
      <c r="P125" s="518"/>
      <c r="Q125" s="519"/>
      <c r="R125" s="522" t="s">
        <v>400</v>
      </c>
      <c r="S125" s="523"/>
      <c r="T125" s="523"/>
      <c r="U125" s="523"/>
      <c r="V125" s="523"/>
      <c r="W125" s="523"/>
      <c r="X125" s="523"/>
      <c r="Y125" s="523"/>
      <c r="Z125" s="524" t="s">
        <v>127</v>
      </c>
      <c r="AA125" s="524"/>
      <c r="AB125" s="524"/>
      <c r="AC125" s="524"/>
      <c r="AD125" s="524"/>
      <c r="AE125" s="524"/>
      <c r="AF125" s="524"/>
      <c r="AG125" s="524"/>
      <c r="AH125" s="525" t="s">
        <v>167</v>
      </c>
      <c r="AI125" s="525"/>
      <c r="AJ125" s="525"/>
      <c r="AK125" s="525"/>
      <c r="AL125" s="525"/>
      <c r="AM125" s="525"/>
      <c r="AN125" s="525"/>
      <c r="AO125" s="526"/>
      <c r="AP125" s="527" t="s">
        <v>140</v>
      </c>
      <c r="AQ125" s="528"/>
      <c r="AR125" s="528"/>
      <c r="AS125" s="528"/>
      <c r="AT125" s="528"/>
      <c r="AU125" s="528"/>
      <c r="AV125" s="528"/>
      <c r="AW125" s="528"/>
      <c r="AX125" s="529" t="s">
        <v>141</v>
      </c>
      <c r="AY125" s="529"/>
      <c r="AZ125" s="529"/>
      <c r="BA125" s="529"/>
      <c r="BB125" s="529"/>
      <c r="BC125" s="529"/>
      <c r="BD125" s="529"/>
      <c r="BE125" s="529"/>
      <c r="BF125" s="483" t="s">
        <v>170</v>
      </c>
      <c r="BG125" s="483"/>
      <c r="BH125" s="483"/>
      <c r="BI125" s="483"/>
      <c r="BJ125" s="483"/>
      <c r="BK125" s="483"/>
      <c r="BL125" s="483"/>
      <c r="BM125" s="484"/>
      <c r="BN125" s="487" t="s">
        <v>16</v>
      </c>
      <c r="BO125" s="489" t="s">
        <v>53</v>
      </c>
      <c r="BP125" s="489" t="s">
        <v>54</v>
      </c>
      <c r="BQ125" s="489" t="s">
        <v>55</v>
      </c>
      <c r="BR125" s="489" t="s">
        <v>56</v>
      </c>
      <c r="BS125" s="489" t="s">
        <v>29</v>
      </c>
      <c r="BT125" s="489" t="s">
        <v>62</v>
      </c>
      <c r="BU125" s="512" t="s">
        <v>69</v>
      </c>
      <c r="BV125" s="477" t="s">
        <v>23</v>
      </c>
      <c r="BW125" s="478"/>
      <c r="BX125" s="478"/>
      <c r="BY125" s="478"/>
      <c r="BZ125" s="478"/>
      <c r="CA125" s="479"/>
      <c r="CB125" s="156"/>
    </row>
    <row r="126" spans="2:80" ht="15.75" customHeight="1">
      <c r="E126" s="511"/>
      <c r="F126" s="520"/>
      <c r="G126" s="521"/>
      <c r="H126" s="530" t="s">
        <v>448</v>
      </c>
      <c r="I126" s="531"/>
      <c r="J126" s="531" t="s">
        <v>447</v>
      </c>
      <c r="K126" s="531"/>
      <c r="L126" s="531" t="s">
        <v>449</v>
      </c>
      <c r="M126" s="531"/>
      <c r="N126" s="531" t="s">
        <v>897</v>
      </c>
      <c r="O126" s="714"/>
      <c r="P126" s="787" t="s">
        <v>898</v>
      </c>
      <c r="Q126" s="776"/>
      <c r="R126" s="533" t="s">
        <v>814</v>
      </c>
      <c r="S126" s="534"/>
      <c r="T126" s="534" t="s">
        <v>813</v>
      </c>
      <c r="U126" s="534"/>
      <c r="V126" s="534" t="s">
        <v>812</v>
      </c>
      <c r="W126" s="534"/>
      <c r="X126" s="716" t="s">
        <v>392</v>
      </c>
      <c r="Y126" s="716"/>
      <c r="Z126" s="649" t="s">
        <v>440</v>
      </c>
      <c r="AA126" s="649"/>
      <c r="AB126" s="649" t="s">
        <v>498</v>
      </c>
      <c r="AC126" s="649"/>
      <c r="AD126" s="717" t="s">
        <v>811</v>
      </c>
      <c r="AE126" s="717"/>
      <c r="AF126" s="649" t="s">
        <v>497</v>
      </c>
      <c r="AG126" s="649"/>
      <c r="AH126" s="648" t="s">
        <v>496</v>
      </c>
      <c r="AI126" s="648"/>
      <c r="AJ126" s="648" t="s">
        <v>489</v>
      </c>
      <c r="AK126" s="648"/>
      <c r="AL126" s="648" t="s">
        <v>488</v>
      </c>
      <c r="AM126" s="648"/>
      <c r="AN126" s="648" t="s">
        <v>487</v>
      </c>
      <c r="AO126" s="777"/>
      <c r="AP126" s="516" t="s">
        <v>814</v>
      </c>
      <c r="AQ126" s="517"/>
      <c r="AR126" s="517" t="s">
        <v>813</v>
      </c>
      <c r="AS126" s="517"/>
      <c r="AT126" s="517" t="s">
        <v>812</v>
      </c>
      <c r="AU126" s="517"/>
      <c r="AV126" s="667" t="s">
        <v>392</v>
      </c>
      <c r="AW126" s="667"/>
      <c r="AX126" s="762" t="s">
        <v>440</v>
      </c>
      <c r="AY126" s="762"/>
      <c r="AZ126" s="762" t="s">
        <v>498</v>
      </c>
      <c r="BA126" s="762"/>
      <c r="BB126" s="763" t="s">
        <v>811</v>
      </c>
      <c r="BC126" s="763"/>
      <c r="BD126" s="762" t="s">
        <v>497</v>
      </c>
      <c r="BE126" s="762"/>
      <c r="BF126" s="595" t="s">
        <v>496</v>
      </c>
      <c r="BG126" s="595"/>
      <c r="BH126" s="595" t="s">
        <v>489</v>
      </c>
      <c r="BI126" s="595"/>
      <c r="BJ126" s="595" t="s">
        <v>488</v>
      </c>
      <c r="BK126" s="595"/>
      <c r="BL126" s="595" t="s">
        <v>487</v>
      </c>
      <c r="BM126" s="778"/>
      <c r="BN126" s="488"/>
      <c r="BO126" s="490"/>
      <c r="BP126" s="490"/>
      <c r="BQ126" s="490"/>
      <c r="BR126" s="490"/>
      <c r="BS126" s="490"/>
      <c r="BT126" s="490"/>
      <c r="BU126" s="513"/>
      <c r="BV126" s="480"/>
      <c r="BW126" s="481"/>
      <c r="BX126" s="481"/>
      <c r="BY126" s="481"/>
      <c r="BZ126" s="481"/>
      <c r="CA126" s="482"/>
      <c r="CB126" s="156"/>
    </row>
    <row r="127" spans="2:80" ht="15.75">
      <c r="E127" s="511"/>
      <c r="F127" s="520"/>
      <c r="G127" s="521"/>
      <c r="H127" s="530"/>
      <c r="I127" s="531"/>
      <c r="J127" s="531"/>
      <c r="K127" s="531"/>
      <c r="L127" s="531"/>
      <c r="M127" s="531"/>
      <c r="N127" s="714"/>
      <c r="O127" s="714"/>
      <c r="P127" s="714"/>
      <c r="Q127" s="776"/>
      <c r="R127" s="533"/>
      <c r="S127" s="534"/>
      <c r="T127" s="534"/>
      <c r="U127" s="534"/>
      <c r="V127" s="534"/>
      <c r="W127" s="534"/>
      <c r="X127" s="716"/>
      <c r="Y127" s="716"/>
      <c r="Z127" s="649"/>
      <c r="AA127" s="649"/>
      <c r="AB127" s="649"/>
      <c r="AC127" s="649"/>
      <c r="AD127" s="717"/>
      <c r="AE127" s="717"/>
      <c r="AF127" s="649"/>
      <c r="AG127" s="649"/>
      <c r="AH127" s="648"/>
      <c r="AI127" s="648"/>
      <c r="AJ127" s="648"/>
      <c r="AK127" s="648"/>
      <c r="AL127" s="648"/>
      <c r="AM127" s="648"/>
      <c r="AN127" s="648"/>
      <c r="AO127" s="777"/>
      <c r="AP127" s="516"/>
      <c r="AQ127" s="517"/>
      <c r="AR127" s="517"/>
      <c r="AS127" s="517"/>
      <c r="AT127" s="517"/>
      <c r="AU127" s="517"/>
      <c r="AV127" s="667"/>
      <c r="AW127" s="667"/>
      <c r="AX127" s="762"/>
      <c r="AY127" s="762"/>
      <c r="AZ127" s="762"/>
      <c r="BA127" s="762"/>
      <c r="BB127" s="763"/>
      <c r="BC127" s="763"/>
      <c r="BD127" s="762"/>
      <c r="BE127" s="762"/>
      <c r="BF127" s="595"/>
      <c r="BG127" s="595"/>
      <c r="BH127" s="595"/>
      <c r="BI127" s="595"/>
      <c r="BJ127" s="595"/>
      <c r="BK127" s="595"/>
      <c r="BL127" s="595"/>
      <c r="BM127" s="778"/>
      <c r="BN127" s="488"/>
      <c r="BO127" s="490"/>
      <c r="BP127" s="490"/>
      <c r="BQ127" s="490"/>
      <c r="BR127" s="490"/>
      <c r="BS127" s="490"/>
      <c r="BT127" s="490"/>
      <c r="BU127" s="513"/>
      <c r="BV127" s="480"/>
      <c r="BW127" s="481"/>
      <c r="BX127" s="481"/>
      <c r="BY127" s="481"/>
      <c r="BZ127" s="481"/>
      <c r="CA127" s="482"/>
      <c r="CB127" s="156"/>
    </row>
    <row r="128" spans="2:80" ht="72" customHeight="1">
      <c r="E128" s="590">
        <v>15</v>
      </c>
      <c r="F128" s="537" t="s">
        <v>66</v>
      </c>
      <c r="G128" s="538"/>
      <c r="H128" s="706" t="s">
        <v>479</v>
      </c>
      <c r="I128" s="679"/>
      <c r="J128" s="679" t="s">
        <v>430</v>
      </c>
      <c r="K128" s="679"/>
      <c r="L128" s="679">
        <v>1</v>
      </c>
      <c r="M128" s="679"/>
      <c r="N128" s="679">
        <v>1</v>
      </c>
      <c r="O128" s="679"/>
      <c r="P128" s="679" t="s">
        <v>810</v>
      </c>
      <c r="Q128" s="680"/>
      <c r="R128" s="781" t="s">
        <v>819</v>
      </c>
      <c r="S128" s="679"/>
      <c r="T128" s="783" t="s">
        <v>815</v>
      </c>
      <c r="U128" s="679"/>
      <c r="V128" s="679" t="b">
        <v>1</v>
      </c>
      <c r="W128" s="679"/>
      <c r="X128" s="679" t="s">
        <v>294</v>
      </c>
      <c r="Y128" s="679"/>
      <c r="Z128" s="678" t="s">
        <v>430</v>
      </c>
      <c r="AA128" s="678"/>
      <c r="AB128" s="678" t="s">
        <v>429</v>
      </c>
      <c r="AC128" s="678"/>
      <c r="AD128" s="537" t="s">
        <v>161</v>
      </c>
      <c r="AE128" s="537"/>
      <c r="AF128" s="537" t="s">
        <v>161</v>
      </c>
      <c r="AG128" s="537"/>
      <c r="AH128" s="779" t="s">
        <v>510</v>
      </c>
      <c r="AI128" s="678"/>
      <c r="AJ128" s="537" t="s">
        <v>161</v>
      </c>
      <c r="AK128" s="537"/>
      <c r="AL128" s="537" t="s">
        <v>161</v>
      </c>
      <c r="AM128" s="537"/>
      <c r="AN128" s="679" t="s">
        <v>294</v>
      </c>
      <c r="AO128" s="680"/>
      <c r="AP128" s="781" t="s">
        <v>819</v>
      </c>
      <c r="AQ128" s="679"/>
      <c r="AR128" s="783" t="s">
        <v>815</v>
      </c>
      <c r="AS128" s="679"/>
      <c r="AT128" s="679" t="b">
        <v>1</v>
      </c>
      <c r="AU128" s="679"/>
      <c r="AV128" s="679" t="s">
        <v>294</v>
      </c>
      <c r="AW128" s="679"/>
      <c r="AX128" s="678" t="s">
        <v>430</v>
      </c>
      <c r="AY128" s="678"/>
      <c r="AZ128" s="678" t="s">
        <v>429</v>
      </c>
      <c r="BA128" s="678"/>
      <c r="BB128" s="537" t="s">
        <v>161</v>
      </c>
      <c r="BC128" s="537"/>
      <c r="BD128" s="537" t="s">
        <v>161</v>
      </c>
      <c r="BE128" s="537"/>
      <c r="BF128" s="779" t="s">
        <v>510</v>
      </c>
      <c r="BG128" s="678"/>
      <c r="BH128" s="537" t="s">
        <v>161</v>
      </c>
      <c r="BI128" s="537"/>
      <c r="BJ128" s="537" t="s">
        <v>161</v>
      </c>
      <c r="BK128" s="537"/>
      <c r="BL128" s="679" t="s">
        <v>294</v>
      </c>
      <c r="BM128" s="680"/>
      <c r="BN128" s="590" t="s">
        <v>886</v>
      </c>
      <c r="BO128" s="602" t="str">
        <f>BO118</f>
        <v>6/16</v>
      </c>
      <c r="BP128" s="602" t="str">
        <f t="shared" ref="BP128:BQ128" si="13">BP118</f>
        <v>6/16</v>
      </c>
      <c r="BQ128" s="602" t="str">
        <f t="shared" si="13"/>
        <v>6/16</v>
      </c>
      <c r="BR128" s="664" t="s">
        <v>1141</v>
      </c>
      <c r="BS128" s="602" t="s">
        <v>180</v>
      </c>
      <c r="BT128" s="602" t="s">
        <v>1006</v>
      </c>
      <c r="BU128" s="665" t="s">
        <v>180</v>
      </c>
      <c r="BV128" s="757" t="s">
        <v>1022</v>
      </c>
      <c r="BW128" s="537"/>
      <c r="BX128" s="537"/>
      <c r="BY128" s="537"/>
      <c r="BZ128" s="537"/>
      <c r="CA128" s="608"/>
      <c r="CB128" s="156"/>
    </row>
    <row r="129" spans="5:80" ht="72" customHeight="1">
      <c r="E129" s="590"/>
      <c r="F129" s="537"/>
      <c r="G129" s="538"/>
      <c r="H129" s="706"/>
      <c r="I129" s="679"/>
      <c r="J129" s="679"/>
      <c r="K129" s="679"/>
      <c r="L129" s="679"/>
      <c r="M129" s="679"/>
      <c r="N129" s="679"/>
      <c r="O129" s="679"/>
      <c r="P129" s="679"/>
      <c r="Q129" s="680"/>
      <c r="R129" s="706"/>
      <c r="S129" s="679"/>
      <c r="T129" s="679"/>
      <c r="U129" s="679"/>
      <c r="V129" s="679"/>
      <c r="W129" s="679"/>
      <c r="X129" s="679"/>
      <c r="Y129" s="679"/>
      <c r="Z129" s="537" t="s">
        <v>87</v>
      </c>
      <c r="AA129" s="537"/>
      <c r="AB129" s="537" t="s">
        <v>87</v>
      </c>
      <c r="AC129" s="537"/>
      <c r="AD129" s="779" t="s">
        <v>821</v>
      </c>
      <c r="AE129" s="678"/>
      <c r="AF129" s="537" t="s">
        <v>87</v>
      </c>
      <c r="AG129" s="537"/>
      <c r="AH129" s="537" t="s">
        <v>161</v>
      </c>
      <c r="AI129" s="537"/>
      <c r="AJ129" s="755" t="s">
        <v>502</v>
      </c>
      <c r="AK129" s="755"/>
      <c r="AL129" s="537" t="s">
        <v>87</v>
      </c>
      <c r="AM129" s="537"/>
      <c r="AN129" s="679"/>
      <c r="AO129" s="680"/>
      <c r="AP129" s="706"/>
      <c r="AQ129" s="679"/>
      <c r="AR129" s="679"/>
      <c r="AS129" s="679"/>
      <c r="AT129" s="679"/>
      <c r="AU129" s="679"/>
      <c r="AV129" s="679"/>
      <c r="AW129" s="679"/>
      <c r="AX129" s="537" t="s">
        <v>87</v>
      </c>
      <c r="AY129" s="537"/>
      <c r="AZ129" s="537" t="s">
        <v>87</v>
      </c>
      <c r="BA129" s="537"/>
      <c r="BB129" s="779" t="s">
        <v>821</v>
      </c>
      <c r="BC129" s="678"/>
      <c r="BD129" s="537" t="s">
        <v>87</v>
      </c>
      <c r="BE129" s="537"/>
      <c r="BF129" s="537" t="s">
        <v>161</v>
      </c>
      <c r="BG129" s="537"/>
      <c r="BH129" s="755" t="s">
        <v>502</v>
      </c>
      <c r="BI129" s="755"/>
      <c r="BJ129" s="537" t="s">
        <v>87</v>
      </c>
      <c r="BK129" s="537"/>
      <c r="BL129" s="679"/>
      <c r="BM129" s="680"/>
      <c r="BN129" s="590"/>
      <c r="BO129" s="602"/>
      <c r="BP129" s="602"/>
      <c r="BQ129" s="602"/>
      <c r="BR129" s="602"/>
      <c r="BS129" s="602"/>
      <c r="BT129" s="602"/>
      <c r="BU129" s="665"/>
      <c r="BV129" s="590"/>
      <c r="BW129" s="537"/>
      <c r="BX129" s="537"/>
      <c r="BY129" s="537"/>
      <c r="BZ129" s="537"/>
      <c r="CA129" s="608"/>
      <c r="CB129" s="156"/>
    </row>
    <row r="130" spans="5:80" ht="72" customHeight="1">
      <c r="E130" s="590"/>
      <c r="F130" s="537"/>
      <c r="G130" s="538"/>
      <c r="H130" s="706"/>
      <c r="I130" s="679"/>
      <c r="J130" s="679"/>
      <c r="K130" s="679"/>
      <c r="L130" s="679"/>
      <c r="M130" s="679"/>
      <c r="N130" s="679"/>
      <c r="O130" s="679"/>
      <c r="P130" s="679"/>
      <c r="Q130" s="680"/>
      <c r="R130" s="706"/>
      <c r="S130" s="679"/>
      <c r="T130" s="679"/>
      <c r="U130" s="679"/>
      <c r="V130" s="679"/>
      <c r="W130" s="679"/>
      <c r="X130" s="679"/>
      <c r="Y130" s="679"/>
      <c r="Z130" s="537" t="s">
        <v>87</v>
      </c>
      <c r="AA130" s="537"/>
      <c r="AB130" s="537" t="s">
        <v>87</v>
      </c>
      <c r="AC130" s="537"/>
      <c r="AD130" s="537" t="s">
        <v>161</v>
      </c>
      <c r="AE130" s="537"/>
      <c r="AF130" s="537" t="s">
        <v>87</v>
      </c>
      <c r="AG130" s="537"/>
      <c r="AH130" s="701" t="s">
        <v>820</v>
      </c>
      <c r="AI130" s="537"/>
      <c r="AJ130" s="537" t="s">
        <v>161</v>
      </c>
      <c r="AK130" s="537"/>
      <c r="AL130" s="537" t="s">
        <v>87</v>
      </c>
      <c r="AM130" s="537"/>
      <c r="AN130" s="679"/>
      <c r="AO130" s="680"/>
      <c r="AP130" s="706"/>
      <c r="AQ130" s="679"/>
      <c r="AR130" s="679"/>
      <c r="AS130" s="679"/>
      <c r="AT130" s="679"/>
      <c r="AU130" s="679"/>
      <c r="AV130" s="679"/>
      <c r="AW130" s="679"/>
      <c r="AX130" s="537" t="s">
        <v>87</v>
      </c>
      <c r="AY130" s="537"/>
      <c r="AZ130" s="537" t="s">
        <v>87</v>
      </c>
      <c r="BA130" s="537"/>
      <c r="BB130" s="537" t="s">
        <v>161</v>
      </c>
      <c r="BC130" s="537"/>
      <c r="BD130" s="537" t="s">
        <v>87</v>
      </c>
      <c r="BE130" s="537"/>
      <c r="BF130" s="701" t="s">
        <v>820</v>
      </c>
      <c r="BG130" s="537"/>
      <c r="BH130" s="537" t="s">
        <v>161</v>
      </c>
      <c r="BI130" s="537"/>
      <c r="BJ130" s="537" t="s">
        <v>87</v>
      </c>
      <c r="BK130" s="537"/>
      <c r="BL130" s="679"/>
      <c r="BM130" s="680"/>
      <c r="BN130" s="590"/>
      <c r="BO130" s="602"/>
      <c r="BP130" s="602"/>
      <c r="BQ130" s="602"/>
      <c r="BR130" s="602"/>
      <c r="BS130" s="602"/>
      <c r="BT130" s="602"/>
      <c r="BU130" s="665"/>
      <c r="BV130" s="590"/>
      <c r="BW130" s="537"/>
      <c r="BX130" s="537"/>
      <c r="BY130" s="537"/>
      <c r="BZ130" s="537"/>
      <c r="CA130" s="608"/>
      <c r="CB130" s="156"/>
    </row>
    <row r="131" spans="5:80" ht="72" customHeight="1">
      <c r="E131" s="590"/>
      <c r="F131" s="537"/>
      <c r="G131" s="538"/>
      <c r="H131" s="706"/>
      <c r="I131" s="679"/>
      <c r="J131" s="679"/>
      <c r="K131" s="679"/>
      <c r="L131" s="679"/>
      <c r="M131" s="679"/>
      <c r="N131" s="679"/>
      <c r="O131" s="679"/>
      <c r="P131" s="679"/>
      <c r="Q131" s="680"/>
      <c r="R131" s="706"/>
      <c r="S131" s="679"/>
      <c r="T131" s="679"/>
      <c r="U131" s="679"/>
      <c r="V131" s="679"/>
      <c r="W131" s="679"/>
      <c r="X131" s="679"/>
      <c r="Y131" s="679"/>
      <c r="Z131" s="537" t="s">
        <v>161</v>
      </c>
      <c r="AA131" s="537"/>
      <c r="AB131" s="537" t="s">
        <v>161</v>
      </c>
      <c r="AC131" s="537"/>
      <c r="AD131" s="537" t="s">
        <v>87</v>
      </c>
      <c r="AE131" s="537"/>
      <c r="AF131" s="755" t="s">
        <v>502</v>
      </c>
      <c r="AG131" s="755"/>
      <c r="AH131" s="537" t="s">
        <v>161</v>
      </c>
      <c r="AI131" s="537"/>
      <c r="AJ131" s="537" t="s">
        <v>87</v>
      </c>
      <c r="AK131" s="537"/>
      <c r="AL131" s="779" t="s">
        <v>815</v>
      </c>
      <c r="AM131" s="678"/>
      <c r="AN131" s="679"/>
      <c r="AO131" s="680"/>
      <c r="AP131" s="706"/>
      <c r="AQ131" s="679"/>
      <c r="AR131" s="679"/>
      <c r="AS131" s="679"/>
      <c r="AT131" s="679"/>
      <c r="AU131" s="679"/>
      <c r="AV131" s="679"/>
      <c r="AW131" s="679"/>
      <c r="AX131" s="537" t="s">
        <v>161</v>
      </c>
      <c r="AY131" s="537"/>
      <c r="AZ131" s="537" t="s">
        <v>161</v>
      </c>
      <c r="BA131" s="537"/>
      <c r="BB131" s="537" t="s">
        <v>87</v>
      </c>
      <c r="BC131" s="537"/>
      <c r="BD131" s="755" t="s">
        <v>502</v>
      </c>
      <c r="BE131" s="755"/>
      <c r="BF131" s="537" t="s">
        <v>161</v>
      </c>
      <c r="BG131" s="537"/>
      <c r="BH131" s="537" t="s">
        <v>87</v>
      </c>
      <c r="BI131" s="537"/>
      <c r="BJ131" s="779" t="s">
        <v>815</v>
      </c>
      <c r="BK131" s="678"/>
      <c r="BL131" s="679"/>
      <c r="BM131" s="680"/>
      <c r="BN131" s="590"/>
      <c r="BO131" s="602"/>
      <c r="BP131" s="602"/>
      <c r="BQ131" s="602"/>
      <c r="BR131" s="602"/>
      <c r="BS131" s="602"/>
      <c r="BT131" s="602"/>
      <c r="BU131" s="665"/>
      <c r="BV131" s="590"/>
      <c r="BW131" s="537"/>
      <c r="BX131" s="537"/>
      <c r="BY131" s="537"/>
      <c r="BZ131" s="537"/>
      <c r="CA131" s="608"/>
      <c r="CB131" s="156"/>
    </row>
    <row r="132" spans="5:80" ht="72" customHeight="1">
      <c r="E132" s="590"/>
      <c r="F132" s="537"/>
      <c r="G132" s="538"/>
      <c r="H132" s="706" t="s">
        <v>339</v>
      </c>
      <c r="I132" s="679"/>
      <c r="J132" s="679" t="s">
        <v>339</v>
      </c>
      <c r="K132" s="679"/>
      <c r="L132" s="679" t="s">
        <v>339</v>
      </c>
      <c r="M132" s="679"/>
      <c r="N132" s="679" t="s">
        <v>339</v>
      </c>
      <c r="O132" s="679"/>
      <c r="P132" s="679" t="s">
        <v>339</v>
      </c>
      <c r="Q132" s="680"/>
      <c r="R132" s="781" t="s">
        <v>819</v>
      </c>
      <c r="S132" s="679"/>
      <c r="T132" s="783" t="s">
        <v>815</v>
      </c>
      <c r="U132" s="679"/>
      <c r="V132" s="679" t="b">
        <v>1</v>
      </c>
      <c r="W132" s="679"/>
      <c r="X132" s="679" t="s">
        <v>294</v>
      </c>
      <c r="Y132" s="679"/>
      <c r="Z132" s="678" t="s">
        <v>430</v>
      </c>
      <c r="AA132" s="678"/>
      <c r="AB132" s="678" t="s">
        <v>429</v>
      </c>
      <c r="AC132" s="678"/>
      <c r="AD132" s="537" t="s">
        <v>87</v>
      </c>
      <c r="AE132" s="537"/>
      <c r="AF132" s="537" t="s">
        <v>161</v>
      </c>
      <c r="AG132" s="537"/>
      <c r="AH132" s="779" t="s">
        <v>818</v>
      </c>
      <c r="AI132" s="678"/>
      <c r="AJ132" s="537" t="s">
        <v>87</v>
      </c>
      <c r="AK132" s="537"/>
      <c r="AL132" s="537" t="s">
        <v>161</v>
      </c>
      <c r="AM132" s="537"/>
      <c r="AN132" s="679" t="s">
        <v>294</v>
      </c>
      <c r="AO132" s="680"/>
      <c r="AP132" s="781" t="s">
        <v>819</v>
      </c>
      <c r="AQ132" s="679"/>
      <c r="AR132" s="783" t="s">
        <v>815</v>
      </c>
      <c r="AS132" s="679"/>
      <c r="AT132" s="679" t="b">
        <v>1</v>
      </c>
      <c r="AU132" s="679"/>
      <c r="AV132" s="679" t="s">
        <v>294</v>
      </c>
      <c r="AW132" s="679"/>
      <c r="AX132" s="678" t="s">
        <v>430</v>
      </c>
      <c r="AY132" s="678"/>
      <c r="AZ132" s="678" t="s">
        <v>429</v>
      </c>
      <c r="BA132" s="678"/>
      <c r="BB132" s="537" t="s">
        <v>87</v>
      </c>
      <c r="BC132" s="537"/>
      <c r="BD132" s="537" t="s">
        <v>161</v>
      </c>
      <c r="BE132" s="537"/>
      <c r="BF132" s="779" t="s">
        <v>818</v>
      </c>
      <c r="BG132" s="678"/>
      <c r="BH132" s="537" t="s">
        <v>87</v>
      </c>
      <c r="BI132" s="537"/>
      <c r="BJ132" s="537" t="s">
        <v>161</v>
      </c>
      <c r="BK132" s="537"/>
      <c r="BL132" s="679" t="s">
        <v>294</v>
      </c>
      <c r="BM132" s="680"/>
      <c r="BN132" s="590"/>
      <c r="BO132" s="602"/>
      <c r="BP132" s="602"/>
      <c r="BQ132" s="602"/>
      <c r="BR132" s="602"/>
      <c r="BS132" s="602"/>
      <c r="BT132" s="602"/>
      <c r="BU132" s="665"/>
      <c r="BV132" s="590"/>
      <c r="BW132" s="537"/>
      <c r="BX132" s="537"/>
      <c r="BY132" s="537"/>
      <c r="BZ132" s="537"/>
      <c r="CA132" s="608"/>
      <c r="CB132" s="156"/>
    </row>
    <row r="133" spans="5:80" ht="72" customHeight="1">
      <c r="E133" s="590"/>
      <c r="F133" s="537"/>
      <c r="G133" s="538"/>
      <c r="H133" s="706"/>
      <c r="I133" s="679"/>
      <c r="J133" s="679"/>
      <c r="K133" s="679"/>
      <c r="L133" s="679"/>
      <c r="M133" s="679"/>
      <c r="N133" s="679"/>
      <c r="O133" s="679"/>
      <c r="P133" s="679"/>
      <c r="Q133" s="680"/>
      <c r="R133" s="706"/>
      <c r="S133" s="679"/>
      <c r="T133" s="679"/>
      <c r="U133" s="679"/>
      <c r="V133" s="679"/>
      <c r="W133" s="679"/>
      <c r="X133" s="679"/>
      <c r="Y133" s="679"/>
      <c r="Z133" s="537" t="s">
        <v>87</v>
      </c>
      <c r="AA133" s="537"/>
      <c r="AB133" s="537" t="s">
        <v>87</v>
      </c>
      <c r="AC133" s="537"/>
      <c r="AD133" s="779" t="s">
        <v>817</v>
      </c>
      <c r="AE133" s="678"/>
      <c r="AF133" s="537" t="s">
        <v>87</v>
      </c>
      <c r="AG133" s="537"/>
      <c r="AH133" s="537" t="s">
        <v>161</v>
      </c>
      <c r="AI133" s="537"/>
      <c r="AJ133" s="755" t="s">
        <v>502</v>
      </c>
      <c r="AK133" s="755"/>
      <c r="AL133" s="537" t="s">
        <v>87</v>
      </c>
      <c r="AM133" s="537"/>
      <c r="AN133" s="679"/>
      <c r="AO133" s="680"/>
      <c r="AP133" s="706"/>
      <c r="AQ133" s="679"/>
      <c r="AR133" s="679"/>
      <c r="AS133" s="679"/>
      <c r="AT133" s="679"/>
      <c r="AU133" s="679"/>
      <c r="AV133" s="679"/>
      <c r="AW133" s="679"/>
      <c r="AX133" s="537" t="s">
        <v>87</v>
      </c>
      <c r="AY133" s="537"/>
      <c r="AZ133" s="537" t="s">
        <v>87</v>
      </c>
      <c r="BA133" s="537"/>
      <c r="BB133" s="779" t="s">
        <v>817</v>
      </c>
      <c r="BC133" s="678"/>
      <c r="BD133" s="537" t="s">
        <v>87</v>
      </c>
      <c r="BE133" s="537"/>
      <c r="BF133" s="537" t="s">
        <v>161</v>
      </c>
      <c r="BG133" s="537"/>
      <c r="BH133" s="755" t="s">
        <v>502</v>
      </c>
      <c r="BI133" s="755"/>
      <c r="BJ133" s="537" t="s">
        <v>87</v>
      </c>
      <c r="BK133" s="537"/>
      <c r="BL133" s="679"/>
      <c r="BM133" s="680"/>
      <c r="BN133" s="590"/>
      <c r="BO133" s="602"/>
      <c r="BP133" s="602"/>
      <c r="BQ133" s="602"/>
      <c r="BR133" s="602"/>
      <c r="BS133" s="602"/>
      <c r="BT133" s="602"/>
      <c r="BU133" s="665"/>
      <c r="BV133" s="590"/>
      <c r="BW133" s="537"/>
      <c r="BX133" s="537"/>
      <c r="BY133" s="537"/>
      <c r="BZ133" s="537"/>
      <c r="CA133" s="608"/>
      <c r="CB133" s="156"/>
    </row>
    <row r="134" spans="5:80" ht="72" customHeight="1">
      <c r="E134" s="590"/>
      <c r="F134" s="537"/>
      <c r="G134" s="538"/>
      <c r="H134" s="706"/>
      <c r="I134" s="679"/>
      <c r="J134" s="679"/>
      <c r="K134" s="679"/>
      <c r="L134" s="679"/>
      <c r="M134" s="679"/>
      <c r="N134" s="679"/>
      <c r="O134" s="679"/>
      <c r="P134" s="679"/>
      <c r="Q134" s="680"/>
      <c r="R134" s="706"/>
      <c r="S134" s="679"/>
      <c r="T134" s="679"/>
      <c r="U134" s="679"/>
      <c r="V134" s="679"/>
      <c r="W134" s="679"/>
      <c r="X134" s="679"/>
      <c r="Y134" s="679"/>
      <c r="Z134" s="537" t="s">
        <v>87</v>
      </c>
      <c r="AA134" s="537"/>
      <c r="AB134" s="537" t="s">
        <v>87</v>
      </c>
      <c r="AC134" s="537"/>
      <c r="AD134" s="537" t="s">
        <v>161</v>
      </c>
      <c r="AE134" s="537"/>
      <c r="AF134" s="537" t="s">
        <v>87</v>
      </c>
      <c r="AG134" s="537"/>
      <c r="AH134" s="779" t="s">
        <v>816</v>
      </c>
      <c r="AI134" s="678"/>
      <c r="AJ134" s="537" t="s">
        <v>161</v>
      </c>
      <c r="AK134" s="537"/>
      <c r="AL134" s="537" t="s">
        <v>87</v>
      </c>
      <c r="AM134" s="537"/>
      <c r="AN134" s="679"/>
      <c r="AO134" s="680"/>
      <c r="AP134" s="706"/>
      <c r="AQ134" s="679"/>
      <c r="AR134" s="679"/>
      <c r="AS134" s="679"/>
      <c r="AT134" s="679"/>
      <c r="AU134" s="679"/>
      <c r="AV134" s="679"/>
      <c r="AW134" s="679"/>
      <c r="AX134" s="537" t="s">
        <v>87</v>
      </c>
      <c r="AY134" s="537"/>
      <c r="AZ134" s="537" t="s">
        <v>87</v>
      </c>
      <c r="BA134" s="537"/>
      <c r="BB134" s="537" t="s">
        <v>161</v>
      </c>
      <c r="BC134" s="537"/>
      <c r="BD134" s="537" t="s">
        <v>87</v>
      </c>
      <c r="BE134" s="537"/>
      <c r="BF134" s="779" t="s">
        <v>816</v>
      </c>
      <c r="BG134" s="678"/>
      <c r="BH134" s="537" t="s">
        <v>161</v>
      </c>
      <c r="BI134" s="537"/>
      <c r="BJ134" s="537" t="s">
        <v>87</v>
      </c>
      <c r="BK134" s="537"/>
      <c r="BL134" s="679"/>
      <c r="BM134" s="680"/>
      <c r="BN134" s="590"/>
      <c r="BO134" s="602"/>
      <c r="BP134" s="602"/>
      <c r="BQ134" s="602"/>
      <c r="BR134" s="602"/>
      <c r="BS134" s="602"/>
      <c r="BT134" s="602"/>
      <c r="BU134" s="665"/>
      <c r="BV134" s="590"/>
      <c r="BW134" s="537"/>
      <c r="BX134" s="537"/>
      <c r="BY134" s="537"/>
      <c r="BZ134" s="537"/>
      <c r="CA134" s="608"/>
      <c r="CB134" s="156"/>
    </row>
    <row r="135" spans="5:80" ht="72" customHeight="1" thickBot="1">
      <c r="E135" s="585"/>
      <c r="F135" s="586"/>
      <c r="G135" s="579"/>
      <c r="H135" s="782"/>
      <c r="I135" s="650"/>
      <c r="J135" s="650"/>
      <c r="K135" s="650"/>
      <c r="L135" s="650"/>
      <c r="M135" s="650"/>
      <c r="N135" s="650"/>
      <c r="O135" s="650"/>
      <c r="P135" s="650"/>
      <c r="Q135" s="681"/>
      <c r="R135" s="782"/>
      <c r="S135" s="650"/>
      <c r="T135" s="650"/>
      <c r="U135" s="650"/>
      <c r="V135" s="650"/>
      <c r="W135" s="650"/>
      <c r="X135" s="650"/>
      <c r="Y135" s="650"/>
      <c r="Z135" s="586" t="s">
        <v>87</v>
      </c>
      <c r="AA135" s="586"/>
      <c r="AB135" s="586" t="s">
        <v>87</v>
      </c>
      <c r="AC135" s="586"/>
      <c r="AD135" s="586" t="s">
        <v>87</v>
      </c>
      <c r="AE135" s="586"/>
      <c r="AF135" s="756" t="s">
        <v>502</v>
      </c>
      <c r="AG135" s="756"/>
      <c r="AH135" s="586" t="s">
        <v>161</v>
      </c>
      <c r="AI135" s="586"/>
      <c r="AJ135" s="586" t="s">
        <v>87</v>
      </c>
      <c r="AK135" s="586"/>
      <c r="AL135" s="780" t="s">
        <v>815</v>
      </c>
      <c r="AM135" s="675"/>
      <c r="AN135" s="650"/>
      <c r="AO135" s="681"/>
      <c r="AP135" s="782"/>
      <c r="AQ135" s="650"/>
      <c r="AR135" s="650"/>
      <c r="AS135" s="650"/>
      <c r="AT135" s="650"/>
      <c r="AU135" s="650"/>
      <c r="AV135" s="650"/>
      <c r="AW135" s="650"/>
      <c r="AX135" s="586" t="s">
        <v>87</v>
      </c>
      <c r="AY135" s="586"/>
      <c r="AZ135" s="586" t="s">
        <v>87</v>
      </c>
      <c r="BA135" s="586"/>
      <c r="BB135" s="586" t="s">
        <v>87</v>
      </c>
      <c r="BC135" s="586"/>
      <c r="BD135" s="756" t="s">
        <v>502</v>
      </c>
      <c r="BE135" s="756"/>
      <c r="BF135" s="586" t="s">
        <v>161</v>
      </c>
      <c r="BG135" s="586"/>
      <c r="BH135" s="586" t="s">
        <v>87</v>
      </c>
      <c r="BI135" s="586"/>
      <c r="BJ135" s="780" t="s">
        <v>815</v>
      </c>
      <c r="BK135" s="675"/>
      <c r="BL135" s="650"/>
      <c r="BM135" s="681"/>
      <c r="BN135" s="585"/>
      <c r="BO135" s="603"/>
      <c r="BP135" s="603"/>
      <c r="BQ135" s="603"/>
      <c r="BR135" s="603"/>
      <c r="BS135" s="603"/>
      <c r="BT135" s="603"/>
      <c r="BU135" s="643"/>
      <c r="BV135" s="585"/>
      <c r="BW135" s="586"/>
      <c r="BX135" s="586"/>
      <c r="BY135" s="586"/>
      <c r="BZ135" s="586"/>
      <c r="CA135" s="609"/>
      <c r="CB135" s="156"/>
    </row>
    <row r="136" spans="5:80" ht="15.75">
      <c r="E136" s="156"/>
      <c r="F136" s="156"/>
      <c r="G136" s="156"/>
      <c r="H136" s="156"/>
      <c r="I136" s="156"/>
      <c r="J136" s="156"/>
      <c r="K136" s="156"/>
      <c r="L136" s="156"/>
      <c r="M136" s="156"/>
      <c r="N136" s="156"/>
      <c r="O136" s="156"/>
      <c r="P136" s="156"/>
      <c r="Q136" s="156"/>
      <c r="R136" s="156"/>
      <c r="S136" s="156"/>
      <c r="T136" s="156"/>
      <c r="U136" s="156"/>
      <c r="V136" s="156"/>
      <c r="W136" s="156"/>
      <c r="X136" s="156"/>
      <c r="Y136" s="156"/>
      <c r="Z136" s="156"/>
      <c r="AA136" s="156"/>
      <c r="AB136" s="156"/>
      <c r="AC136" s="156"/>
      <c r="AD136" s="156"/>
      <c r="AE136" s="156"/>
      <c r="AF136" s="156"/>
      <c r="AG136" s="156"/>
      <c r="AH136" s="156"/>
      <c r="AI136" s="156"/>
      <c r="AJ136" s="156"/>
      <c r="AK136" s="156"/>
      <c r="AL136" s="156"/>
      <c r="AM136" s="156"/>
      <c r="AN136" s="156"/>
      <c r="AO136" s="156"/>
      <c r="AP136" s="156"/>
      <c r="AQ136" s="156"/>
      <c r="AR136" s="156"/>
      <c r="AS136" s="156"/>
      <c r="AT136" s="156"/>
      <c r="AU136" s="156"/>
      <c r="AV136" s="156"/>
      <c r="AW136" s="156"/>
      <c r="AX136" s="156"/>
      <c r="AY136" s="156"/>
      <c r="AZ136" s="156"/>
      <c r="BA136" s="156"/>
      <c r="BB136" s="156"/>
      <c r="BC136" s="156"/>
      <c r="BD136" s="156"/>
      <c r="BE136" s="156"/>
      <c r="BF136" s="156"/>
      <c r="BG136" s="156"/>
      <c r="BH136" s="156"/>
      <c r="BI136" s="156"/>
      <c r="BJ136" s="156"/>
      <c r="BK136" s="156"/>
      <c r="BL136" s="156"/>
      <c r="BM136" s="156"/>
      <c r="BN136" s="156"/>
      <c r="BO136" s="156"/>
      <c r="BP136" s="156"/>
      <c r="BQ136" s="156"/>
      <c r="BR136" s="156"/>
      <c r="BS136" s="156"/>
      <c r="BT136" s="156"/>
      <c r="BU136" s="156"/>
      <c r="BV136" s="156"/>
      <c r="BW136" s="156"/>
      <c r="BX136" s="156"/>
      <c r="BY136" s="156"/>
      <c r="BZ136" s="156"/>
      <c r="CA136" s="156"/>
      <c r="CB136" s="35"/>
    </row>
    <row r="137" spans="5:80" ht="16.5" thickBot="1">
      <c r="E137" s="156" t="s">
        <v>160</v>
      </c>
      <c r="F137" s="156" t="s">
        <v>159</v>
      </c>
      <c r="G137" s="156"/>
      <c r="H137" s="156"/>
      <c r="I137" s="156"/>
      <c r="J137" s="156"/>
      <c r="K137" s="156"/>
      <c r="L137" s="156"/>
      <c r="M137" s="156"/>
      <c r="N137" s="156"/>
      <c r="O137" s="156"/>
      <c r="P137" s="156"/>
      <c r="Q137" s="156"/>
      <c r="R137" s="156"/>
      <c r="S137" s="156"/>
      <c r="T137" s="156"/>
      <c r="U137" s="156"/>
      <c r="V137" s="156"/>
      <c r="W137" s="156"/>
      <c r="X137" s="156"/>
      <c r="Y137" s="156"/>
      <c r="Z137" s="156"/>
      <c r="AA137" s="156"/>
      <c r="AB137" s="156"/>
      <c r="AC137" s="156"/>
      <c r="AD137" s="156"/>
      <c r="AE137" s="156"/>
      <c r="AF137" s="156"/>
      <c r="AG137" s="156"/>
      <c r="AH137" s="156"/>
      <c r="AI137" s="156"/>
      <c r="AJ137" s="156"/>
      <c r="AK137" s="156"/>
      <c r="AL137" s="156"/>
      <c r="AM137" s="156"/>
      <c r="AN137" s="156"/>
      <c r="AO137" s="156"/>
      <c r="AP137" s="156"/>
      <c r="AQ137" s="156"/>
      <c r="AR137" s="156"/>
      <c r="AS137" s="156"/>
      <c r="AT137" s="156"/>
      <c r="AU137" s="156"/>
      <c r="AV137" s="156"/>
      <c r="AW137" s="156"/>
      <c r="AX137" s="156"/>
      <c r="AY137" s="156"/>
      <c r="AZ137" s="156"/>
      <c r="BA137" s="156"/>
      <c r="BB137" s="156"/>
      <c r="BC137" s="156"/>
      <c r="BD137" s="156"/>
      <c r="BE137" s="156"/>
      <c r="BF137" s="156"/>
      <c r="BG137" s="156"/>
      <c r="BH137" s="156"/>
      <c r="BI137" s="156"/>
      <c r="BJ137" s="156"/>
      <c r="BK137" s="156"/>
      <c r="BL137" s="156"/>
      <c r="BM137" s="156"/>
      <c r="BN137" s="156"/>
      <c r="BO137" s="156"/>
      <c r="BP137" s="156"/>
      <c r="BQ137" s="156"/>
      <c r="BR137" s="156"/>
      <c r="BS137" s="156"/>
      <c r="BT137" s="156"/>
      <c r="BU137" s="156"/>
      <c r="BV137" s="156"/>
      <c r="BW137" s="156"/>
      <c r="BX137" s="156"/>
      <c r="BY137" s="156"/>
      <c r="BZ137" s="156"/>
      <c r="CA137" s="156"/>
      <c r="CB137" s="156"/>
    </row>
    <row r="138" spans="5:80" ht="15.75">
      <c r="E138" s="510" t="s">
        <v>20</v>
      </c>
      <c r="F138" s="518" t="s">
        <v>22</v>
      </c>
      <c r="G138" s="519"/>
      <c r="H138" s="510" t="s">
        <v>21</v>
      </c>
      <c r="I138" s="518"/>
      <c r="J138" s="518"/>
      <c r="K138" s="518"/>
      <c r="L138" s="518"/>
      <c r="M138" s="518"/>
      <c r="N138" s="518"/>
      <c r="O138" s="518"/>
      <c r="P138" s="518"/>
      <c r="Q138" s="519"/>
      <c r="R138" s="522" t="s">
        <v>400</v>
      </c>
      <c r="S138" s="523"/>
      <c r="T138" s="523"/>
      <c r="U138" s="523"/>
      <c r="V138" s="523"/>
      <c r="W138" s="523"/>
      <c r="X138" s="523"/>
      <c r="Y138" s="523"/>
      <c r="Z138" s="524" t="s">
        <v>127</v>
      </c>
      <c r="AA138" s="524"/>
      <c r="AB138" s="524"/>
      <c r="AC138" s="524"/>
      <c r="AD138" s="524"/>
      <c r="AE138" s="524"/>
      <c r="AF138" s="524"/>
      <c r="AG138" s="524"/>
      <c r="AH138" s="525" t="s">
        <v>167</v>
      </c>
      <c r="AI138" s="525"/>
      <c r="AJ138" s="525"/>
      <c r="AK138" s="525"/>
      <c r="AL138" s="525"/>
      <c r="AM138" s="525"/>
      <c r="AN138" s="525"/>
      <c r="AO138" s="526"/>
      <c r="AP138" s="527" t="s">
        <v>140</v>
      </c>
      <c r="AQ138" s="528"/>
      <c r="AR138" s="528"/>
      <c r="AS138" s="528"/>
      <c r="AT138" s="528"/>
      <c r="AU138" s="528"/>
      <c r="AV138" s="528"/>
      <c r="AW138" s="528"/>
      <c r="AX138" s="529" t="s">
        <v>141</v>
      </c>
      <c r="AY138" s="529"/>
      <c r="AZ138" s="529"/>
      <c r="BA138" s="529"/>
      <c r="BB138" s="529"/>
      <c r="BC138" s="529"/>
      <c r="BD138" s="529"/>
      <c r="BE138" s="529"/>
      <c r="BF138" s="483" t="s">
        <v>170</v>
      </c>
      <c r="BG138" s="483"/>
      <c r="BH138" s="483"/>
      <c r="BI138" s="483"/>
      <c r="BJ138" s="483"/>
      <c r="BK138" s="483"/>
      <c r="BL138" s="483"/>
      <c r="BM138" s="484"/>
      <c r="BN138" s="487" t="s">
        <v>16</v>
      </c>
      <c r="BO138" s="489" t="s">
        <v>53</v>
      </c>
      <c r="BP138" s="489" t="s">
        <v>54</v>
      </c>
      <c r="BQ138" s="489" t="s">
        <v>55</v>
      </c>
      <c r="BR138" s="489" t="s">
        <v>56</v>
      </c>
      <c r="BS138" s="489" t="s">
        <v>29</v>
      </c>
      <c r="BT138" s="489" t="s">
        <v>62</v>
      </c>
      <c r="BU138" s="512" t="s">
        <v>69</v>
      </c>
      <c r="BV138" s="477" t="s">
        <v>23</v>
      </c>
      <c r="BW138" s="478"/>
      <c r="BX138" s="478"/>
      <c r="BY138" s="478"/>
      <c r="BZ138" s="478"/>
      <c r="CA138" s="479"/>
      <c r="CB138" s="156"/>
    </row>
    <row r="139" spans="5:80" ht="15.75" customHeight="1">
      <c r="E139" s="511"/>
      <c r="F139" s="520"/>
      <c r="G139" s="521"/>
      <c r="H139" s="530" t="s">
        <v>448</v>
      </c>
      <c r="I139" s="531"/>
      <c r="J139" s="531" t="s">
        <v>447</v>
      </c>
      <c r="K139" s="531"/>
      <c r="L139" s="531" t="s">
        <v>449</v>
      </c>
      <c r="M139" s="531"/>
      <c r="N139" s="531" t="s">
        <v>897</v>
      </c>
      <c r="O139" s="714"/>
      <c r="P139" s="787" t="s">
        <v>898</v>
      </c>
      <c r="Q139" s="776"/>
      <c r="R139" s="533" t="s">
        <v>814</v>
      </c>
      <c r="S139" s="534"/>
      <c r="T139" s="534" t="s">
        <v>813</v>
      </c>
      <c r="U139" s="534"/>
      <c r="V139" s="534" t="s">
        <v>812</v>
      </c>
      <c r="W139" s="534"/>
      <c r="X139" s="716" t="s">
        <v>392</v>
      </c>
      <c r="Y139" s="716"/>
      <c r="Z139" s="649" t="s">
        <v>440</v>
      </c>
      <c r="AA139" s="649"/>
      <c r="AB139" s="649" t="s">
        <v>498</v>
      </c>
      <c r="AC139" s="649"/>
      <c r="AD139" s="717" t="s">
        <v>811</v>
      </c>
      <c r="AE139" s="717"/>
      <c r="AF139" s="649" t="s">
        <v>497</v>
      </c>
      <c r="AG139" s="649"/>
      <c r="AH139" s="648" t="s">
        <v>496</v>
      </c>
      <c r="AI139" s="648"/>
      <c r="AJ139" s="648" t="s">
        <v>489</v>
      </c>
      <c r="AK139" s="648"/>
      <c r="AL139" s="648" t="s">
        <v>488</v>
      </c>
      <c r="AM139" s="648"/>
      <c r="AN139" s="648" t="s">
        <v>487</v>
      </c>
      <c r="AO139" s="777"/>
      <c r="AP139" s="516" t="s">
        <v>814</v>
      </c>
      <c r="AQ139" s="517"/>
      <c r="AR139" s="517" t="s">
        <v>813</v>
      </c>
      <c r="AS139" s="517"/>
      <c r="AT139" s="517" t="s">
        <v>812</v>
      </c>
      <c r="AU139" s="517"/>
      <c r="AV139" s="667" t="s">
        <v>392</v>
      </c>
      <c r="AW139" s="667"/>
      <c r="AX139" s="762" t="s">
        <v>440</v>
      </c>
      <c r="AY139" s="762"/>
      <c r="AZ139" s="762" t="s">
        <v>498</v>
      </c>
      <c r="BA139" s="762"/>
      <c r="BB139" s="763" t="s">
        <v>811</v>
      </c>
      <c r="BC139" s="763"/>
      <c r="BD139" s="762" t="s">
        <v>497</v>
      </c>
      <c r="BE139" s="762"/>
      <c r="BF139" s="595" t="s">
        <v>496</v>
      </c>
      <c r="BG139" s="595"/>
      <c r="BH139" s="595" t="s">
        <v>489</v>
      </c>
      <c r="BI139" s="595"/>
      <c r="BJ139" s="595" t="s">
        <v>488</v>
      </c>
      <c r="BK139" s="595"/>
      <c r="BL139" s="595" t="s">
        <v>487</v>
      </c>
      <c r="BM139" s="778"/>
      <c r="BN139" s="488"/>
      <c r="BO139" s="490"/>
      <c r="BP139" s="490"/>
      <c r="BQ139" s="490"/>
      <c r="BR139" s="490"/>
      <c r="BS139" s="490"/>
      <c r="BT139" s="490"/>
      <c r="BU139" s="513"/>
      <c r="BV139" s="480"/>
      <c r="BW139" s="481"/>
      <c r="BX139" s="481"/>
      <c r="BY139" s="481"/>
      <c r="BZ139" s="481"/>
      <c r="CA139" s="482"/>
      <c r="CB139" s="156"/>
    </row>
    <row r="140" spans="5:80" ht="15.75">
      <c r="E140" s="511"/>
      <c r="F140" s="520"/>
      <c r="G140" s="521"/>
      <c r="H140" s="530"/>
      <c r="I140" s="531"/>
      <c r="J140" s="531"/>
      <c r="K140" s="531"/>
      <c r="L140" s="531"/>
      <c r="M140" s="531"/>
      <c r="N140" s="714"/>
      <c r="O140" s="714"/>
      <c r="P140" s="714"/>
      <c r="Q140" s="776"/>
      <c r="R140" s="533"/>
      <c r="S140" s="534"/>
      <c r="T140" s="534"/>
      <c r="U140" s="534"/>
      <c r="V140" s="534"/>
      <c r="W140" s="534"/>
      <c r="X140" s="716"/>
      <c r="Y140" s="716"/>
      <c r="Z140" s="649"/>
      <c r="AA140" s="649"/>
      <c r="AB140" s="649"/>
      <c r="AC140" s="649"/>
      <c r="AD140" s="717"/>
      <c r="AE140" s="717"/>
      <c r="AF140" s="649"/>
      <c r="AG140" s="649"/>
      <c r="AH140" s="648"/>
      <c r="AI140" s="648"/>
      <c r="AJ140" s="648"/>
      <c r="AK140" s="648"/>
      <c r="AL140" s="648"/>
      <c r="AM140" s="648"/>
      <c r="AN140" s="648"/>
      <c r="AO140" s="777"/>
      <c r="AP140" s="516"/>
      <c r="AQ140" s="517"/>
      <c r="AR140" s="517"/>
      <c r="AS140" s="517"/>
      <c r="AT140" s="517"/>
      <c r="AU140" s="517"/>
      <c r="AV140" s="667"/>
      <c r="AW140" s="667"/>
      <c r="AX140" s="762"/>
      <c r="AY140" s="762"/>
      <c r="AZ140" s="762"/>
      <c r="BA140" s="762"/>
      <c r="BB140" s="763"/>
      <c r="BC140" s="763"/>
      <c r="BD140" s="762"/>
      <c r="BE140" s="762"/>
      <c r="BF140" s="595"/>
      <c r="BG140" s="595"/>
      <c r="BH140" s="595"/>
      <c r="BI140" s="595"/>
      <c r="BJ140" s="595"/>
      <c r="BK140" s="595"/>
      <c r="BL140" s="595"/>
      <c r="BM140" s="778"/>
      <c r="BN140" s="488"/>
      <c r="BO140" s="490"/>
      <c r="BP140" s="490"/>
      <c r="BQ140" s="490"/>
      <c r="BR140" s="490"/>
      <c r="BS140" s="490"/>
      <c r="BT140" s="490"/>
      <c r="BU140" s="513"/>
      <c r="BV140" s="480"/>
      <c r="BW140" s="481"/>
      <c r="BX140" s="481"/>
      <c r="BY140" s="481"/>
      <c r="BZ140" s="481"/>
      <c r="CA140" s="482"/>
      <c r="CB140" s="156"/>
    </row>
    <row r="141" spans="5:80" s="53" customFormat="1" ht="72" customHeight="1">
      <c r="E141" s="500">
        <v>16</v>
      </c>
      <c r="F141" s="541" t="s">
        <v>433</v>
      </c>
      <c r="G141" s="542"/>
      <c r="H141" s="500" t="s">
        <v>463</v>
      </c>
      <c r="I141" s="485"/>
      <c r="J141" s="485" t="s">
        <v>430</v>
      </c>
      <c r="K141" s="485"/>
      <c r="L141" s="485">
        <v>1</v>
      </c>
      <c r="M141" s="485"/>
      <c r="N141" s="485">
        <v>1</v>
      </c>
      <c r="O141" s="485"/>
      <c r="P141" s="485" t="s">
        <v>810</v>
      </c>
      <c r="Q141" s="509"/>
      <c r="R141" s="500" t="s">
        <v>294</v>
      </c>
      <c r="S141" s="485"/>
      <c r="T141" s="485" t="s">
        <v>294</v>
      </c>
      <c r="U141" s="485"/>
      <c r="V141" s="485" t="b">
        <v>0</v>
      </c>
      <c r="W141" s="485"/>
      <c r="X141" s="485" t="s">
        <v>485</v>
      </c>
      <c r="Y141" s="485"/>
      <c r="Z141" s="691" t="s">
        <v>430</v>
      </c>
      <c r="AA141" s="691"/>
      <c r="AB141" s="691" t="s">
        <v>429</v>
      </c>
      <c r="AC141" s="691"/>
      <c r="AD141" s="485" t="s">
        <v>161</v>
      </c>
      <c r="AE141" s="485"/>
      <c r="AF141" s="485" t="s">
        <v>161</v>
      </c>
      <c r="AG141" s="485"/>
      <c r="AH141" s="485" t="s">
        <v>161</v>
      </c>
      <c r="AI141" s="485"/>
      <c r="AJ141" s="485" t="s">
        <v>161</v>
      </c>
      <c r="AK141" s="485"/>
      <c r="AL141" s="485" t="s">
        <v>161</v>
      </c>
      <c r="AM141" s="485"/>
      <c r="AN141" s="485" t="s">
        <v>407</v>
      </c>
      <c r="AO141" s="509"/>
      <c r="AP141" s="500" t="s">
        <v>294</v>
      </c>
      <c r="AQ141" s="485"/>
      <c r="AR141" s="485" t="s">
        <v>294</v>
      </c>
      <c r="AS141" s="485"/>
      <c r="AT141" s="485" t="b">
        <v>0</v>
      </c>
      <c r="AU141" s="485"/>
      <c r="AV141" s="485" t="s">
        <v>485</v>
      </c>
      <c r="AW141" s="485"/>
      <c r="AX141" s="691" t="s">
        <v>430</v>
      </c>
      <c r="AY141" s="691"/>
      <c r="AZ141" s="691" t="s">
        <v>429</v>
      </c>
      <c r="BA141" s="691"/>
      <c r="BB141" s="485" t="s">
        <v>161</v>
      </c>
      <c r="BC141" s="485"/>
      <c r="BD141" s="485" t="s">
        <v>161</v>
      </c>
      <c r="BE141" s="485"/>
      <c r="BF141" s="485" t="s">
        <v>161</v>
      </c>
      <c r="BG141" s="485"/>
      <c r="BH141" s="485" t="s">
        <v>161</v>
      </c>
      <c r="BI141" s="485"/>
      <c r="BJ141" s="485" t="s">
        <v>161</v>
      </c>
      <c r="BK141" s="485"/>
      <c r="BL141" s="485" t="s">
        <v>407</v>
      </c>
      <c r="BM141" s="509"/>
      <c r="BN141" s="500" t="s">
        <v>886</v>
      </c>
      <c r="BO141" s="501" t="str">
        <f>BO118</f>
        <v>6/16</v>
      </c>
      <c r="BP141" s="501" t="str">
        <f t="shared" ref="BP141:BQ141" si="14">BP118</f>
        <v>6/16</v>
      </c>
      <c r="BQ141" s="501" t="str">
        <f t="shared" si="14"/>
        <v>6/16</v>
      </c>
      <c r="BR141" s="596" t="s">
        <v>1141</v>
      </c>
      <c r="BS141" s="501" t="s">
        <v>180</v>
      </c>
      <c r="BT141" s="501" t="s">
        <v>1006</v>
      </c>
      <c r="BU141" s="505" t="s">
        <v>180</v>
      </c>
      <c r="BV141" s="606" t="s">
        <v>1022</v>
      </c>
      <c r="BW141" s="485"/>
      <c r="BX141" s="485"/>
      <c r="BY141" s="485"/>
      <c r="BZ141" s="485"/>
      <c r="CA141" s="575"/>
      <c r="CB141" s="198"/>
    </row>
    <row r="142" spans="5:80" s="53" customFormat="1" ht="72" customHeight="1">
      <c r="E142" s="500"/>
      <c r="F142" s="541"/>
      <c r="G142" s="542"/>
      <c r="H142" s="500"/>
      <c r="I142" s="485"/>
      <c r="J142" s="485"/>
      <c r="K142" s="485"/>
      <c r="L142" s="485"/>
      <c r="M142" s="485"/>
      <c r="N142" s="485"/>
      <c r="O142" s="485"/>
      <c r="P142" s="485"/>
      <c r="Q142" s="509"/>
      <c r="R142" s="500"/>
      <c r="S142" s="485"/>
      <c r="T142" s="485"/>
      <c r="U142" s="485"/>
      <c r="V142" s="485"/>
      <c r="W142" s="485"/>
      <c r="X142" s="485"/>
      <c r="Y142" s="485"/>
      <c r="Z142" s="485" t="s">
        <v>161</v>
      </c>
      <c r="AA142" s="485"/>
      <c r="AB142" s="485" t="s">
        <v>161</v>
      </c>
      <c r="AC142" s="485"/>
      <c r="AD142" s="485" t="s">
        <v>87</v>
      </c>
      <c r="AE142" s="485"/>
      <c r="AF142" s="485" t="s">
        <v>87</v>
      </c>
      <c r="AG142" s="485"/>
      <c r="AH142" s="485" t="s">
        <v>87</v>
      </c>
      <c r="AI142" s="485"/>
      <c r="AJ142" s="485" t="s">
        <v>87</v>
      </c>
      <c r="AK142" s="485"/>
      <c r="AL142" s="485" t="s">
        <v>87</v>
      </c>
      <c r="AM142" s="485"/>
      <c r="AN142" s="485"/>
      <c r="AO142" s="509"/>
      <c r="AP142" s="500"/>
      <c r="AQ142" s="485"/>
      <c r="AR142" s="485"/>
      <c r="AS142" s="485"/>
      <c r="AT142" s="485"/>
      <c r="AU142" s="485"/>
      <c r="AV142" s="485"/>
      <c r="AW142" s="485"/>
      <c r="AX142" s="485" t="s">
        <v>161</v>
      </c>
      <c r="AY142" s="485"/>
      <c r="AZ142" s="485" t="s">
        <v>161</v>
      </c>
      <c r="BA142" s="485"/>
      <c r="BB142" s="485" t="s">
        <v>87</v>
      </c>
      <c r="BC142" s="485"/>
      <c r="BD142" s="485" t="s">
        <v>87</v>
      </c>
      <c r="BE142" s="485"/>
      <c r="BF142" s="485" t="s">
        <v>87</v>
      </c>
      <c r="BG142" s="485"/>
      <c r="BH142" s="485" t="s">
        <v>87</v>
      </c>
      <c r="BI142" s="485"/>
      <c r="BJ142" s="485" t="s">
        <v>87</v>
      </c>
      <c r="BK142" s="485"/>
      <c r="BL142" s="485"/>
      <c r="BM142" s="509"/>
      <c r="BN142" s="500"/>
      <c r="BO142" s="501"/>
      <c r="BP142" s="501"/>
      <c r="BQ142" s="501"/>
      <c r="BR142" s="501"/>
      <c r="BS142" s="501"/>
      <c r="BT142" s="501"/>
      <c r="BU142" s="505"/>
      <c r="BV142" s="500"/>
      <c r="BW142" s="485"/>
      <c r="BX142" s="485"/>
      <c r="BY142" s="485"/>
      <c r="BZ142" s="485"/>
      <c r="CA142" s="575"/>
      <c r="CB142" s="198"/>
    </row>
    <row r="143" spans="5:80" s="53" customFormat="1" ht="72" customHeight="1">
      <c r="E143" s="500"/>
      <c r="F143" s="541"/>
      <c r="G143" s="542"/>
      <c r="H143" s="500"/>
      <c r="I143" s="485"/>
      <c r="J143" s="485"/>
      <c r="K143" s="485"/>
      <c r="L143" s="485"/>
      <c r="M143" s="485"/>
      <c r="N143" s="485"/>
      <c r="O143" s="485"/>
      <c r="P143" s="485"/>
      <c r="Q143" s="509"/>
      <c r="R143" s="500"/>
      <c r="S143" s="485"/>
      <c r="T143" s="485"/>
      <c r="U143" s="485"/>
      <c r="V143" s="485"/>
      <c r="W143" s="485"/>
      <c r="X143" s="485"/>
      <c r="Y143" s="485"/>
      <c r="Z143" s="485" t="s">
        <v>87</v>
      </c>
      <c r="AA143" s="485"/>
      <c r="AB143" s="485" t="s">
        <v>87</v>
      </c>
      <c r="AC143" s="485"/>
      <c r="AD143" s="485" t="s">
        <v>87</v>
      </c>
      <c r="AE143" s="485"/>
      <c r="AF143" s="485" t="s">
        <v>87</v>
      </c>
      <c r="AG143" s="485"/>
      <c r="AH143" s="485" t="s">
        <v>87</v>
      </c>
      <c r="AI143" s="485"/>
      <c r="AJ143" s="485" t="s">
        <v>87</v>
      </c>
      <c r="AK143" s="485"/>
      <c r="AL143" s="485" t="s">
        <v>87</v>
      </c>
      <c r="AM143" s="485"/>
      <c r="AN143" s="485"/>
      <c r="AO143" s="509"/>
      <c r="AP143" s="500"/>
      <c r="AQ143" s="485"/>
      <c r="AR143" s="485"/>
      <c r="AS143" s="485"/>
      <c r="AT143" s="485"/>
      <c r="AU143" s="485"/>
      <c r="AV143" s="485"/>
      <c r="AW143" s="485"/>
      <c r="AX143" s="485" t="s">
        <v>87</v>
      </c>
      <c r="AY143" s="485"/>
      <c r="AZ143" s="485" t="s">
        <v>87</v>
      </c>
      <c r="BA143" s="485"/>
      <c r="BB143" s="485" t="s">
        <v>87</v>
      </c>
      <c r="BC143" s="485"/>
      <c r="BD143" s="485" t="s">
        <v>87</v>
      </c>
      <c r="BE143" s="485"/>
      <c r="BF143" s="485" t="s">
        <v>87</v>
      </c>
      <c r="BG143" s="485"/>
      <c r="BH143" s="485" t="s">
        <v>87</v>
      </c>
      <c r="BI143" s="485"/>
      <c r="BJ143" s="485" t="s">
        <v>87</v>
      </c>
      <c r="BK143" s="485"/>
      <c r="BL143" s="485"/>
      <c r="BM143" s="509"/>
      <c r="BN143" s="500"/>
      <c r="BO143" s="501"/>
      <c r="BP143" s="501"/>
      <c r="BQ143" s="501"/>
      <c r="BR143" s="501"/>
      <c r="BS143" s="501"/>
      <c r="BT143" s="501"/>
      <c r="BU143" s="505"/>
      <c r="BV143" s="500"/>
      <c r="BW143" s="485"/>
      <c r="BX143" s="485"/>
      <c r="BY143" s="485"/>
      <c r="BZ143" s="485"/>
      <c r="CA143" s="575"/>
      <c r="CB143" s="198"/>
    </row>
    <row r="144" spans="5:80" s="53" customFormat="1" ht="72" customHeight="1">
      <c r="E144" s="500"/>
      <c r="F144" s="541"/>
      <c r="G144" s="542"/>
      <c r="H144" s="500"/>
      <c r="I144" s="485"/>
      <c r="J144" s="485"/>
      <c r="K144" s="485"/>
      <c r="L144" s="485"/>
      <c r="M144" s="485"/>
      <c r="N144" s="485"/>
      <c r="O144" s="485"/>
      <c r="P144" s="485"/>
      <c r="Q144" s="509"/>
      <c r="R144" s="500"/>
      <c r="S144" s="485"/>
      <c r="T144" s="485"/>
      <c r="U144" s="485"/>
      <c r="V144" s="485"/>
      <c r="W144" s="485"/>
      <c r="X144" s="485"/>
      <c r="Y144" s="485"/>
      <c r="Z144" s="485" t="s">
        <v>87</v>
      </c>
      <c r="AA144" s="485"/>
      <c r="AB144" s="485" t="s">
        <v>87</v>
      </c>
      <c r="AC144" s="485"/>
      <c r="AD144" s="485" t="s">
        <v>87</v>
      </c>
      <c r="AE144" s="485"/>
      <c r="AF144" s="485" t="s">
        <v>87</v>
      </c>
      <c r="AG144" s="485"/>
      <c r="AH144" s="485" t="s">
        <v>87</v>
      </c>
      <c r="AI144" s="485"/>
      <c r="AJ144" s="485" t="s">
        <v>87</v>
      </c>
      <c r="AK144" s="485"/>
      <c r="AL144" s="485" t="s">
        <v>87</v>
      </c>
      <c r="AM144" s="485"/>
      <c r="AN144" s="485"/>
      <c r="AO144" s="509"/>
      <c r="AP144" s="500"/>
      <c r="AQ144" s="485"/>
      <c r="AR144" s="485"/>
      <c r="AS144" s="485"/>
      <c r="AT144" s="485"/>
      <c r="AU144" s="485"/>
      <c r="AV144" s="485"/>
      <c r="AW144" s="485"/>
      <c r="AX144" s="485" t="s">
        <v>87</v>
      </c>
      <c r="AY144" s="485"/>
      <c r="AZ144" s="485" t="s">
        <v>87</v>
      </c>
      <c r="BA144" s="485"/>
      <c r="BB144" s="485" t="s">
        <v>87</v>
      </c>
      <c r="BC144" s="485"/>
      <c r="BD144" s="485" t="s">
        <v>87</v>
      </c>
      <c r="BE144" s="485"/>
      <c r="BF144" s="485" t="s">
        <v>87</v>
      </c>
      <c r="BG144" s="485"/>
      <c r="BH144" s="485" t="s">
        <v>87</v>
      </c>
      <c r="BI144" s="485"/>
      <c r="BJ144" s="485" t="s">
        <v>87</v>
      </c>
      <c r="BK144" s="485"/>
      <c r="BL144" s="485"/>
      <c r="BM144" s="509"/>
      <c r="BN144" s="500"/>
      <c r="BO144" s="501"/>
      <c r="BP144" s="501"/>
      <c r="BQ144" s="501"/>
      <c r="BR144" s="501"/>
      <c r="BS144" s="501"/>
      <c r="BT144" s="501"/>
      <c r="BU144" s="505"/>
      <c r="BV144" s="500"/>
      <c r="BW144" s="485"/>
      <c r="BX144" s="485"/>
      <c r="BY144" s="485"/>
      <c r="BZ144" s="485"/>
      <c r="CA144" s="575"/>
      <c r="CB144" s="198"/>
    </row>
    <row r="145" spans="5:80" s="53" customFormat="1" ht="72" customHeight="1">
      <c r="E145" s="500">
        <v>17</v>
      </c>
      <c r="F145" s="541" t="s">
        <v>237</v>
      </c>
      <c r="G145" s="542"/>
      <c r="H145" s="500" t="s">
        <v>339</v>
      </c>
      <c r="I145" s="485"/>
      <c r="J145" s="485" t="s">
        <v>339</v>
      </c>
      <c r="K145" s="485"/>
      <c r="L145" s="485" t="s">
        <v>339</v>
      </c>
      <c r="M145" s="485"/>
      <c r="N145" s="485" t="s">
        <v>339</v>
      </c>
      <c r="O145" s="485"/>
      <c r="P145" s="485" t="s">
        <v>339</v>
      </c>
      <c r="Q145" s="509"/>
      <c r="R145" s="500" t="s">
        <v>294</v>
      </c>
      <c r="S145" s="485"/>
      <c r="T145" s="485" t="s">
        <v>294</v>
      </c>
      <c r="U145" s="485"/>
      <c r="V145" s="485" t="b">
        <v>0</v>
      </c>
      <c r="W145" s="485"/>
      <c r="X145" s="485" t="s">
        <v>484</v>
      </c>
      <c r="Y145" s="485"/>
      <c r="Z145" s="691" t="s">
        <v>430</v>
      </c>
      <c r="AA145" s="691"/>
      <c r="AB145" s="691" t="s">
        <v>429</v>
      </c>
      <c r="AC145" s="691"/>
      <c r="AD145" s="485" t="s">
        <v>87</v>
      </c>
      <c r="AE145" s="485"/>
      <c r="AF145" s="485" t="s">
        <v>87</v>
      </c>
      <c r="AG145" s="485"/>
      <c r="AH145" s="485" t="s">
        <v>87</v>
      </c>
      <c r="AI145" s="485"/>
      <c r="AJ145" s="485" t="s">
        <v>87</v>
      </c>
      <c r="AK145" s="485"/>
      <c r="AL145" s="485" t="s">
        <v>87</v>
      </c>
      <c r="AM145" s="485"/>
      <c r="AN145" s="691" t="s">
        <v>407</v>
      </c>
      <c r="AO145" s="694"/>
      <c r="AP145" s="500" t="s">
        <v>294</v>
      </c>
      <c r="AQ145" s="485"/>
      <c r="AR145" s="485" t="s">
        <v>294</v>
      </c>
      <c r="AS145" s="485"/>
      <c r="AT145" s="485" t="b">
        <v>0</v>
      </c>
      <c r="AU145" s="485"/>
      <c r="AV145" s="485" t="s">
        <v>484</v>
      </c>
      <c r="AW145" s="485"/>
      <c r="AX145" s="691" t="s">
        <v>430</v>
      </c>
      <c r="AY145" s="691"/>
      <c r="AZ145" s="691" t="s">
        <v>429</v>
      </c>
      <c r="BA145" s="691"/>
      <c r="BB145" s="485" t="s">
        <v>87</v>
      </c>
      <c r="BC145" s="485"/>
      <c r="BD145" s="485" t="s">
        <v>87</v>
      </c>
      <c r="BE145" s="485"/>
      <c r="BF145" s="485" t="s">
        <v>87</v>
      </c>
      <c r="BG145" s="485"/>
      <c r="BH145" s="485" t="s">
        <v>87</v>
      </c>
      <c r="BI145" s="485"/>
      <c r="BJ145" s="485" t="s">
        <v>87</v>
      </c>
      <c r="BK145" s="485"/>
      <c r="BL145" s="691" t="s">
        <v>407</v>
      </c>
      <c r="BM145" s="694"/>
      <c r="BN145" s="500" t="s">
        <v>886</v>
      </c>
      <c r="BO145" s="501" t="str">
        <f>BO118</f>
        <v>6/16</v>
      </c>
      <c r="BP145" s="501" t="str">
        <f t="shared" ref="BP145:BQ145" si="15">BP118</f>
        <v>6/16</v>
      </c>
      <c r="BQ145" s="501" t="str">
        <f t="shared" si="15"/>
        <v>6/16</v>
      </c>
      <c r="BR145" s="596" t="s">
        <v>1141</v>
      </c>
      <c r="BS145" s="501" t="s">
        <v>180</v>
      </c>
      <c r="BT145" s="501" t="s">
        <v>1006</v>
      </c>
      <c r="BU145" s="505" t="s">
        <v>180</v>
      </c>
      <c r="BV145" s="606" t="s">
        <v>1022</v>
      </c>
      <c r="BW145" s="485"/>
      <c r="BX145" s="485"/>
      <c r="BY145" s="485"/>
      <c r="BZ145" s="485"/>
      <c r="CA145" s="575"/>
      <c r="CB145" s="198"/>
    </row>
    <row r="146" spans="5:80" s="53" customFormat="1" ht="72" customHeight="1">
      <c r="E146" s="500"/>
      <c r="F146" s="541"/>
      <c r="G146" s="542"/>
      <c r="H146" s="500"/>
      <c r="I146" s="485"/>
      <c r="J146" s="485"/>
      <c r="K146" s="485"/>
      <c r="L146" s="485"/>
      <c r="M146" s="485"/>
      <c r="N146" s="485"/>
      <c r="O146" s="485"/>
      <c r="P146" s="485"/>
      <c r="Q146" s="509"/>
      <c r="R146" s="500"/>
      <c r="S146" s="485"/>
      <c r="T146" s="485"/>
      <c r="U146" s="485"/>
      <c r="V146" s="485"/>
      <c r="W146" s="485"/>
      <c r="X146" s="485"/>
      <c r="Y146" s="485"/>
      <c r="Z146" s="485" t="s">
        <v>161</v>
      </c>
      <c r="AA146" s="485"/>
      <c r="AB146" s="485" t="s">
        <v>161</v>
      </c>
      <c r="AC146" s="485"/>
      <c r="AD146" s="485" t="s">
        <v>87</v>
      </c>
      <c r="AE146" s="485"/>
      <c r="AF146" s="485" t="s">
        <v>87</v>
      </c>
      <c r="AG146" s="485"/>
      <c r="AH146" s="485" t="s">
        <v>87</v>
      </c>
      <c r="AI146" s="485"/>
      <c r="AJ146" s="485" t="s">
        <v>87</v>
      </c>
      <c r="AK146" s="485"/>
      <c r="AL146" s="485" t="s">
        <v>87</v>
      </c>
      <c r="AM146" s="485"/>
      <c r="AN146" s="691"/>
      <c r="AO146" s="694"/>
      <c r="AP146" s="500"/>
      <c r="AQ146" s="485"/>
      <c r="AR146" s="485"/>
      <c r="AS146" s="485"/>
      <c r="AT146" s="485"/>
      <c r="AU146" s="485"/>
      <c r="AV146" s="485"/>
      <c r="AW146" s="485"/>
      <c r="AX146" s="485" t="s">
        <v>161</v>
      </c>
      <c r="AY146" s="485"/>
      <c r="AZ146" s="485" t="s">
        <v>161</v>
      </c>
      <c r="BA146" s="485"/>
      <c r="BB146" s="485" t="s">
        <v>87</v>
      </c>
      <c r="BC146" s="485"/>
      <c r="BD146" s="485" t="s">
        <v>87</v>
      </c>
      <c r="BE146" s="485"/>
      <c r="BF146" s="485" t="s">
        <v>87</v>
      </c>
      <c r="BG146" s="485"/>
      <c r="BH146" s="485" t="s">
        <v>87</v>
      </c>
      <c r="BI146" s="485"/>
      <c r="BJ146" s="485" t="s">
        <v>87</v>
      </c>
      <c r="BK146" s="485"/>
      <c r="BL146" s="691"/>
      <c r="BM146" s="694"/>
      <c r="BN146" s="500"/>
      <c r="BO146" s="501"/>
      <c r="BP146" s="501"/>
      <c r="BQ146" s="501"/>
      <c r="BR146" s="501"/>
      <c r="BS146" s="501"/>
      <c r="BT146" s="501"/>
      <c r="BU146" s="505"/>
      <c r="BV146" s="500"/>
      <c r="BW146" s="485"/>
      <c r="BX146" s="485"/>
      <c r="BY146" s="485"/>
      <c r="BZ146" s="485"/>
      <c r="CA146" s="575"/>
      <c r="CB146" s="198"/>
    </row>
    <row r="147" spans="5:80" s="53" customFormat="1" ht="72" customHeight="1">
      <c r="E147" s="500"/>
      <c r="F147" s="541"/>
      <c r="G147" s="542"/>
      <c r="H147" s="500"/>
      <c r="I147" s="485"/>
      <c r="J147" s="485"/>
      <c r="K147" s="485"/>
      <c r="L147" s="485"/>
      <c r="M147" s="485"/>
      <c r="N147" s="485"/>
      <c r="O147" s="485"/>
      <c r="P147" s="485"/>
      <c r="Q147" s="509"/>
      <c r="R147" s="500"/>
      <c r="S147" s="485"/>
      <c r="T147" s="485"/>
      <c r="U147" s="485"/>
      <c r="V147" s="485"/>
      <c r="W147" s="485"/>
      <c r="X147" s="485"/>
      <c r="Y147" s="485"/>
      <c r="Z147" s="485" t="s">
        <v>87</v>
      </c>
      <c r="AA147" s="485"/>
      <c r="AB147" s="485" t="s">
        <v>87</v>
      </c>
      <c r="AC147" s="485"/>
      <c r="AD147" s="485" t="s">
        <v>87</v>
      </c>
      <c r="AE147" s="485"/>
      <c r="AF147" s="485" t="s">
        <v>87</v>
      </c>
      <c r="AG147" s="485"/>
      <c r="AH147" s="485" t="s">
        <v>87</v>
      </c>
      <c r="AI147" s="485"/>
      <c r="AJ147" s="485" t="s">
        <v>87</v>
      </c>
      <c r="AK147" s="485"/>
      <c r="AL147" s="485" t="s">
        <v>87</v>
      </c>
      <c r="AM147" s="485"/>
      <c r="AN147" s="691"/>
      <c r="AO147" s="694"/>
      <c r="AP147" s="500"/>
      <c r="AQ147" s="485"/>
      <c r="AR147" s="485"/>
      <c r="AS147" s="485"/>
      <c r="AT147" s="485"/>
      <c r="AU147" s="485"/>
      <c r="AV147" s="485"/>
      <c r="AW147" s="485"/>
      <c r="AX147" s="485" t="s">
        <v>87</v>
      </c>
      <c r="AY147" s="485"/>
      <c r="AZ147" s="485" t="s">
        <v>87</v>
      </c>
      <c r="BA147" s="485"/>
      <c r="BB147" s="485" t="s">
        <v>87</v>
      </c>
      <c r="BC147" s="485"/>
      <c r="BD147" s="485" t="s">
        <v>87</v>
      </c>
      <c r="BE147" s="485"/>
      <c r="BF147" s="485" t="s">
        <v>87</v>
      </c>
      <c r="BG147" s="485"/>
      <c r="BH147" s="485" t="s">
        <v>87</v>
      </c>
      <c r="BI147" s="485"/>
      <c r="BJ147" s="485" t="s">
        <v>87</v>
      </c>
      <c r="BK147" s="485"/>
      <c r="BL147" s="691"/>
      <c r="BM147" s="694"/>
      <c r="BN147" s="500"/>
      <c r="BO147" s="501"/>
      <c r="BP147" s="501"/>
      <c r="BQ147" s="501"/>
      <c r="BR147" s="501"/>
      <c r="BS147" s="501"/>
      <c r="BT147" s="501"/>
      <c r="BU147" s="505"/>
      <c r="BV147" s="500"/>
      <c r="BW147" s="485"/>
      <c r="BX147" s="485"/>
      <c r="BY147" s="485"/>
      <c r="BZ147" s="485"/>
      <c r="CA147" s="575"/>
      <c r="CB147" s="198"/>
    </row>
    <row r="148" spans="5:80" s="53" customFormat="1" ht="72" customHeight="1" thickBot="1">
      <c r="E148" s="499"/>
      <c r="F148" s="577"/>
      <c r="G148" s="578"/>
      <c r="H148" s="499"/>
      <c r="I148" s="497"/>
      <c r="J148" s="497"/>
      <c r="K148" s="497"/>
      <c r="L148" s="497"/>
      <c r="M148" s="497"/>
      <c r="N148" s="497"/>
      <c r="O148" s="497"/>
      <c r="P148" s="497"/>
      <c r="Q148" s="498"/>
      <c r="R148" s="499"/>
      <c r="S148" s="497"/>
      <c r="T148" s="497"/>
      <c r="U148" s="497"/>
      <c r="V148" s="497"/>
      <c r="W148" s="497"/>
      <c r="X148" s="497"/>
      <c r="Y148" s="497"/>
      <c r="Z148" s="497" t="s">
        <v>87</v>
      </c>
      <c r="AA148" s="497"/>
      <c r="AB148" s="497" t="s">
        <v>87</v>
      </c>
      <c r="AC148" s="497"/>
      <c r="AD148" s="497" t="s">
        <v>87</v>
      </c>
      <c r="AE148" s="497"/>
      <c r="AF148" s="497" t="s">
        <v>87</v>
      </c>
      <c r="AG148" s="497"/>
      <c r="AH148" s="497" t="s">
        <v>87</v>
      </c>
      <c r="AI148" s="497"/>
      <c r="AJ148" s="497" t="s">
        <v>87</v>
      </c>
      <c r="AK148" s="497"/>
      <c r="AL148" s="497" t="s">
        <v>87</v>
      </c>
      <c r="AM148" s="497"/>
      <c r="AN148" s="692"/>
      <c r="AO148" s="696"/>
      <c r="AP148" s="499"/>
      <c r="AQ148" s="497"/>
      <c r="AR148" s="497"/>
      <c r="AS148" s="497"/>
      <c r="AT148" s="497"/>
      <c r="AU148" s="497"/>
      <c r="AV148" s="497"/>
      <c r="AW148" s="497"/>
      <c r="AX148" s="497" t="s">
        <v>87</v>
      </c>
      <c r="AY148" s="497"/>
      <c r="AZ148" s="497" t="s">
        <v>87</v>
      </c>
      <c r="BA148" s="497"/>
      <c r="BB148" s="497" t="s">
        <v>87</v>
      </c>
      <c r="BC148" s="497"/>
      <c r="BD148" s="497" t="s">
        <v>87</v>
      </c>
      <c r="BE148" s="497"/>
      <c r="BF148" s="497" t="s">
        <v>87</v>
      </c>
      <c r="BG148" s="497"/>
      <c r="BH148" s="497" t="s">
        <v>87</v>
      </c>
      <c r="BI148" s="497"/>
      <c r="BJ148" s="497" t="s">
        <v>87</v>
      </c>
      <c r="BK148" s="497"/>
      <c r="BL148" s="692"/>
      <c r="BM148" s="696"/>
      <c r="BN148" s="499"/>
      <c r="BO148" s="502"/>
      <c r="BP148" s="502"/>
      <c r="BQ148" s="502"/>
      <c r="BR148" s="502"/>
      <c r="BS148" s="502"/>
      <c r="BT148" s="502"/>
      <c r="BU148" s="506"/>
      <c r="BV148" s="499"/>
      <c r="BW148" s="497"/>
      <c r="BX148" s="497"/>
      <c r="BY148" s="497"/>
      <c r="BZ148" s="497"/>
      <c r="CA148" s="576"/>
      <c r="CB148" s="198"/>
    </row>
    <row r="149" spans="5:80" ht="15.75">
      <c r="E149" s="239" t="s">
        <v>233</v>
      </c>
      <c r="F149" s="156"/>
      <c r="G149" s="156"/>
      <c r="H149" s="156"/>
      <c r="I149" s="156"/>
      <c r="J149" s="156"/>
      <c r="K149" s="156"/>
      <c r="L149" s="156"/>
      <c r="M149" s="156"/>
      <c r="N149" s="156"/>
      <c r="O149" s="156"/>
      <c r="P149" s="156"/>
      <c r="Q149" s="156"/>
      <c r="R149" s="156"/>
      <c r="S149" s="156"/>
      <c r="T149" s="156"/>
      <c r="U149" s="156"/>
      <c r="V149" s="156"/>
      <c r="W149" s="156"/>
      <c r="X149" s="156"/>
      <c r="Y149" s="156"/>
      <c r="Z149" s="156"/>
      <c r="AA149" s="156"/>
      <c r="AB149" s="156"/>
      <c r="AC149" s="156"/>
      <c r="AD149" s="156"/>
      <c r="AE149" s="156"/>
      <c r="AF149" s="156"/>
      <c r="AG149" s="156"/>
      <c r="AH149" s="156"/>
      <c r="AI149" s="156"/>
      <c r="AJ149" s="156"/>
      <c r="AK149" s="156"/>
      <c r="AL149" s="156"/>
      <c r="AM149" s="156"/>
      <c r="AN149" s="156"/>
      <c r="AO149" s="156"/>
      <c r="AP149" s="156"/>
      <c r="AQ149" s="156"/>
      <c r="AR149" s="156"/>
      <c r="AS149" s="156"/>
      <c r="AT149" s="156"/>
      <c r="AU149" s="156"/>
      <c r="AV149" s="156"/>
      <c r="AW149" s="156"/>
      <c r="AX149" s="156"/>
      <c r="AY149" s="156"/>
      <c r="AZ149" s="156"/>
      <c r="BA149" s="156"/>
      <c r="BB149" s="156"/>
      <c r="BC149" s="156"/>
      <c r="BD149" s="156"/>
      <c r="BE149" s="156"/>
      <c r="BF149" s="156"/>
      <c r="BG149" s="156"/>
      <c r="BH149" s="156"/>
      <c r="BI149" s="156"/>
      <c r="BJ149" s="156"/>
      <c r="BK149" s="156"/>
      <c r="BL149" s="156"/>
      <c r="BM149" s="156"/>
      <c r="BN149" s="156"/>
      <c r="BO149" s="156"/>
      <c r="BP149" s="156"/>
      <c r="BQ149" s="156"/>
      <c r="BR149" s="156"/>
      <c r="BS149" s="156"/>
      <c r="BT149" s="156"/>
      <c r="BU149" s="156"/>
      <c r="BV149" s="156"/>
      <c r="BW149" s="156"/>
      <c r="BX149" s="156"/>
      <c r="BY149" s="156"/>
      <c r="BZ149" s="156"/>
      <c r="CA149" s="156"/>
      <c r="CB149" s="156"/>
    </row>
    <row r="150" spans="5:80" ht="15.75">
      <c r="E150" s="156" t="s">
        <v>234</v>
      </c>
      <c r="F150" s="156"/>
      <c r="G150" s="156"/>
      <c r="H150" s="156"/>
      <c r="I150" s="156"/>
      <c r="J150" s="156"/>
      <c r="K150" s="156"/>
      <c r="L150" s="156"/>
      <c r="M150" s="156"/>
      <c r="N150" s="156"/>
      <c r="O150" s="156"/>
      <c r="P150" s="156"/>
      <c r="Q150" s="156"/>
      <c r="R150" s="156"/>
      <c r="S150" s="156"/>
      <c r="T150" s="156"/>
      <c r="U150" s="156"/>
      <c r="V150" s="156"/>
      <c r="W150" s="156"/>
      <c r="X150" s="156"/>
      <c r="Y150" s="156"/>
      <c r="Z150" s="156"/>
      <c r="AA150" s="156"/>
      <c r="AB150" s="156"/>
      <c r="AC150" s="156"/>
      <c r="AD150" s="156"/>
      <c r="AE150" s="156"/>
      <c r="AF150" s="156"/>
      <c r="AG150" s="156"/>
      <c r="AH150" s="156"/>
      <c r="AI150" s="156"/>
      <c r="AJ150" s="156"/>
      <c r="AK150" s="156"/>
      <c r="AL150" s="156"/>
      <c r="AM150" s="156"/>
      <c r="AN150" s="156"/>
      <c r="AO150" s="156"/>
      <c r="AP150" s="156"/>
      <c r="AQ150" s="156"/>
      <c r="AR150" s="156"/>
      <c r="AS150" s="156"/>
      <c r="AT150" s="156"/>
      <c r="AU150" s="156"/>
      <c r="AV150" s="156"/>
      <c r="AW150" s="156"/>
      <c r="AX150" s="156"/>
      <c r="AY150" s="156"/>
      <c r="AZ150" s="156"/>
      <c r="BA150" s="156"/>
      <c r="BB150" s="156"/>
      <c r="BC150" s="156"/>
      <c r="BD150" s="156"/>
      <c r="BE150" s="156"/>
      <c r="BF150" s="156"/>
      <c r="BG150" s="156"/>
      <c r="BH150" s="156"/>
      <c r="BI150" s="156"/>
      <c r="BJ150" s="156"/>
      <c r="BK150" s="156"/>
      <c r="BL150" s="156"/>
      <c r="BM150" s="156"/>
      <c r="BN150" s="156"/>
      <c r="BO150" s="156"/>
      <c r="BP150" s="156"/>
      <c r="BQ150" s="156"/>
      <c r="BR150" s="156"/>
      <c r="BS150" s="156"/>
      <c r="BT150" s="156"/>
      <c r="BU150" s="156"/>
      <c r="BV150" s="156"/>
      <c r="BW150" s="156"/>
      <c r="BX150" s="156"/>
      <c r="BY150" s="156"/>
      <c r="BZ150" s="156"/>
      <c r="CA150" s="156"/>
      <c r="CB150" s="156"/>
    </row>
    <row r="151" spans="5:80" ht="15.75">
      <c r="E151" s="156"/>
      <c r="F151" s="156"/>
      <c r="G151" s="156"/>
      <c r="H151" s="156"/>
      <c r="I151" s="156"/>
      <c r="J151" s="156"/>
      <c r="K151" s="156"/>
      <c r="L151" s="156"/>
      <c r="M151" s="156"/>
      <c r="N151" s="156"/>
      <c r="O151" s="156"/>
      <c r="P151" s="156"/>
      <c r="Q151" s="156"/>
      <c r="R151" s="156"/>
      <c r="S151" s="156"/>
      <c r="T151" s="156"/>
      <c r="U151" s="156"/>
      <c r="V151" s="156"/>
      <c r="W151" s="156"/>
      <c r="X151" s="156"/>
      <c r="Y151" s="156"/>
      <c r="Z151" s="156"/>
      <c r="AA151" s="156"/>
      <c r="AB151" s="156"/>
      <c r="AC151" s="156"/>
      <c r="AD151" s="156"/>
      <c r="AE151" s="156"/>
      <c r="AF151" s="156"/>
      <c r="AG151" s="156"/>
      <c r="AH151" s="156"/>
      <c r="AI151" s="156"/>
      <c r="AJ151" s="156"/>
      <c r="AK151" s="156"/>
      <c r="AL151" s="156"/>
      <c r="AM151" s="156"/>
      <c r="AN151" s="156"/>
      <c r="AO151" s="156"/>
      <c r="AP151" s="156"/>
      <c r="AQ151" s="156"/>
      <c r="AR151" s="156"/>
      <c r="AS151" s="156"/>
      <c r="AT151" s="156"/>
      <c r="AU151" s="156"/>
      <c r="AV151" s="156"/>
      <c r="AW151" s="156"/>
      <c r="AX151" s="156"/>
      <c r="AY151" s="156"/>
      <c r="AZ151" s="156"/>
      <c r="BA151" s="156"/>
      <c r="BB151" s="156"/>
      <c r="BC151" s="156"/>
      <c r="BD151" s="156"/>
      <c r="BE151" s="156"/>
      <c r="BF151" s="156"/>
      <c r="BG151" s="156"/>
      <c r="BH151" s="156"/>
      <c r="BI151" s="156"/>
      <c r="BJ151" s="156"/>
      <c r="BK151" s="156"/>
      <c r="BL151" s="156"/>
      <c r="BM151" s="156"/>
      <c r="BN151" s="156"/>
      <c r="BO151" s="156"/>
      <c r="BP151" s="156"/>
      <c r="BQ151" s="156"/>
      <c r="BR151" s="156"/>
      <c r="BS151" s="156"/>
      <c r="BT151" s="156"/>
      <c r="BU151" s="156"/>
      <c r="BV151" s="156"/>
      <c r="BW151" s="156"/>
      <c r="BX151" s="156"/>
      <c r="BY151" s="156"/>
      <c r="BZ151" s="156"/>
      <c r="CA151" s="156"/>
      <c r="CB151" s="156"/>
    </row>
    <row r="153" spans="5:80" ht="14.25" thickBot="1"/>
    <row r="154" spans="5:80" ht="15.75">
      <c r="E154" s="510" t="s">
        <v>20</v>
      </c>
      <c r="F154" s="518" t="s">
        <v>22</v>
      </c>
      <c r="G154" s="519"/>
      <c r="H154" s="510" t="s">
        <v>21</v>
      </c>
      <c r="I154" s="518"/>
      <c r="J154" s="518"/>
      <c r="K154" s="518"/>
      <c r="L154" s="518"/>
      <c r="M154" s="518"/>
      <c r="N154" s="518"/>
      <c r="O154" s="518"/>
      <c r="P154" s="518"/>
      <c r="Q154" s="519"/>
      <c r="R154" s="522" t="s">
        <v>400</v>
      </c>
      <c r="S154" s="523"/>
      <c r="T154" s="523"/>
      <c r="U154" s="523"/>
      <c r="V154" s="523"/>
      <c r="W154" s="523"/>
      <c r="X154" s="523"/>
      <c r="Y154" s="523"/>
      <c r="Z154" s="524" t="s">
        <v>127</v>
      </c>
      <c r="AA154" s="524"/>
      <c r="AB154" s="524"/>
      <c r="AC154" s="524"/>
      <c r="AD154" s="524"/>
      <c r="AE154" s="524"/>
      <c r="AF154" s="524"/>
      <c r="AG154" s="524"/>
      <c r="AH154" s="525" t="s">
        <v>167</v>
      </c>
      <c r="AI154" s="525"/>
      <c r="AJ154" s="525"/>
      <c r="AK154" s="525"/>
      <c r="AL154" s="525"/>
      <c r="AM154" s="525"/>
      <c r="AN154" s="525"/>
      <c r="AO154" s="526"/>
      <c r="AP154" s="527" t="s">
        <v>140</v>
      </c>
      <c r="AQ154" s="528"/>
      <c r="AR154" s="528"/>
      <c r="AS154" s="528"/>
      <c r="AT154" s="528"/>
      <c r="AU154" s="528"/>
      <c r="AV154" s="528"/>
      <c r="AW154" s="528"/>
      <c r="AX154" s="529" t="s">
        <v>141</v>
      </c>
      <c r="AY154" s="529"/>
      <c r="AZ154" s="529"/>
      <c r="BA154" s="529"/>
      <c r="BB154" s="529"/>
      <c r="BC154" s="529"/>
      <c r="BD154" s="529"/>
      <c r="BE154" s="529"/>
      <c r="BF154" s="483" t="s">
        <v>170</v>
      </c>
      <c r="BG154" s="483"/>
      <c r="BH154" s="483"/>
      <c r="BI154" s="483"/>
      <c r="BJ154" s="483"/>
      <c r="BK154" s="483"/>
      <c r="BL154" s="483"/>
      <c r="BM154" s="484"/>
      <c r="BN154" s="487" t="s">
        <v>16</v>
      </c>
      <c r="BO154" s="489" t="s">
        <v>53</v>
      </c>
      <c r="BP154" s="489" t="s">
        <v>54</v>
      </c>
      <c r="BQ154" s="489" t="s">
        <v>55</v>
      </c>
      <c r="BR154" s="489" t="s">
        <v>56</v>
      </c>
      <c r="BS154" s="489" t="s">
        <v>29</v>
      </c>
      <c r="BT154" s="489" t="s">
        <v>62</v>
      </c>
      <c r="BU154" s="512" t="s">
        <v>69</v>
      </c>
      <c r="BV154" s="477" t="s">
        <v>23</v>
      </c>
      <c r="BW154" s="478"/>
      <c r="BX154" s="478"/>
      <c r="BY154" s="478"/>
      <c r="BZ154" s="478"/>
      <c r="CA154" s="479"/>
    </row>
    <row r="155" spans="5:80">
      <c r="E155" s="511"/>
      <c r="F155" s="520"/>
      <c r="G155" s="521"/>
      <c r="H155" s="530" t="s">
        <v>448</v>
      </c>
      <c r="I155" s="531"/>
      <c r="J155" s="531" t="s">
        <v>447</v>
      </c>
      <c r="K155" s="531"/>
      <c r="L155" s="531" t="s">
        <v>449</v>
      </c>
      <c r="M155" s="531"/>
      <c r="N155" s="531" t="s">
        <v>897</v>
      </c>
      <c r="O155" s="714"/>
      <c r="P155" s="787" t="s">
        <v>898</v>
      </c>
      <c r="Q155" s="776"/>
      <c r="R155" s="533" t="s">
        <v>814</v>
      </c>
      <c r="S155" s="534"/>
      <c r="T155" s="534" t="s">
        <v>813</v>
      </c>
      <c r="U155" s="534"/>
      <c r="V155" s="534" t="s">
        <v>812</v>
      </c>
      <c r="W155" s="534"/>
      <c r="X155" s="716" t="s">
        <v>392</v>
      </c>
      <c r="Y155" s="716"/>
      <c r="Z155" s="649" t="s">
        <v>440</v>
      </c>
      <c r="AA155" s="649"/>
      <c r="AB155" s="649" t="s">
        <v>498</v>
      </c>
      <c r="AC155" s="649"/>
      <c r="AD155" s="717" t="s">
        <v>811</v>
      </c>
      <c r="AE155" s="717"/>
      <c r="AF155" s="649" t="s">
        <v>497</v>
      </c>
      <c r="AG155" s="649"/>
      <c r="AH155" s="648" t="s">
        <v>496</v>
      </c>
      <c r="AI155" s="648"/>
      <c r="AJ155" s="648" t="s">
        <v>489</v>
      </c>
      <c r="AK155" s="648"/>
      <c r="AL155" s="648" t="s">
        <v>488</v>
      </c>
      <c r="AM155" s="648"/>
      <c r="AN155" s="648" t="s">
        <v>487</v>
      </c>
      <c r="AO155" s="777"/>
      <c r="AP155" s="516" t="s">
        <v>814</v>
      </c>
      <c r="AQ155" s="517"/>
      <c r="AR155" s="517" t="s">
        <v>813</v>
      </c>
      <c r="AS155" s="517"/>
      <c r="AT155" s="517" t="s">
        <v>812</v>
      </c>
      <c r="AU155" s="517"/>
      <c r="AV155" s="667" t="s">
        <v>392</v>
      </c>
      <c r="AW155" s="667"/>
      <c r="AX155" s="762" t="s">
        <v>440</v>
      </c>
      <c r="AY155" s="762"/>
      <c r="AZ155" s="762" t="s">
        <v>498</v>
      </c>
      <c r="BA155" s="762"/>
      <c r="BB155" s="763" t="s">
        <v>811</v>
      </c>
      <c r="BC155" s="763"/>
      <c r="BD155" s="762" t="s">
        <v>497</v>
      </c>
      <c r="BE155" s="762"/>
      <c r="BF155" s="595" t="s">
        <v>496</v>
      </c>
      <c r="BG155" s="595"/>
      <c r="BH155" s="595" t="s">
        <v>489</v>
      </c>
      <c r="BI155" s="595"/>
      <c r="BJ155" s="595" t="s">
        <v>488</v>
      </c>
      <c r="BK155" s="595"/>
      <c r="BL155" s="595" t="s">
        <v>487</v>
      </c>
      <c r="BM155" s="778"/>
      <c r="BN155" s="488"/>
      <c r="BO155" s="490"/>
      <c r="BP155" s="490"/>
      <c r="BQ155" s="490"/>
      <c r="BR155" s="490"/>
      <c r="BS155" s="490"/>
      <c r="BT155" s="490"/>
      <c r="BU155" s="513"/>
      <c r="BV155" s="480"/>
      <c r="BW155" s="481"/>
      <c r="BX155" s="481"/>
      <c r="BY155" s="481"/>
      <c r="BZ155" s="481"/>
      <c r="CA155" s="482"/>
    </row>
    <row r="156" spans="5:80">
      <c r="E156" s="511"/>
      <c r="F156" s="520"/>
      <c r="G156" s="521"/>
      <c r="H156" s="530"/>
      <c r="I156" s="531"/>
      <c r="J156" s="531"/>
      <c r="K156" s="531"/>
      <c r="L156" s="531"/>
      <c r="M156" s="531"/>
      <c r="N156" s="714"/>
      <c r="O156" s="714"/>
      <c r="P156" s="714"/>
      <c r="Q156" s="776"/>
      <c r="R156" s="533"/>
      <c r="S156" s="534"/>
      <c r="T156" s="534"/>
      <c r="U156" s="534"/>
      <c r="V156" s="534"/>
      <c r="W156" s="534"/>
      <c r="X156" s="716"/>
      <c r="Y156" s="716"/>
      <c r="Z156" s="649"/>
      <c r="AA156" s="649"/>
      <c r="AB156" s="649"/>
      <c r="AC156" s="649"/>
      <c r="AD156" s="717"/>
      <c r="AE156" s="717"/>
      <c r="AF156" s="649"/>
      <c r="AG156" s="649"/>
      <c r="AH156" s="648"/>
      <c r="AI156" s="648"/>
      <c r="AJ156" s="648"/>
      <c r="AK156" s="648"/>
      <c r="AL156" s="648"/>
      <c r="AM156" s="648"/>
      <c r="AN156" s="648"/>
      <c r="AO156" s="777"/>
      <c r="AP156" s="516"/>
      <c r="AQ156" s="517"/>
      <c r="AR156" s="517"/>
      <c r="AS156" s="517"/>
      <c r="AT156" s="517"/>
      <c r="AU156" s="517"/>
      <c r="AV156" s="667"/>
      <c r="AW156" s="667"/>
      <c r="AX156" s="762"/>
      <c r="AY156" s="762"/>
      <c r="AZ156" s="762"/>
      <c r="BA156" s="762"/>
      <c r="BB156" s="763"/>
      <c r="BC156" s="763"/>
      <c r="BD156" s="762"/>
      <c r="BE156" s="762"/>
      <c r="BF156" s="595"/>
      <c r="BG156" s="595"/>
      <c r="BH156" s="595"/>
      <c r="BI156" s="595"/>
      <c r="BJ156" s="595"/>
      <c r="BK156" s="595"/>
      <c r="BL156" s="595"/>
      <c r="BM156" s="778"/>
      <c r="BN156" s="488"/>
      <c r="BO156" s="490"/>
      <c r="BP156" s="490"/>
      <c r="BQ156" s="490"/>
      <c r="BR156" s="490"/>
      <c r="BS156" s="490"/>
      <c r="BT156" s="490"/>
      <c r="BU156" s="513"/>
      <c r="BV156" s="480"/>
      <c r="BW156" s="481"/>
      <c r="BX156" s="481"/>
      <c r="BY156" s="481"/>
      <c r="BZ156" s="481"/>
      <c r="CA156" s="482"/>
    </row>
    <row r="157" spans="5:80" ht="72" customHeight="1">
      <c r="E157" s="590">
        <f>E145+1</f>
        <v>18</v>
      </c>
      <c r="F157" s="537" t="s">
        <v>66</v>
      </c>
      <c r="G157" s="538"/>
      <c r="H157" s="706" t="s">
        <v>479</v>
      </c>
      <c r="I157" s="679"/>
      <c r="J157" s="679" t="s">
        <v>430</v>
      </c>
      <c r="K157" s="679"/>
      <c r="L157" s="679">
        <v>1</v>
      </c>
      <c r="M157" s="679"/>
      <c r="N157" s="679">
        <v>1</v>
      </c>
      <c r="O157" s="679"/>
      <c r="P157" s="679" t="s">
        <v>810</v>
      </c>
      <c r="Q157" s="680"/>
      <c r="R157" s="785" t="s">
        <v>180</v>
      </c>
      <c r="S157" s="679"/>
      <c r="T157" s="786" t="s">
        <v>180</v>
      </c>
      <c r="U157" s="679"/>
      <c r="V157" s="784" t="s">
        <v>180</v>
      </c>
      <c r="W157" s="679"/>
      <c r="X157" s="784" t="s">
        <v>180</v>
      </c>
      <c r="Y157" s="679"/>
      <c r="Z157" s="678" t="s">
        <v>180</v>
      </c>
      <c r="AA157" s="678"/>
      <c r="AB157" s="678" t="s">
        <v>180</v>
      </c>
      <c r="AC157" s="678"/>
      <c r="AD157" s="678" t="s">
        <v>180</v>
      </c>
      <c r="AE157" s="678"/>
      <c r="AF157" s="678" t="s">
        <v>180</v>
      </c>
      <c r="AG157" s="678"/>
      <c r="AH157" s="678" t="s">
        <v>180</v>
      </c>
      <c r="AI157" s="678"/>
      <c r="AJ157" s="678" t="s">
        <v>180</v>
      </c>
      <c r="AK157" s="678"/>
      <c r="AL157" s="678" t="s">
        <v>180</v>
      </c>
      <c r="AM157" s="678"/>
      <c r="AN157" s="784" t="s">
        <v>180</v>
      </c>
      <c r="AO157" s="680"/>
      <c r="AP157" s="781"/>
      <c r="AQ157" s="679"/>
      <c r="AR157" s="783"/>
      <c r="AS157" s="679"/>
      <c r="AT157" s="679"/>
      <c r="AU157" s="679"/>
      <c r="AV157" s="679"/>
      <c r="AW157" s="679"/>
      <c r="AX157" s="678"/>
      <c r="AY157" s="678"/>
      <c r="AZ157" s="678"/>
      <c r="BA157" s="678"/>
      <c r="BB157" s="537"/>
      <c r="BC157" s="537"/>
      <c r="BD157" s="537"/>
      <c r="BE157" s="537"/>
      <c r="BF157" s="779"/>
      <c r="BG157" s="678"/>
      <c r="BH157" s="537"/>
      <c r="BI157" s="537"/>
      <c r="BJ157" s="537"/>
      <c r="BK157" s="537"/>
      <c r="BL157" s="679"/>
      <c r="BM157" s="680"/>
      <c r="BN157" s="590"/>
      <c r="BO157" s="602"/>
      <c r="BP157" s="602"/>
      <c r="BQ157" s="602"/>
      <c r="BR157" s="602"/>
      <c r="BS157" s="602"/>
      <c r="BT157" s="602"/>
      <c r="BU157" s="665"/>
      <c r="BV157" s="757"/>
      <c r="BW157" s="537"/>
      <c r="BX157" s="537"/>
      <c r="BY157" s="537"/>
      <c r="BZ157" s="537"/>
      <c r="CA157" s="608"/>
    </row>
    <row r="158" spans="5:80" ht="72" customHeight="1">
      <c r="E158" s="590"/>
      <c r="F158" s="537"/>
      <c r="G158" s="538"/>
      <c r="H158" s="706"/>
      <c r="I158" s="679"/>
      <c r="J158" s="679"/>
      <c r="K158" s="679"/>
      <c r="L158" s="679"/>
      <c r="M158" s="679"/>
      <c r="N158" s="679"/>
      <c r="O158" s="679"/>
      <c r="P158" s="679"/>
      <c r="Q158" s="680"/>
      <c r="R158" s="706"/>
      <c r="S158" s="679"/>
      <c r="T158" s="679"/>
      <c r="U158" s="679"/>
      <c r="V158" s="679"/>
      <c r="W158" s="679"/>
      <c r="X158" s="679"/>
      <c r="Y158" s="679"/>
      <c r="Z158" s="678" t="s">
        <v>180</v>
      </c>
      <c r="AA158" s="678"/>
      <c r="AB158" s="678" t="s">
        <v>180</v>
      </c>
      <c r="AC158" s="678"/>
      <c r="AD158" s="678" t="s">
        <v>180</v>
      </c>
      <c r="AE158" s="678"/>
      <c r="AF158" s="678" t="s">
        <v>180</v>
      </c>
      <c r="AG158" s="678"/>
      <c r="AH158" s="678" t="s">
        <v>180</v>
      </c>
      <c r="AI158" s="678"/>
      <c r="AJ158" s="678" t="s">
        <v>180</v>
      </c>
      <c r="AK158" s="678"/>
      <c r="AL158" s="678" t="s">
        <v>180</v>
      </c>
      <c r="AM158" s="678"/>
      <c r="AN158" s="679"/>
      <c r="AO158" s="680"/>
      <c r="AP158" s="706"/>
      <c r="AQ158" s="679"/>
      <c r="AR158" s="679"/>
      <c r="AS158" s="679"/>
      <c r="AT158" s="679"/>
      <c r="AU158" s="679"/>
      <c r="AV158" s="679"/>
      <c r="AW158" s="679"/>
      <c r="AX158" s="537"/>
      <c r="AY158" s="537"/>
      <c r="AZ158" s="537"/>
      <c r="BA158" s="537"/>
      <c r="BB158" s="779"/>
      <c r="BC158" s="678"/>
      <c r="BD158" s="537"/>
      <c r="BE158" s="537"/>
      <c r="BF158" s="537"/>
      <c r="BG158" s="537"/>
      <c r="BH158" s="755"/>
      <c r="BI158" s="755"/>
      <c r="BJ158" s="537"/>
      <c r="BK158" s="537"/>
      <c r="BL158" s="679"/>
      <c r="BM158" s="680"/>
      <c r="BN158" s="590"/>
      <c r="BO158" s="602"/>
      <c r="BP158" s="602"/>
      <c r="BQ158" s="602"/>
      <c r="BR158" s="602"/>
      <c r="BS158" s="602"/>
      <c r="BT158" s="602"/>
      <c r="BU158" s="665"/>
      <c r="BV158" s="590"/>
      <c r="BW158" s="537"/>
      <c r="BX158" s="537"/>
      <c r="BY158" s="537"/>
      <c r="BZ158" s="537"/>
      <c r="CA158" s="608"/>
    </row>
    <row r="159" spans="5:80" ht="72" customHeight="1">
      <c r="E159" s="590"/>
      <c r="F159" s="537"/>
      <c r="G159" s="538"/>
      <c r="H159" s="706"/>
      <c r="I159" s="679"/>
      <c r="J159" s="679"/>
      <c r="K159" s="679"/>
      <c r="L159" s="679"/>
      <c r="M159" s="679"/>
      <c r="N159" s="679"/>
      <c r="O159" s="679"/>
      <c r="P159" s="679"/>
      <c r="Q159" s="680"/>
      <c r="R159" s="706"/>
      <c r="S159" s="679"/>
      <c r="T159" s="679"/>
      <c r="U159" s="679"/>
      <c r="V159" s="679"/>
      <c r="W159" s="679"/>
      <c r="X159" s="679"/>
      <c r="Y159" s="679"/>
      <c r="Z159" s="678" t="s">
        <v>180</v>
      </c>
      <c r="AA159" s="678"/>
      <c r="AB159" s="678" t="s">
        <v>180</v>
      </c>
      <c r="AC159" s="678"/>
      <c r="AD159" s="678" t="s">
        <v>180</v>
      </c>
      <c r="AE159" s="678"/>
      <c r="AF159" s="678" t="s">
        <v>180</v>
      </c>
      <c r="AG159" s="678"/>
      <c r="AH159" s="678" t="s">
        <v>180</v>
      </c>
      <c r="AI159" s="678"/>
      <c r="AJ159" s="678" t="s">
        <v>180</v>
      </c>
      <c r="AK159" s="678"/>
      <c r="AL159" s="678" t="s">
        <v>180</v>
      </c>
      <c r="AM159" s="678"/>
      <c r="AN159" s="679"/>
      <c r="AO159" s="680"/>
      <c r="AP159" s="706"/>
      <c r="AQ159" s="679"/>
      <c r="AR159" s="679"/>
      <c r="AS159" s="679"/>
      <c r="AT159" s="679"/>
      <c r="AU159" s="679"/>
      <c r="AV159" s="679"/>
      <c r="AW159" s="679"/>
      <c r="AX159" s="537"/>
      <c r="AY159" s="537"/>
      <c r="AZ159" s="537"/>
      <c r="BA159" s="537"/>
      <c r="BB159" s="537"/>
      <c r="BC159" s="537"/>
      <c r="BD159" s="537"/>
      <c r="BE159" s="537"/>
      <c r="BF159" s="701"/>
      <c r="BG159" s="537"/>
      <c r="BH159" s="537"/>
      <c r="BI159" s="537"/>
      <c r="BJ159" s="537"/>
      <c r="BK159" s="537"/>
      <c r="BL159" s="679"/>
      <c r="BM159" s="680"/>
      <c r="BN159" s="590"/>
      <c r="BO159" s="602"/>
      <c r="BP159" s="602"/>
      <c r="BQ159" s="602"/>
      <c r="BR159" s="602"/>
      <c r="BS159" s="602"/>
      <c r="BT159" s="602"/>
      <c r="BU159" s="665"/>
      <c r="BV159" s="590"/>
      <c r="BW159" s="537"/>
      <c r="BX159" s="537"/>
      <c r="BY159" s="537"/>
      <c r="BZ159" s="537"/>
      <c r="CA159" s="608"/>
    </row>
    <row r="160" spans="5:80" ht="72" customHeight="1">
      <c r="E160" s="590"/>
      <c r="F160" s="537"/>
      <c r="G160" s="538"/>
      <c r="H160" s="706"/>
      <c r="I160" s="679"/>
      <c r="J160" s="679"/>
      <c r="K160" s="679"/>
      <c r="L160" s="679"/>
      <c r="M160" s="679"/>
      <c r="N160" s="679"/>
      <c r="O160" s="679"/>
      <c r="P160" s="679"/>
      <c r="Q160" s="680"/>
      <c r="R160" s="706"/>
      <c r="S160" s="679"/>
      <c r="T160" s="679"/>
      <c r="U160" s="679"/>
      <c r="V160" s="679"/>
      <c r="W160" s="679"/>
      <c r="X160" s="679"/>
      <c r="Y160" s="679"/>
      <c r="Z160" s="678" t="s">
        <v>180</v>
      </c>
      <c r="AA160" s="678"/>
      <c r="AB160" s="678" t="s">
        <v>180</v>
      </c>
      <c r="AC160" s="678"/>
      <c r="AD160" s="678" t="s">
        <v>180</v>
      </c>
      <c r="AE160" s="678"/>
      <c r="AF160" s="678" t="s">
        <v>180</v>
      </c>
      <c r="AG160" s="678"/>
      <c r="AH160" s="678" t="s">
        <v>180</v>
      </c>
      <c r="AI160" s="678"/>
      <c r="AJ160" s="678" t="s">
        <v>180</v>
      </c>
      <c r="AK160" s="678"/>
      <c r="AL160" s="678" t="s">
        <v>180</v>
      </c>
      <c r="AM160" s="678"/>
      <c r="AN160" s="679"/>
      <c r="AO160" s="680"/>
      <c r="AP160" s="706"/>
      <c r="AQ160" s="679"/>
      <c r="AR160" s="679"/>
      <c r="AS160" s="679"/>
      <c r="AT160" s="679"/>
      <c r="AU160" s="679"/>
      <c r="AV160" s="679"/>
      <c r="AW160" s="679"/>
      <c r="AX160" s="537"/>
      <c r="AY160" s="537"/>
      <c r="AZ160" s="537"/>
      <c r="BA160" s="537"/>
      <c r="BB160" s="537"/>
      <c r="BC160" s="537"/>
      <c r="BD160" s="755"/>
      <c r="BE160" s="755"/>
      <c r="BF160" s="537"/>
      <c r="BG160" s="537"/>
      <c r="BH160" s="537"/>
      <c r="BI160" s="537"/>
      <c r="BJ160" s="779"/>
      <c r="BK160" s="678"/>
      <c r="BL160" s="679"/>
      <c r="BM160" s="680"/>
      <c r="BN160" s="590"/>
      <c r="BO160" s="602"/>
      <c r="BP160" s="602"/>
      <c r="BQ160" s="602"/>
      <c r="BR160" s="602"/>
      <c r="BS160" s="602"/>
      <c r="BT160" s="602"/>
      <c r="BU160" s="665"/>
      <c r="BV160" s="590"/>
      <c r="BW160" s="537"/>
      <c r="BX160" s="537"/>
      <c r="BY160" s="537"/>
      <c r="BZ160" s="537"/>
      <c r="CA160" s="608"/>
    </row>
    <row r="161" spans="5:79" ht="72" customHeight="1">
      <c r="E161" s="590"/>
      <c r="F161" s="537"/>
      <c r="G161" s="538"/>
      <c r="H161" s="706" t="s">
        <v>339</v>
      </c>
      <c r="I161" s="679"/>
      <c r="J161" s="679" t="s">
        <v>339</v>
      </c>
      <c r="K161" s="679"/>
      <c r="L161" s="679" t="s">
        <v>339</v>
      </c>
      <c r="M161" s="679"/>
      <c r="N161" s="679" t="s">
        <v>339</v>
      </c>
      <c r="O161" s="679"/>
      <c r="P161" s="679" t="s">
        <v>339</v>
      </c>
      <c r="Q161" s="680"/>
      <c r="R161" s="781" t="s">
        <v>819</v>
      </c>
      <c r="S161" s="679"/>
      <c r="T161" s="783" t="s">
        <v>815</v>
      </c>
      <c r="U161" s="679"/>
      <c r="V161" s="679" t="b">
        <v>1</v>
      </c>
      <c r="W161" s="679"/>
      <c r="X161" s="679" t="s">
        <v>294</v>
      </c>
      <c r="Y161" s="679"/>
      <c r="Z161" s="678" t="s">
        <v>430</v>
      </c>
      <c r="AA161" s="678"/>
      <c r="AB161" s="678" t="s">
        <v>429</v>
      </c>
      <c r="AC161" s="678"/>
      <c r="AD161" s="537" t="s">
        <v>87</v>
      </c>
      <c r="AE161" s="537"/>
      <c r="AF161" s="537" t="s">
        <v>161</v>
      </c>
      <c r="AG161" s="537"/>
      <c r="AH161" s="779" t="s">
        <v>818</v>
      </c>
      <c r="AI161" s="678"/>
      <c r="AJ161" s="537" t="s">
        <v>87</v>
      </c>
      <c r="AK161" s="537"/>
      <c r="AL161" s="537" t="s">
        <v>161</v>
      </c>
      <c r="AM161" s="537"/>
      <c r="AN161" s="679" t="s">
        <v>294</v>
      </c>
      <c r="AO161" s="680"/>
      <c r="AP161" s="781"/>
      <c r="AQ161" s="679"/>
      <c r="AR161" s="783"/>
      <c r="AS161" s="679"/>
      <c r="AT161" s="679"/>
      <c r="AU161" s="679"/>
      <c r="AV161" s="679"/>
      <c r="AW161" s="679"/>
      <c r="AX161" s="678"/>
      <c r="AY161" s="678"/>
      <c r="AZ161" s="678"/>
      <c r="BA161" s="678"/>
      <c r="BB161" s="537"/>
      <c r="BC161" s="537"/>
      <c r="BD161" s="537"/>
      <c r="BE161" s="537"/>
      <c r="BF161" s="779"/>
      <c r="BG161" s="678"/>
      <c r="BH161" s="537"/>
      <c r="BI161" s="537"/>
      <c r="BJ161" s="537"/>
      <c r="BK161" s="537"/>
      <c r="BL161" s="679"/>
      <c r="BM161" s="680"/>
      <c r="BN161" s="590"/>
      <c r="BO161" s="602"/>
      <c r="BP161" s="602"/>
      <c r="BQ161" s="602"/>
      <c r="BR161" s="602"/>
      <c r="BS161" s="602"/>
      <c r="BT161" s="602"/>
      <c r="BU161" s="665"/>
      <c r="BV161" s="590"/>
      <c r="BW161" s="537"/>
      <c r="BX161" s="537"/>
      <c r="BY161" s="537"/>
      <c r="BZ161" s="537"/>
      <c r="CA161" s="608"/>
    </row>
    <row r="162" spans="5:79" ht="72" customHeight="1">
      <c r="E162" s="590"/>
      <c r="F162" s="537"/>
      <c r="G162" s="538"/>
      <c r="H162" s="706"/>
      <c r="I162" s="679"/>
      <c r="J162" s="679"/>
      <c r="K162" s="679"/>
      <c r="L162" s="679"/>
      <c r="M162" s="679"/>
      <c r="N162" s="679"/>
      <c r="O162" s="679"/>
      <c r="P162" s="679"/>
      <c r="Q162" s="680"/>
      <c r="R162" s="706"/>
      <c r="S162" s="679"/>
      <c r="T162" s="679"/>
      <c r="U162" s="679"/>
      <c r="V162" s="679"/>
      <c r="W162" s="679"/>
      <c r="X162" s="679"/>
      <c r="Y162" s="679"/>
      <c r="Z162" s="537" t="s">
        <v>87</v>
      </c>
      <c r="AA162" s="537"/>
      <c r="AB162" s="537" t="s">
        <v>87</v>
      </c>
      <c r="AC162" s="537"/>
      <c r="AD162" s="779" t="s">
        <v>817</v>
      </c>
      <c r="AE162" s="678"/>
      <c r="AF162" s="537" t="s">
        <v>87</v>
      </c>
      <c r="AG162" s="537"/>
      <c r="AH162" s="537" t="s">
        <v>161</v>
      </c>
      <c r="AI162" s="537"/>
      <c r="AJ162" s="755" t="s">
        <v>502</v>
      </c>
      <c r="AK162" s="755"/>
      <c r="AL162" s="537" t="s">
        <v>87</v>
      </c>
      <c r="AM162" s="537"/>
      <c r="AN162" s="679"/>
      <c r="AO162" s="680"/>
      <c r="AP162" s="706"/>
      <c r="AQ162" s="679"/>
      <c r="AR162" s="679"/>
      <c r="AS162" s="679"/>
      <c r="AT162" s="679"/>
      <c r="AU162" s="679"/>
      <c r="AV162" s="679"/>
      <c r="AW162" s="679"/>
      <c r="AX162" s="537"/>
      <c r="AY162" s="537"/>
      <c r="AZ162" s="537"/>
      <c r="BA162" s="537"/>
      <c r="BB162" s="779"/>
      <c r="BC162" s="678"/>
      <c r="BD162" s="537"/>
      <c r="BE162" s="537"/>
      <c r="BF162" s="537"/>
      <c r="BG162" s="537"/>
      <c r="BH162" s="755"/>
      <c r="BI162" s="755"/>
      <c r="BJ162" s="537"/>
      <c r="BK162" s="537"/>
      <c r="BL162" s="679"/>
      <c r="BM162" s="680"/>
      <c r="BN162" s="590"/>
      <c r="BO162" s="602"/>
      <c r="BP162" s="602"/>
      <c r="BQ162" s="602"/>
      <c r="BR162" s="602"/>
      <c r="BS162" s="602"/>
      <c r="BT162" s="602"/>
      <c r="BU162" s="665"/>
      <c r="BV162" s="590"/>
      <c r="BW162" s="537"/>
      <c r="BX162" s="537"/>
      <c r="BY162" s="537"/>
      <c r="BZ162" s="537"/>
      <c r="CA162" s="608"/>
    </row>
    <row r="163" spans="5:79" ht="72" customHeight="1">
      <c r="E163" s="590"/>
      <c r="F163" s="537"/>
      <c r="G163" s="538"/>
      <c r="H163" s="706"/>
      <c r="I163" s="679"/>
      <c r="J163" s="679"/>
      <c r="K163" s="679"/>
      <c r="L163" s="679"/>
      <c r="M163" s="679"/>
      <c r="N163" s="679"/>
      <c r="O163" s="679"/>
      <c r="P163" s="679"/>
      <c r="Q163" s="680"/>
      <c r="R163" s="706"/>
      <c r="S163" s="679"/>
      <c r="T163" s="679"/>
      <c r="U163" s="679"/>
      <c r="V163" s="679"/>
      <c r="W163" s="679"/>
      <c r="X163" s="679"/>
      <c r="Y163" s="679"/>
      <c r="Z163" s="537" t="s">
        <v>87</v>
      </c>
      <c r="AA163" s="537"/>
      <c r="AB163" s="537" t="s">
        <v>87</v>
      </c>
      <c r="AC163" s="537"/>
      <c r="AD163" s="537" t="s">
        <v>161</v>
      </c>
      <c r="AE163" s="537"/>
      <c r="AF163" s="537" t="s">
        <v>87</v>
      </c>
      <c r="AG163" s="537"/>
      <c r="AH163" s="779" t="s">
        <v>816</v>
      </c>
      <c r="AI163" s="678"/>
      <c r="AJ163" s="537" t="s">
        <v>161</v>
      </c>
      <c r="AK163" s="537"/>
      <c r="AL163" s="537" t="s">
        <v>87</v>
      </c>
      <c r="AM163" s="537"/>
      <c r="AN163" s="679"/>
      <c r="AO163" s="680"/>
      <c r="AP163" s="706"/>
      <c r="AQ163" s="679"/>
      <c r="AR163" s="679"/>
      <c r="AS163" s="679"/>
      <c r="AT163" s="679"/>
      <c r="AU163" s="679"/>
      <c r="AV163" s="679"/>
      <c r="AW163" s="679"/>
      <c r="AX163" s="537"/>
      <c r="AY163" s="537"/>
      <c r="AZ163" s="537"/>
      <c r="BA163" s="537"/>
      <c r="BB163" s="537"/>
      <c r="BC163" s="537"/>
      <c r="BD163" s="537"/>
      <c r="BE163" s="537"/>
      <c r="BF163" s="779"/>
      <c r="BG163" s="678"/>
      <c r="BH163" s="537"/>
      <c r="BI163" s="537"/>
      <c r="BJ163" s="537"/>
      <c r="BK163" s="537"/>
      <c r="BL163" s="679"/>
      <c r="BM163" s="680"/>
      <c r="BN163" s="590"/>
      <c r="BO163" s="602"/>
      <c r="BP163" s="602"/>
      <c r="BQ163" s="602"/>
      <c r="BR163" s="602"/>
      <c r="BS163" s="602"/>
      <c r="BT163" s="602"/>
      <c r="BU163" s="665"/>
      <c r="BV163" s="590"/>
      <c r="BW163" s="537"/>
      <c r="BX163" s="537"/>
      <c r="BY163" s="537"/>
      <c r="BZ163" s="537"/>
      <c r="CA163" s="608"/>
    </row>
    <row r="164" spans="5:79" ht="72" customHeight="1" thickBot="1">
      <c r="E164" s="585"/>
      <c r="F164" s="586"/>
      <c r="G164" s="579"/>
      <c r="H164" s="782"/>
      <c r="I164" s="650"/>
      <c r="J164" s="650"/>
      <c r="K164" s="650"/>
      <c r="L164" s="650"/>
      <c r="M164" s="650"/>
      <c r="N164" s="650"/>
      <c r="O164" s="650"/>
      <c r="P164" s="650"/>
      <c r="Q164" s="681"/>
      <c r="R164" s="782"/>
      <c r="S164" s="650"/>
      <c r="T164" s="650"/>
      <c r="U164" s="650"/>
      <c r="V164" s="650"/>
      <c r="W164" s="650"/>
      <c r="X164" s="650"/>
      <c r="Y164" s="650"/>
      <c r="Z164" s="586" t="s">
        <v>87</v>
      </c>
      <c r="AA164" s="586"/>
      <c r="AB164" s="586" t="s">
        <v>87</v>
      </c>
      <c r="AC164" s="586"/>
      <c r="AD164" s="586" t="s">
        <v>87</v>
      </c>
      <c r="AE164" s="586"/>
      <c r="AF164" s="756" t="s">
        <v>502</v>
      </c>
      <c r="AG164" s="756"/>
      <c r="AH164" s="586" t="s">
        <v>161</v>
      </c>
      <c r="AI164" s="586"/>
      <c r="AJ164" s="586" t="s">
        <v>87</v>
      </c>
      <c r="AK164" s="586"/>
      <c r="AL164" s="780" t="s">
        <v>815</v>
      </c>
      <c r="AM164" s="675"/>
      <c r="AN164" s="650"/>
      <c r="AO164" s="681"/>
      <c r="AP164" s="782"/>
      <c r="AQ164" s="650"/>
      <c r="AR164" s="650"/>
      <c r="AS164" s="650"/>
      <c r="AT164" s="650"/>
      <c r="AU164" s="650"/>
      <c r="AV164" s="650"/>
      <c r="AW164" s="650"/>
      <c r="AX164" s="586"/>
      <c r="AY164" s="586"/>
      <c r="AZ164" s="586"/>
      <c r="BA164" s="586"/>
      <c r="BB164" s="586"/>
      <c r="BC164" s="586"/>
      <c r="BD164" s="756"/>
      <c r="BE164" s="756"/>
      <c r="BF164" s="586"/>
      <c r="BG164" s="586"/>
      <c r="BH164" s="586"/>
      <c r="BI164" s="586"/>
      <c r="BJ164" s="780"/>
      <c r="BK164" s="675"/>
      <c r="BL164" s="650"/>
      <c r="BM164" s="681"/>
      <c r="BN164" s="585"/>
      <c r="BO164" s="603"/>
      <c r="BP164" s="603"/>
      <c r="BQ164" s="603"/>
      <c r="BR164" s="603"/>
      <c r="BS164" s="603"/>
      <c r="BT164" s="603"/>
      <c r="BU164" s="643"/>
      <c r="BV164" s="585"/>
      <c r="BW164" s="586"/>
      <c r="BX164" s="586"/>
      <c r="BY164" s="586"/>
      <c r="BZ164" s="586"/>
      <c r="CA164" s="609"/>
    </row>
  </sheetData>
  <mergeCells count="1842">
    <mergeCell ref="BV128:CA135"/>
    <mergeCell ref="BV141:CA144"/>
    <mergeCell ref="BV145:CA148"/>
    <mergeCell ref="BN106:BN109"/>
    <mergeCell ref="BN110:BN113"/>
    <mergeCell ref="BN114:BN117"/>
    <mergeCell ref="BN118:BN121"/>
    <mergeCell ref="BN66:BN69"/>
    <mergeCell ref="BN70:BN73"/>
    <mergeCell ref="BS138:BS140"/>
    <mergeCell ref="BT138:BT140"/>
    <mergeCell ref="BU138:BU140"/>
    <mergeCell ref="BV138:CA140"/>
    <mergeCell ref="BN138:BN140"/>
    <mergeCell ref="BO138:BO140"/>
    <mergeCell ref="BV125:CA127"/>
    <mergeCell ref="BV74:CA77"/>
    <mergeCell ref="BV78:CA81"/>
    <mergeCell ref="BN141:BN144"/>
    <mergeCell ref="BN145:BN148"/>
    <mergeCell ref="BD102:BE102"/>
    <mergeCell ref="BF102:BG102"/>
    <mergeCell ref="BF104:BG104"/>
    <mergeCell ref="BD110:BE110"/>
    <mergeCell ref="BH106:BI106"/>
    <mergeCell ref="BJ106:BK106"/>
    <mergeCell ref="BF110:BG110"/>
    <mergeCell ref="BF63:BM63"/>
    <mergeCell ref="BV82:CA85"/>
    <mergeCell ref="BV90:CA93"/>
    <mergeCell ref="BV94:CA97"/>
    <mergeCell ref="BV98:CA101"/>
    <mergeCell ref="BV102:CA105"/>
    <mergeCell ref="BV106:CA109"/>
    <mergeCell ref="BV110:CA113"/>
    <mergeCell ref="BV114:CA117"/>
    <mergeCell ref="BV118:CA121"/>
    <mergeCell ref="BJ94:BK94"/>
    <mergeCell ref="BF101:BG101"/>
    <mergeCell ref="BF97:BG97"/>
    <mergeCell ref="BJ103:BK103"/>
    <mergeCell ref="BF99:BG99"/>
    <mergeCell ref="BL86:BM89"/>
    <mergeCell ref="BL90:BM93"/>
    <mergeCell ref="BJ88:BK88"/>
    <mergeCell ref="BL82:BM85"/>
    <mergeCell ref="BJ108:BK108"/>
    <mergeCell ref="BJ112:BK112"/>
    <mergeCell ref="BJ113:BK113"/>
    <mergeCell ref="AZ113:BA113"/>
    <mergeCell ref="BJ107:BK107"/>
    <mergeCell ref="AZ110:BA110"/>
    <mergeCell ref="BB110:BC110"/>
    <mergeCell ref="BJ101:BK101"/>
    <mergeCell ref="BB101:BC101"/>
    <mergeCell ref="BD95:BE95"/>
    <mergeCell ref="BD96:BE96"/>
    <mergeCell ref="BF96:BG96"/>
    <mergeCell ref="BB94:BC94"/>
    <mergeCell ref="AZ108:BA108"/>
    <mergeCell ref="BF108:BG108"/>
    <mergeCell ref="BB107:BC107"/>
    <mergeCell ref="BD107:BE107"/>
    <mergeCell ref="BB108:BC108"/>
    <mergeCell ref="BD108:BE108"/>
    <mergeCell ref="BH109:BI109"/>
    <mergeCell ref="BB109:BC109"/>
    <mergeCell ref="BD109:BE109"/>
    <mergeCell ref="BF109:BG109"/>
    <mergeCell ref="BB102:BC102"/>
    <mergeCell ref="BB98:BC98"/>
    <mergeCell ref="AZ101:BA101"/>
    <mergeCell ref="AD97:AE97"/>
    <mergeCell ref="AF97:AG97"/>
    <mergeCell ref="AJ96:AK96"/>
    <mergeCell ref="AH97:AI97"/>
    <mergeCell ref="BN74:BN77"/>
    <mergeCell ref="BN78:BN81"/>
    <mergeCell ref="BN82:BN85"/>
    <mergeCell ref="BN86:BN89"/>
    <mergeCell ref="BN90:BN93"/>
    <mergeCell ref="BN94:BN97"/>
    <mergeCell ref="BN98:BN101"/>
    <mergeCell ref="BF105:BG105"/>
    <mergeCell ref="BN102:BN105"/>
    <mergeCell ref="BL94:BM97"/>
    <mergeCell ref="BJ95:BK95"/>
    <mergeCell ref="BJ96:BK96"/>
    <mergeCell ref="BD97:BE97"/>
    <mergeCell ref="BH97:BI97"/>
    <mergeCell ref="BJ97:BK97"/>
    <mergeCell ref="BH96:BI96"/>
    <mergeCell ref="BF95:BG95"/>
    <mergeCell ref="BH95:BI95"/>
    <mergeCell ref="BD101:BE101"/>
    <mergeCell ref="BD100:BE100"/>
    <mergeCell ref="BH100:BI100"/>
    <mergeCell ref="BJ100:BK100"/>
    <mergeCell ref="BF100:BG100"/>
    <mergeCell ref="BD98:BE98"/>
    <mergeCell ref="BF98:BG98"/>
    <mergeCell ref="BH98:BI98"/>
    <mergeCell ref="BJ66:BK66"/>
    <mergeCell ref="BD68:BE68"/>
    <mergeCell ref="BF68:BG68"/>
    <mergeCell ref="BB69:BC69"/>
    <mergeCell ref="Z72:AA72"/>
    <mergeCell ref="AJ99:AK99"/>
    <mergeCell ref="AF94:AG94"/>
    <mergeCell ref="AB73:AC73"/>
    <mergeCell ref="Z73:AA73"/>
    <mergeCell ref="AB83:AC83"/>
    <mergeCell ref="AD83:AE83"/>
    <mergeCell ref="AF83:AG83"/>
    <mergeCell ref="AH83:AI83"/>
    <mergeCell ref="AJ83:AK83"/>
    <mergeCell ref="AD75:AE75"/>
    <mergeCell ref="AF75:AG75"/>
    <mergeCell ref="AH75:AI75"/>
    <mergeCell ref="BB85:BC85"/>
    <mergeCell ref="BD85:BE85"/>
    <mergeCell ref="AH77:AI77"/>
    <mergeCell ref="AJ77:AK77"/>
    <mergeCell ref="AL77:AM77"/>
    <mergeCell ref="AJ78:AK78"/>
    <mergeCell ref="AL79:AM79"/>
    <mergeCell ref="AF79:AG79"/>
    <mergeCell ref="AH79:AI79"/>
    <mergeCell ref="BD77:BE77"/>
    <mergeCell ref="AF84:AG84"/>
    <mergeCell ref="AB85:AC85"/>
    <mergeCell ref="AD85:AE85"/>
    <mergeCell ref="AF85:AG85"/>
    <mergeCell ref="AL82:AM82"/>
    <mergeCell ref="Z70:AA70"/>
    <mergeCell ref="Z71:AA71"/>
    <mergeCell ref="AB67:AC67"/>
    <mergeCell ref="AD74:AE74"/>
    <mergeCell ref="AL67:AM67"/>
    <mergeCell ref="AF82:AG82"/>
    <mergeCell ref="AP64:AQ65"/>
    <mergeCell ref="AR64:AS65"/>
    <mergeCell ref="Z64:AA65"/>
    <mergeCell ref="AB64:AC65"/>
    <mergeCell ref="V70:W73"/>
    <mergeCell ref="AB70:AC70"/>
    <mergeCell ref="AB71:AC71"/>
    <mergeCell ref="AH72:AI72"/>
    <mergeCell ref="AD73:AE73"/>
    <mergeCell ref="AD71:AE71"/>
    <mergeCell ref="AD70:AE70"/>
    <mergeCell ref="AD72:AE72"/>
    <mergeCell ref="AF70:AG70"/>
    <mergeCell ref="AJ72:AK72"/>
    <mergeCell ref="AF72:AG72"/>
    <mergeCell ref="AH71:AI71"/>
    <mergeCell ref="AH81:AI81"/>
    <mergeCell ref="AN78:AO81"/>
    <mergeCell ref="AF74:AG74"/>
    <mergeCell ref="Z66:AA66"/>
    <mergeCell ref="AF66:AG66"/>
    <mergeCell ref="AX66:AY66"/>
    <mergeCell ref="AD67:AE67"/>
    <mergeCell ref="AF69:AG69"/>
    <mergeCell ref="AD69:AE69"/>
    <mergeCell ref="AD68:AE68"/>
    <mergeCell ref="AN66:AO69"/>
    <mergeCell ref="AH67:AI67"/>
    <mergeCell ref="AJ67:AK67"/>
    <mergeCell ref="AL69:AM69"/>
    <mergeCell ref="AR66:AS69"/>
    <mergeCell ref="AD66:AE66"/>
    <mergeCell ref="AJ66:AK66"/>
    <mergeCell ref="AB66:AC66"/>
    <mergeCell ref="AP66:AQ69"/>
    <mergeCell ref="AF67:AG67"/>
    <mergeCell ref="AX69:AY69"/>
    <mergeCell ref="AX68:AY68"/>
    <mergeCell ref="AJ68:AK68"/>
    <mergeCell ref="AL68:AM68"/>
    <mergeCell ref="AL66:AM66"/>
    <mergeCell ref="AB146:AC146"/>
    <mergeCell ref="AD146:AE146"/>
    <mergeCell ref="AF146:AG146"/>
    <mergeCell ref="AH146:AI146"/>
    <mergeCell ref="AL74:AM74"/>
    <mergeCell ref="AL75:AM75"/>
    <mergeCell ref="BB74:BC74"/>
    <mergeCell ref="AX79:AY79"/>
    <mergeCell ref="AZ79:BA79"/>
    <mergeCell ref="BB79:BC79"/>
    <mergeCell ref="AL78:AM78"/>
    <mergeCell ref="AP78:AQ81"/>
    <mergeCell ref="AR78:AS81"/>
    <mergeCell ref="AX78:AY78"/>
    <mergeCell ref="BN63:BN65"/>
    <mergeCell ref="AZ76:BA76"/>
    <mergeCell ref="BB76:BC76"/>
    <mergeCell ref="BD76:BE76"/>
    <mergeCell ref="BF76:BG76"/>
    <mergeCell ref="BH76:BI76"/>
    <mergeCell ref="BJ76:BK76"/>
    <mergeCell ref="AZ66:BA66"/>
    <mergeCell ref="AZ69:BA69"/>
    <mergeCell ref="BF67:BG67"/>
    <mergeCell ref="BH67:BI67"/>
    <mergeCell ref="BJ67:BK67"/>
    <mergeCell ref="BD69:BE69"/>
    <mergeCell ref="BF69:BG69"/>
    <mergeCell ref="BH69:BI69"/>
    <mergeCell ref="BJ69:BK69"/>
    <mergeCell ref="AB69:AC69"/>
    <mergeCell ref="AB68:AC68"/>
    <mergeCell ref="AN145:AO148"/>
    <mergeCell ref="AL146:AM146"/>
    <mergeCell ref="AJ146:AK146"/>
    <mergeCell ref="BB81:BC81"/>
    <mergeCell ref="BD81:BE81"/>
    <mergeCell ref="BB80:BC80"/>
    <mergeCell ref="BD80:BE80"/>
    <mergeCell ref="AL81:AM81"/>
    <mergeCell ref="AX83:AY83"/>
    <mergeCell ref="AZ83:BA83"/>
    <mergeCell ref="BB83:BC83"/>
    <mergeCell ref="BL145:BM148"/>
    <mergeCell ref="BJ83:BK83"/>
    <mergeCell ref="AJ94:AK94"/>
    <mergeCell ref="AL94:AM94"/>
    <mergeCell ref="BJ82:BK82"/>
    <mergeCell ref="BB82:BC82"/>
    <mergeCell ref="BD82:BE82"/>
    <mergeCell ref="BF82:BG82"/>
    <mergeCell ref="BH82:BI82"/>
    <mergeCell ref="BD94:BE94"/>
    <mergeCell ref="BF94:BG94"/>
    <mergeCell ref="BH94:BI94"/>
    <mergeCell ref="AJ97:AK97"/>
    <mergeCell ref="AL97:AM97"/>
    <mergeCell ref="AL96:AM96"/>
    <mergeCell ref="AZ80:BA80"/>
    <mergeCell ref="AJ81:AK81"/>
    <mergeCell ref="AX85:AY85"/>
    <mergeCell ref="AX84:AY84"/>
    <mergeCell ref="BL102:BM105"/>
    <mergeCell ref="AT145:AU148"/>
    <mergeCell ref="AJ147:AK147"/>
    <mergeCell ref="AL147:AM147"/>
    <mergeCell ref="E145:E148"/>
    <mergeCell ref="F145:G148"/>
    <mergeCell ref="H145:I148"/>
    <mergeCell ref="J145:K148"/>
    <mergeCell ref="L145:M148"/>
    <mergeCell ref="AH148:AI148"/>
    <mergeCell ref="N145:O148"/>
    <mergeCell ref="R145:S148"/>
    <mergeCell ref="V145:W148"/>
    <mergeCell ref="X145:Y148"/>
    <mergeCell ref="Z145:AA145"/>
    <mergeCell ref="AB145:AC145"/>
    <mergeCell ref="Z148:AA148"/>
    <mergeCell ref="AB148:AC148"/>
    <mergeCell ref="Z147:AA147"/>
    <mergeCell ref="AB147:AC147"/>
    <mergeCell ref="Z146:AA146"/>
    <mergeCell ref="AF145:AG145"/>
    <mergeCell ref="AH145:AI145"/>
    <mergeCell ref="AJ145:AK145"/>
    <mergeCell ref="AL145:AM145"/>
    <mergeCell ref="AD148:AE148"/>
    <mergeCell ref="AF148:AG148"/>
    <mergeCell ref="AJ148:AK148"/>
    <mergeCell ref="AD147:AE147"/>
    <mergeCell ref="AF147:AG147"/>
    <mergeCell ref="AH147:AI147"/>
    <mergeCell ref="AD145:AE145"/>
    <mergeCell ref="AL139:AM140"/>
    <mergeCell ref="AN139:AO140"/>
    <mergeCell ref="AP139:AQ140"/>
    <mergeCell ref="AR139:AS140"/>
    <mergeCell ref="AF139:AG140"/>
    <mergeCell ref="AH139:AI140"/>
    <mergeCell ref="Z142:AA142"/>
    <mergeCell ref="P145:Q148"/>
    <mergeCell ref="T145:U148"/>
    <mergeCell ref="AL148:AM148"/>
    <mergeCell ref="AP145:AQ148"/>
    <mergeCell ref="AR145:AS148"/>
    <mergeCell ref="P141:Q144"/>
    <mergeCell ref="T141:U144"/>
    <mergeCell ref="V139:W140"/>
    <mergeCell ref="X139:Y140"/>
    <mergeCell ref="Z139:AA140"/>
    <mergeCell ref="AD139:AE140"/>
    <mergeCell ref="AJ139:AK140"/>
    <mergeCell ref="Z143:AA143"/>
    <mergeCell ref="AB143:AC143"/>
    <mergeCell ref="AD143:AE143"/>
    <mergeCell ref="AF143:AG143"/>
    <mergeCell ref="AH143:AI143"/>
    <mergeCell ref="AJ143:AK143"/>
    <mergeCell ref="AP141:AQ144"/>
    <mergeCell ref="T139:U140"/>
    <mergeCell ref="AX144:AY144"/>
    <mergeCell ref="BH143:BI143"/>
    <mergeCell ref="BB143:BC143"/>
    <mergeCell ref="BD143:BE143"/>
    <mergeCell ref="BF143:BG143"/>
    <mergeCell ref="BH141:BI141"/>
    <mergeCell ref="BJ141:BK141"/>
    <mergeCell ref="AX141:AY141"/>
    <mergeCell ref="BJ139:BK140"/>
    <mergeCell ref="AZ141:BA141"/>
    <mergeCell ref="BF141:BG141"/>
    <mergeCell ref="J141:K144"/>
    <mergeCell ref="L141:M144"/>
    <mergeCell ref="AF141:AG141"/>
    <mergeCell ref="AH141:AI141"/>
    <mergeCell ref="AJ141:AK141"/>
    <mergeCell ref="AN141:AO144"/>
    <mergeCell ref="AJ142:AK142"/>
    <mergeCell ref="AL142:AM142"/>
    <mergeCell ref="R141:S144"/>
    <mergeCell ref="V141:W144"/>
    <mergeCell ref="X141:Y144"/>
    <mergeCell ref="AL143:AM143"/>
    <mergeCell ref="Z144:AA144"/>
    <mergeCell ref="AR141:AS144"/>
    <mergeCell ref="AF144:AG144"/>
    <mergeCell ref="AL144:AM144"/>
    <mergeCell ref="Z141:AA141"/>
    <mergeCell ref="AD141:AE141"/>
    <mergeCell ref="AB144:AC144"/>
    <mergeCell ref="AD144:AE144"/>
    <mergeCell ref="BF139:BG140"/>
    <mergeCell ref="AB139:AC140"/>
    <mergeCell ref="BD141:BE141"/>
    <mergeCell ref="BH139:BI140"/>
    <mergeCell ref="AB142:AC142"/>
    <mergeCell ref="AD142:AE142"/>
    <mergeCell ref="AF142:AG142"/>
    <mergeCell ref="AH142:AI142"/>
    <mergeCell ref="AT139:AU140"/>
    <mergeCell ref="BL141:BM144"/>
    <mergeCell ref="BJ144:BK144"/>
    <mergeCell ref="AZ143:BA143"/>
    <mergeCell ref="AH144:AI144"/>
    <mergeCell ref="AJ144:AK144"/>
    <mergeCell ref="AB141:AC141"/>
    <mergeCell ref="AT141:AU144"/>
    <mergeCell ref="AV139:AW140"/>
    <mergeCell ref="AL141:AM141"/>
    <mergeCell ref="BD144:BE144"/>
    <mergeCell ref="AX143:AY143"/>
    <mergeCell ref="AN132:AO135"/>
    <mergeCell ref="AP132:AQ135"/>
    <mergeCell ref="AR132:AS135"/>
    <mergeCell ref="E138:E140"/>
    <mergeCell ref="F138:G140"/>
    <mergeCell ref="R139:S140"/>
    <mergeCell ref="BP138:BP140"/>
    <mergeCell ref="BQ138:BQ140"/>
    <mergeCell ref="BR138:BR140"/>
    <mergeCell ref="AX142:AY142"/>
    <mergeCell ref="AZ142:BA142"/>
    <mergeCell ref="BB142:BC142"/>
    <mergeCell ref="BD142:BE142"/>
    <mergeCell ref="N141:O144"/>
    <mergeCell ref="H139:I140"/>
    <mergeCell ref="J139:K140"/>
    <mergeCell ref="L139:M140"/>
    <mergeCell ref="N139:O140"/>
    <mergeCell ref="E141:E144"/>
    <mergeCell ref="F141:G144"/>
    <mergeCell ref="H141:I144"/>
    <mergeCell ref="R138:Y138"/>
    <mergeCell ref="BF138:BM138"/>
    <mergeCell ref="BL139:BM140"/>
    <mergeCell ref="BF142:BG142"/>
    <mergeCell ref="BH142:BI142"/>
    <mergeCell ref="BJ142:BK142"/>
    <mergeCell ref="BJ143:BK143"/>
    <mergeCell ref="AX139:AY140"/>
    <mergeCell ref="AZ139:BA140"/>
    <mergeCell ref="BB139:BC140"/>
    <mergeCell ref="BD139:BE140"/>
    <mergeCell ref="AZ135:BA135"/>
    <mergeCell ref="BB135:BC135"/>
    <mergeCell ref="BD135:BE135"/>
    <mergeCell ref="BF135:BG135"/>
    <mergeCell ref="Z132:AA132"/>
    <mergeCell ref="AD132:AE132"/>
    <mergeCell ref="AF132:AG132"/>
    <mergeCell ref="AH132:AI132"/>
    <mergeCell ref="AJ132:AK132"/>
    <mergeCell ref="AL132:AM132"/>
    <mergeCell ref="AX129:AY129"/>
    <mergeCell ref="AZ129:BA129"/>
    <mergeCell ref="BH131:BI131"/>
    <mergeCell ref="AV128:AW131"/>
    <mergeCell ref="AX131:AY131"/>
    <mergeCell ref="AR128:AS131"/>
    <mergeCell ref="E128:E135"/>
    <mergeCell ref="F128:G135"/>
    <mergeCell ref="H128:I131"/>
    <mergeCell ref="J128:K131"/>
    <mergeCell ref="L128:M131"/>
    <mergeCell ref="X132:Y135"/>
    <mergeCell ref="Z133:AA133"/>
    <mergeCell ref="AB133:AC133"/>
    <mergeCell ref="AD133:AE133"/>
    <mergeCell ref="AF134:AG134"/>
    <mergeCell ref="AH134:AI134"/>
    <mergeCell ref="H132:I135"/>
    <mergeCell ref="J132:K135"/>
    <mergeCell ref="L132:M135"/>
    <mergeCell ref="N132:O135"/>
    <mergeCell ref="R132:S135"/>
    <mergeCell ref="AD126:AE127"/>
    <mergeCell ref="AF130:AG130"/>
    <mergeCell ref="AH130:AI130"/>
    <mergeCell ref="AJ130:AK130"/>
    <mergeCell ref="AF133:AG133"/>
    <mergeCell ref="AH133:AI133"/>
    <mergeCell ref="AH126:AI127"/>
    <mergeCell ref="AJ126:AK127"/>
    <mergeCell ref="AL126:AM127"/>
    <mergeCell ref="AD134:AE134"/>
    <mergeCell ref="T128:U131"/>
    <mergeCell ref="AX132:AY132"/>
    <mergeCell ref="Z129:AA129"/>
    <mergeCell ref="AB129:AC129"/>
    <mergeCell ref="AD129:AE129"/>
    <mergeCell ref="AT132:AU135"/>
    <mergeCell ref="BH132:BI132"/>
    <mergeCell ref="BF132:BG132"/>
    <mergeCell ref="AX133:AY133"/>
    <mergeCell ref="AZ133:BA133"/>
    <mergeCell ref="AL134:AM134"/>
    <mergeCell ref="BB133:BC133"/>
    <mergeCell ref="BD133:BE133"/>
    <mergeCell ref="BF133:BG133"/>
    <mergeCell ref="AX134:AY134"/>
    <mergeCell ref="AZ134:BA134"/>
    <mergeCell ref="AD135:AE135"/>
    <mergeCell ref="AF135:AG135"/>
    <mergeCell ref="AH135:AI135"/>
    <mergeCell ref="AJ135:AK135"/>
    <mergeCell ref="AL135:AM135"/>
    <mergeCell ref="BH135:BI135"/>
    <mergeCell ref="BN125:BN127"/>
    <mergeCell ref="BL126:BM127"/>
    <mergeCell ref="BU125:BU127"/>
    <mergeCell ref="BO125:BO127"/>
    <mergeCell ref="BR125:BR127"/>
    <mergeCell ref="BS125:BS127"/>
    <mergeCell ref="BT125:BT127"/>
    <mergeCell ref="BH130:BI130"/>
    <mergeCell ref="BJ130:BK130"/>
    <mergeCell ref="BF129:BG129"/>
    <mergeCell ref="BH129:BI129"/>
    <mergeCell ref="BN128:BN135"/>
    <mergeCell ref="BD134:BE134"/>
    <mergeCell ref="BF134:BG134"/>
    <mergeCell ref="BH134:BI134"/>
    <mergeCell ref="BF128:BG128"/>
    <mergeCell ref="BH128:BI128"/>
    <mergeCell ref="BL132:BM135"/>
    <mergeCell ref="BL128:BM131"/>
    <mergeCell ref="BQ125:BQ127"/>
    <mergeCell ref="BP125:BP127"/>
    <mergeCell ref="BJ132:BK132"/>
    <mergeCell ref="BJ133:BK133"/>
    <mergeCell ref="BH126:BI127"/>
    <mergeCell ref="BJ126:BK127"/>
    <mergeCell ref="BS128:BS135"/>
    <mergeCell ref="BH133:BI133"/>
    <mergeCell ref="V102:W105"/>
    <mergeCell ref="AL111:AM111"/>
    <mergeCell ref="AL112:AM112"/>
    <mergeCell ref="AZ116:BA116"/>
    <mergeCell ref="BB116:BC116"/>
    <mergeCell ref="E125:E127"/>
    <mergeCell ref="F125:G127"/>
    <mergeCell ref="R125:Y125"/>
    <mergeCell ref="N128:O131"/>
    <mergeCell ref="R128:S131"/>
    <mergeCell ref="V128:W131"/>
    <mergeCell ref="X128:Y131"/>
    <mergeCell ref="Z128:AA128"/>
    <mergeCell ref="AD128:AE128"/>
    <mergeCell ref="Z130:AA130"/>
    <mergeCell ref="AB130:AC130"/>
    <mergeCell ref="AD130:AE130"/>
    <mergeCell ref="Z131:AA131"/>
    <mergeCell ref="AT128:AU131"/>
    <mergeCell ref="AB131:AC131"/>
    <mergeCell ref="AD131:AE131"/>
    <mergeCell ref="AF131:AG131"/>
    <mergeCell ref="AH131:AI131"/>
    <mergeCell ref="AJ131:AK131"/>
    <mergeCell ref="AF128:AG128"/>
    <mergeCell ref="T126:U127"/>
    <mergeCell ref="AF129:AG129"/>
    <mergeCell ref="AH129:AI129"/>
    <mergeCell ref="AJ128:AK128"/>
    <mergeCell ref="AH128:AI128"/>
    <mergeCell ref="AP128:AQ131"/>
    <mergeCell ref="AJ129:AK129"/>
    <mergeCell ref="N102:O105"/>
    <mergeCell ref="V126:W127"/>
    <mergeCell ref="X126:Y127"/>
    <mergeCell ref="Z126:AA127"/>
    <mergeCell ref="H126:I127"/>
    <mergeCell ref="J126:K127"/>
    <mergeCell ref="L126:M127"/>
    <mergeCell ref="AZ106:BA106"/>
    <mergeCell ref="AF126:AG127"/>
    <mergeCell ref="BH110:BI110"/>
    <mergeCell ref="BB113:BC113"/>
    <mergeCell ref="BD113:BE113"/>
    <mergeCell ref="AL105:AM105"/>
    <mergeCell ref="BH113:BI113"/>
    <mergeCell ref="AX105:AY105"/>
    <mergeCell ref="AV126:AW127"/>
    <mergeCell ref="BD126:BE127"/>
    <mergeCell ref="AN126:AO127"/>
    <mergeCell ref="AP126:AQ127"/>
    <mergeCell ref="N110:O113"/>
    <mergeCell ref="AN106:AO109"/>
    <mergeCell ref="AP106:AQ109"/>
    <mergeCell ref="AR106:AS109"/>
    <mergeCell ref="V106:W109"/>
    <mergeCell ref="AD109:AE109"/>
    <mergeCell ref="AF109:AG109"/>
    <mergeCell ref="AH109:AI109"/>
    <mergeCell ref="AJ109:AK109"/>
    <mergeCell ref="AJ107:AK107"/>
    <mergeCell ref="AL107:AM107"/>
    <mergeCell ref="AL109:AM109"/>
    <mergeCell ref="AT106:AU109"/>
    <mergeCell ref="BF106:BG106"/>
    <mergeCell ref="BD114:BE114"/>
    <mergeCell ref="T106:U109"/>
    <mergeCell ref="P126:Q127"/>
    <mergeCell ref="AL119:AM119"/>
    <mergeCell ref="AJ112:AK112"/>
    <mergeCell ref="AL110:AM110"/>
    <mergeCell ref="AT102:AU105"/>
    <mergeCell ref="AX102:AY102"/>
    <mergeCell ref="AZ102:BA102"/>
    <mergeCell ref="BH104:BI104"/>
    <mergeCell ref="BJ104:BK104"/>
    <mergeCell ref="BH105:BI105"/>
    <mergeCell ref="X102:Y105"/>
    <mergeCell ref="E102:E105"/>
    <mergeCell ref="BL106:BM109"/>
    <mergeCell ref="Z107:AA107"/>
    <mergeCell ref="AB107:AC107"/>
    <mergeCell ref="AD107:AE107"/>
    <mergeCell ref="Z109:AA109"/>
    <mergeCell ref="N106:O109"/>
    <mergeCell ref="R106:S109"/>
    <mergeCell ref="AZ114:BA114"/>
    <mergeCell ref="AR126:AS127"/>
    <mergeCell ref="AT126:AU127"/>
    <mergeCell ref="AX126:AY127"/>
    <mergeCell ref="AZ126:BA127"/>
    <mergeCell ref="BH107:BI107"/>
    <mergeCell ref="BJ110:BK110"/>
    <mergeCell ref="AX106:AY106"/>
    <mergeCell ref="P102:Q105"/>
    <mergeCell ref="P106:Q109"/>
    <mergeCell ref="E106:E109"/>
    <mergeCell ref="F106:G109"/>
    <mergeCell ref="H106:I109"/>
    <mergeCell ref="J106:K109"/>
    <mergeCell ref="L106:M109"/>
    <mergeCell ref="X106:Y109"/>
    <mergeCell ref="Z106:AA106"/>
    <mergeCell ref="AB106:AC106"/>
    <mergeCell ref="AD106:AE106"/>
    <mergeCell ref="AF106:AG106"/>
    <mergeCell ref="AR102:AS105"/>
    <mergeCell ref="BH108:BI108"/>
    <mergeCell ref="AX109:AY109"/>
    <mergeCell ref="AH106:AI106"/>
    <mergeCell ref="AJ106:AK106"/>
    <mergeCell ref="AL106:AM106"/>
    <mergeCell ref="AJ104:AK104"/>
    <mergeCell ref="R102:S105"/>
    <mergeCell ref="AJ103:AK103"/>
    <mergeCell ref="AL103:AM103"/>
    <mergeCell ref="AZ104:BA104"/>
    <mergeCell ref="BB104:BC104"/>
    <mergeCell ref="BD104:BE104"/>
    <mergeCell ref="AB105:AC105"/>
    <mergeCell ref="AD105:AE105"/>
    <mergeCell ref="AF105:AG105"/>
    <mergeCell ref="AH105:AI105"/>
    <mergeCell ref="AJ105:AK105"/>
    <mergeCell ref="AX104:AY104"/>
    <mergeCell ref="AX103:AY103"/>
    <mergeCell ref="AP102:AQ105"/>
    <mergeCell ref="BB106:BC106"/>
    <mergeCell ref="BB99:BC99"/>
    <mergeCell ref="Z104:AA104"/>
    <mergeCell ref="AB104:AC104"/>
    <mergeCell ref="Z105:AA105"/>
    <mergeCell ref="AD112:AE112"/>
    <mergeCell ref="AF112:AG112"/>
    <mergeCell ref="BF114:BG114"/>
    <mergeCell ref="BH114:BI114"/>
    <mergeCell ref="BJ114:BK114"/>
    <mergeCell ref="AD102:AE102"/>
    <mergeCell ref="Z103:AA103"/>
    <mergeCell ref="AB103:AC103"/>
    <mergeCell ref="AD103:AE103"/>
    <mergeCell ref="AH102:AI102"/>
    <mergeCell ref="AJ102:AK102"/>
    <mergeCell ref="AF102:AG102"/>
    <mergeCell ref="AF103:AG103"/>
    <mergeCell ref="AH103:AI103"/>
    <mergeCell ref="AL104:AM104"/>
    <mergeCell ref="AZ103:BA103"/>
    <mergeCell ref="BB103:BC103"/>
    <mergeCell ref="BD103:BE103"/>
    <mergeCell ref="BF103:BG103"/>
    <mergeCell ref="BH103:BI103"/>
    <mergeCell ref="BB112:BC112"/>
    <mergeCell ref="BD112:BE112"/>
    <mergeCell ref="BF112:BG112"/>
    <mergeCell ref="BH112:BI112"/>
    <mergeCell ref="AZ111:BA111"/>
    <mergeCell ref="BB111:BC111"/>
    <mergeCell ref="BF107:BG107"/>
    <mergeCell ref="BD106:BE106"/>
    <mergeCell ref="F98:G101"/>
    <mergeCell ref="H98:I101"/>
    <mergeCell ref="J98:K101"/>
    <mergeCell ref="L98:M101"/>
    <mergeCell ref="AX99:AY99"/>
    <mergeCell ref="AZ99:BA99"/>
    <mergeCell ref="P98:Q101"/>
    <mergeCell ref="BF113:BG113"/>
    <mergeCell ref="BJ111:BK111"/>
    <mergeCell ref="AZ112:BA112"/>
    <mergeCell ref="BJ109:BK109"/>
    <mergeCell ref="AZ109:BA109"/>
    <mergeCell ref="AJ100:AK100"/>
    <mergeCell ref="AP98:AQ101"/>
    <mergeCell ref="AR98:AS101"/>
    <mergeCell ref="AT98:AU101"/>
    <mergeCell ref="AD99:AE99"/>
    <mergeCell ref="AL98:AM98"/>
    <mergeCell ref="AN98:AO101"/>
    <mergeCell ref="BH101:BI101"/>
    <mergeCell ref="AX101:AY101"/>
    <mergeCell ref="BH99:BI99"/>
    <mergeCell ref="BJ99:BK99"/>
    <mergeCell ref="AX108:AY108"/>
    <mergeCell ref="AX111:AY111"/>
    <mergeCell ref="AV106:AW109"/>
    <mergeCell ref="AX107:AY107"/>
    <mergeCell ref="AZ107:BA107"/>
    <mergeCell ref="AD104:AE104"/>
    <mergeCell ref="AF104:AG104"/>
    <mergeCell ref="AH104:AI104"/>
    <mergeCell ref="BJ98:BK98"/>
    <mergeCell ref="E94:E97"/>
    <mergeCell ref="F94:G97"/>
    <mergeCell ref="F102:G105"/>
    <mergeCell ref="H102:I105"/>
    <mergeCell ref="J102:K105"/>
    <mergeCell ref="L102:M105"/>
    <mergeCell ref="BH102:BI102"/>
    <mergeCell ref="BJ102:BK102"/>
    <mergeCell ref="AN102:AO105"/>
    <mergeCell ref="Z102:AA102"/>
    <mergeCell ref="BJ105:BK105"/>
    <mergeCell ref="AZ105:BA105"/>
    <mergeCell ref="BB105:BC105"/>
    <mergeCell ref="BD105:BE105"/>
    <mergeCell ref="AB98:AC98"/>
    <mergeCell ref="AB99:AC99"/>
    <mergeCell ref="AV98:AW101"/>
    <mergeCell ref="AL99:AM99"/>
    <mergeCell ref="AL100:AM100"/>
    <mergeCell ref="AF100:AG100"/>
    <mergeCell ref="N98:O101"/>
    <mergeCell ref="R98:S101"/>
    <mergeCell ref="T102:U105"/>
    <mergeCell ref="AD101:AE101"/>
    <mergeCell ref="AF101:AG101"/>
    <mergeCell ref="E98:E101"/>
    <mergeCell ref="BB97:BC97"/>
    <mergeCell ref="AX97:AY97"/>
    <mergeCell ref="AD98:AE98"/>
    <mergeCell ref="AF98:AG98"/>
    <mergeCell ref="Z96:AA96"/>
    <mergeCell ref="AX98:AY98"/>
    <mergeCell ref="BB96:BC96"/>
    <mergeCell ref="N94:O97"/>
    <mergeCell ref="R94:S97"/>
    <mergeCell ref="V94:W97"/>
    <mergeCell ref="X94:Y97"/>
    <mergeCell ref="Z94:AA94"/>
    <mergeCell ref="AB94:AC94"/>
    <mergeCell ref="P94:Q97"/>
    <mergeCell ref="Z97:AA97"/>
    <mergeCell ref="AB97:AC97"/>
    <mergeCell ref="AD94:AE94"/>
    <mergeCell ref="AJ95:AK95"/>
    <mergeCell ref="AX94:AY94"/>
    <mergeCell ref="AZ94:BA94"/>
    <mergeCell ref="AX95:AY95"/>
    <mergeCell ref="AZ95:BA95"/>
    <mergeCell ref="BB95:BC95"/>
    <mergeCell ref="AD96:AE96"/>
    <mergeCell ref="AH94:AI94"/>
    <mergeCell ref="AL95:AM95"/>
    <mergeCell ref="AB95:AC95"/>
    <mergeCell ref="AD95:AE95"/>
    <mergeCell ref="Z95:AA95"/>
    <mergeCell ref="AV94:AW97"/>
    <mergeCell ref="AN94:AO97"/>
    <mergeCell ref="AB96:AC96"/>
    <mergeCell ref="Z89:AA89"/>
    <mergeCell ref="AX92:AY92"/>
    <mergeCell ref="AZ92:BA92"/>
    <mergeCell ref="AZ98:BA98"/>
    <mergeCell ref="AF96:AG96"/>
    <mergeCell ref="AH96:AI96"/>
    <mergeCell ref="V98:W101"/>
    <mergeCell ref="X98:Y101"/>
    <mergeCell ref="H94:I97"/>
    <mergeCell ref="J94:K97"/>
    <mergeCell ref="L94:M97"/>
    <mergeCell ref="AP94:AQ97"/>
    <mergeCell ref="AR94:AS97"/>
    <mergeCell ref="AT94:AU97"/>
    <mergeCell ref="AX96:AY96"/>
    <mergeCell ref="AZ96:BA96"/>
    <mergeCell ref="AZ97:BA97"/>
    <mergeCell ref="AH100:AI100"/>
    <mergeCell ref="AN86:AO89"/>
    <mergeCell ref="Z101:AA101"/>
    <mergeCell ref="AB101:AC101"/>
    <mergeCell ref="Z99:AA99"/>
    <mergeCell ref="AH98:AI98"/>
    <mergeCell ref="AJ98:AK98"/>
    <mergeCell ref="Z100:AA100"/>
    <mergeCell ref="AB100:AC100"/>
    <mergeCell ref="AH101:AI101"/>
    <mergeCell ref="AJ101:AK101"/>
    <mergeCell ref="AL101:AM101"/>
    <mergeCell ref="AD100:AE100"/>
    <mergeCell ref="AF99:AG99"/>
    <mergeCell ref="AH99:AI99"/>
    <mergeCell ref="AJ93:AK93"/>
    <mergeCell ref="J90:K93"/>
    <mergeCell ref="L90:M93"/>
    <mergeCell ref="P90:Q93"/>
    <mergeCell ref="N90:O93"/>
    <mergeCell ref="R90:S93"/>
    <mergeCell ref="V90:W93"/>
    <mergeCell ref="AH91:AI91"/>
    <mergeCell ref="AJ91:AK91"/>
    <mergeCell ref="AL91:AM91"/>
    <mergeCell ref="AJ90:AK90"/>
    <mergeCell ref="AL90:AM90"/>
    <mergeCell ref="AD93:AE93"/>
    <mergeCell ref="AL93:AM93"/>
    <mergeCell ref="AF91:AG91"/>
    <mergeCell ref="AD91:AE91"/>
    <mergeCell ref="AF93:AG93"/>
    <mergeCell ref="AH93:AI93"/>
    <mergeCell ref="AL92:AM92"/>
    <mergeCell ref="AF90:AG90"/>
    <mergeCell ref="AH90:AI90"/>
    <mergeCell ref="BH93:BI93"/>
    <mergeCell ref="BJ93:BK93"/>
    <mergeCell ref="BH87:BI87"/>
    <mergeCell ref="BB88:BC88"/>
    <mergeCell ref="AL86:AM86"/>
    <mergeCell ref="BH90:BI90"/>
    <mergeCell ref="BJ90:BK90"/>
    <mergeCell ref="AZ93:BA93"/>
    <mergeCell ref="BB93:BC93"/>
    <mergeCell ref="AX91:AY91"/>
    <mergeCell ref="BD92:BE92"/>
    <mergeCell ref="AP90:AQ93"/>
    <mergeCell ref="AR90:AS93"/>
    <mergeCell ref="AX90:AY90"/>
    <mergeCell ref="AX93:AY93"/>
    <mergeCell ref="BF89:BG89"/>
    <mergeCell ref="BB92:BC92"/>
    <mergeCell ref="BJ89:BK89"/>
    <mergeCell ref="AV86:AW89"/>
    <mergeCell ref="BJ87:BK87"/>
    <mergeCell ref="AZ91:BA91"/>
    <mergeCell ref="BJ92:BK92"/>
    <mergeCell ref="AV90:AW93"/>
    <mergeCell ref="BF92:BG92"/>
    <mergeCell ref="BH92:BI92"/>
    <mergeCell ref="BF93:BG93"/>
    <mergeCell ref="BD93:BE93"/>
    <mergeCell ref="BD90:BE90"/>
    <mergeCell ref="BF90:BG90"/>
    <mergeCell ref="BD88:BE88"/>
    <mergeCell ref="BF88:BG88"/>
    <mergeCell ref="BH88:BI88"/>
    <mergeCell ref="BB91:BC91"/>
    <mergeCell ref="BD91:BE91"/>
    <mergeCell ref="BF91:BG91"/>
    <mergeCell ref="BH91:BI91"/>
    <mergeCell ref="BJ91:BK91"/>
    <mergeCell ref="BH86:BI86"/>
    <mergeCell ref="AL88:AM88"/>
    <mergeCell ref="R82:S85"/>
    <mergeCell ref="AR82:AS85"/>
    <mergeCell ref="X82:Y85"/>
    <mergeCell ref="AT82:AU85"/>
    <mergeCell ref="BB87:BC87"/>
    <mergeCell ref="BD87:BE87"/>
    <mergeCell ref="BF87:BG87"/>
    <mergeCell ref="BJ84:BK84"/>
    <mergeCell ref="AV82:AW85"/>
    <mergeCell ref="AP82:AQ85"/>
    <mergeCell ref="AD89:AE89"/>
    <mergeCell ref="AF89:AG89"/>
    <mergeCell ref="AZ89:BA89"/>
    <mergeCell ref="AZ86:BA86"/>
    <mergeCell ref="BF86:BG86"/>
    <mergeCell ref="AH88:AI88"/>
    <mergeCell ref="AZ90:BA90"/>
    <mergeCell ref="BB90:BC90"/>
    <mergeCell ref="BJ86:BK86"/>
    <mergeCell ref="AX87:AY87"/>
    <mergeCell ref="BD89:BE89"/>
    <mergeCell ref="AN90:AO93"/>
    <mergeCell ref="E86:E89"/>
    <mergeCell ref="F86:G89"/>
    <mergeCell ref="AB86:AC86"/>
    <mergeCell ref="X86:Y89"/>
    <mergeCell ref="AH86:AI86"/>
    <mergeCell ref="Z86:AA86"/>
    <mergeCell ref="AD86:AE86"/>
    <mergeCell ref="AF86:AG86"/>
    <mergeCell ref="AT90:AU93"/>
    <mergeCell ref="AB92:AC92"/>
    <mergeCell ref="Z93:AA93"/>
    <mergeCell ref="AB93:AC93"/>
    <mergeCell ref="Z91:AA91"/>
    <mergeCell ref="E90:E93"/>
    <mergeCell ref="F90:G93"/>
    <mergeCell ref="H90:I93"/>
    <mergeCell ref="AP86:AQ89"/>
    <mergeCell ref="AR86:AS89"/>
    <mergeCell ref="AT86:AU89"/>
    <mergeCell ref="AB89:AC89"/>
    <mergeCell ref="AB91:AC91"/>
    <mergeCell ref="AD90:AE90"/>
    <mergeCell ref="N86:O89"/>
    <mergeCell ref="R86:S89"/>
    <mergeCell ref="V86:W89"/>
    <mergeCell ref="H86:I89"/>
    <mergeCell ref="AH89:AI89"/>
    <mergeCell ref="AL89:AM89"/>
    <mergeCell ref="AF88:AG88"/>
    <mergeCell ref="AF92:AG92"/>
    <mergeCell ref="AH92:AI92"/>
    <mergeCell ref="AJ92:AK92"/>
    <mergeCell ref="E82:E85"/>
    <mergeCell ref="F82:G85"/>
    <mergeCell ref="H82:I85"/>
    <mergeCell ref="J82:K85"/>
    <mergeCell ref="L82:M85"/>
    <mergeCell ref="J86:K89"/>
    <mergeCell ref="L86:M89"/>
    <mergeCell ref="BF84:BG84"/>
    <mergeCell ref="BH84:BI84"/>
    <mergeCell ref="BB89:BC89"/>
    <mergeCell ref="AX88:AY88"/>
    <mergeCell ref="AZ88:BA88"/>
    <mergeCell ref="AX86:AY86"/>
    <mergeCell ref="Z88:AA88"/>
    <mergeCell ref="AB88:AC88"/>
    <mergeCell ref="AD88:AE88"/>
    <mergeCell ref="BB86:BC86"/>
    <mergeCell ref="BD86:BE86"/>
    <mergeCell ref="AJ87:AK87"/>
    <mergeCell ref="AL87:AM87"/>
    <mergeCell ref="AZ87:BA87"/>
    <mergeCell ref="AJ86:AK86"/>
    <mergeCell ref="AX89:AY89"/>
    <mergeCell ref="AJ88:AK88"/>
    <mergeCell ref="AJ89:AK89"/>
    <mergeCell ref="BH89:BI89"/>
    <mergeCell ref="P82:Q85"/>
    <mergeCell ref="AB82:AC82"/>
    <mergeCell ref="AH84:AI84"/>
    <mergeCell ref="AJ84:AK84"/>
    <mergeCell ref="AL84:AM84"/>
    <mergeCell ref="AD82:AE82"/>
    <mergeCell ref="Z80:AA80"/>
    <mergeCell ref="AB80:AC80"/>
    <mergeCell ref="AD80:AE80"/>
    <mergeCell ref="AF80:AG80"/>
    <mergeCell ref="AJ79:AK79"/>
    <mergeCell ref="Z79:AA79"/>
    <mergeCell ref="AB79:AC79"/>
    <mergeCell ref="E78:E81"/>
    <mergeCell ref="F78:G81"/>
    <mergeCell ref="AB75:AC75"/>
    <mergeCell ref="BF81:BG81"/>
    <mergeCell ref="AD81:AE81"/>
    <mergeCell ref="AF81:AG81"/>
    <mergeCell ref="AD84:AE84"/>
    <mergeCell ref="AB78:AC78"/>
    <mergeCell ref="AD77:AE77"/>
    <mergeCell ref="AF77:AG77"/>
    <mergeCell ref="AJ76:AK76"/>
    <mergeCell ref="AL76:AM76"/>
    <mergeCell ref="H74:I77"/>
    <mergeCell ref="J74:K77"/>
    <mergeCell ref="L74:M77"/>
    <mergeCell ref="N74:O77"/>
    <mergeCell ref="R74:S77"/>
    <mergeCell ref="Z77:AA77"/>
    <mergeCell ref="AX82:AY82"/>
    <mergeCell ref="AZ82:BA82"/>
    <mergeCell ref="BB84:BC84"/>
    <mergeCell ref="BD84:BE84"/>
    <mergeCell ref="AZ84:BA84"/>
    <mergeCell ref="AJ82:AK82"/>
    <mergeCell ref="AV78:AW81"/>
    <mergeCell ref="AH85:AI85"/>
    <mergeCell ref="AJ85:AK85"/>
    <mergeCell ref="AL85:AM85"/>
    <mergeCell ref="AN82:AO85"/>
    <mergeCell ref="BF85:BG85"/>
    <mergeCell ref="BD78:BE78"/>
    <mergeCell ref="BF83:BG83"/>
    <mergeCell ref="BH83:BI83"/>
    <mergeCell ref="AZ85:BA85"/>
    <mergeCell ref="AH80:AI80"/>
    <mergeCell ref="AJ80:AK80"/>
    <mergeCell ref="AL80:AM80"/>
    <mergeCell ref="BF79:BG79"/>
    <mergeCell ref="BH85:BI85"/>
    <mergeCell ref="BJ85:BK85"/>
    <mergeCell ref="BF78:BG78"/>
    <mergeCell ref="BH78:BI78"/>
    <mergeCell ref="BB78:BC78"/>
    <mergeCell ref="AL83:AM83"/>
    <mergeCell ref="AH82:AI82"/>
    <mergeCell ref="BD83:BE83"/>
    <mergeCell ref="AT78:AU81"/>
    <mergeCell ref="Z76:AA76"/>
    <mergeCell ref="AB76:AC76"/>
    <mergeCell ref="Z74:AA74"/>
    <mergeCell ref="AB74:AC74"/>
    <mergeCell ref="H78:I81"/>
    <mergeCell ref="J78:K81"/>
    <mergeCell ref="L78:M81"/>
    <mergeCell ref="N78:O81"/>
    <mergeCell ref="BJ77:BK77"/>
    <mergeCell ref="AX75:AY75"/>
    <mergeCell ref="BH79:BI79"/>
    <mergeCell ref="BJ79:BK79"/>
    <mergeCell ref="AJ74:AK74"/>
    <mergeCell ref="BD74:BE74"/>
    <mergeCell ref="AX76:AY76"/>
    <mergeCell ref="AZ75:BA75"/>
    <mergeCell ref="BB75:BC75"/>
    <mergeCell ref="T74:U77"/>
    <mergeCell ref="Z75:AA75"/>
    <mergeCell ref="AH74:AI74"/>
    <mergeCell ref="AD76:AE76"/>
    <mergeCell ref="AV74:AW77"/>
    <mergeCell ref="BH81:BI81"/>
    <mergeCell ref="BJ81:BK81"/>
    <mergeCell ref="BJ75:BK75"/>
    <mergeCell ref="AT74:AU77"/>
    <mergeCell ref="AX74:AY74"/>
    <mergeCell ref="AZ74:BA74"/>
    <mergeCell ref="BF77:BG77"/>
    <mergeCell ref="AR74:AS77"/>
    <mergeCell ref="BF80:BG80"/>
    <mergeCell ref="BH80:BI80"/>
    <mergeCell ref="BL74:BM77"/>
    <mergeCell ref="AJ75:AK75"/>
    <mergeCell ref="BJ78:BK78"/>
    <mergeCell ref="BL78:BM81"/>
    <mergeCell ref="BB77:BC77"/>
    <mergeCell ref="AH73:AI73"/>
    <mergeCell ref="AJ73:AK73"/>
    <mergeCell ref="AL73:AM73"/>
    <mergeCell ref="BB72:BC72"/>
    <mergeCell ref="BD72:BE72"/>
    <mergeCell ref="BF72:BG72"/>
    <mergeCell ref="BH72:BI72"/>
    <mergeCell ref="BL70:BM73"/>
    <mergeCell ref="BJ80:BK80"/>
    <mergeCell ref="AH76:AI76"/>
    <mergeCell ref="BD75:BE75"/>
    <mergeCell ref="BF75:BG75"/>
    <mergeCell ref="BH75:BI75"/>
    <mergeCell ref="AZ77:BA77"/>
    <mergeCell ref="AZ78:BA78"/>
    <mergeCell ref="AH78:AI78"/>
    <mergeCell ref="BF73:BG73"/>
    <mergeCell ref="BH73:BI73"/>
    <mergeCell ref="BJ73:BK73"/>
    <mergeCell ref="BF70:BG70"/>
    <mergeCell ref="BH74:BI74"/>
    <mergeCell ref="BH77:BI77"/>
    <mergeCell ref="AN74:AO77"/>
    <mergeCell ref="AP74:AQ77"/>
    <mergeCell ref="BJ74:BK74"/>
    <mergeCell ref="BF74:BG74"/>
    <mergeCell ref="BD79:BE79"/>
    <mergeCell ref="BB64:BC65"/>
    <mergeCell ref="BD64:BE65"/>
    <mergeCell ref="BF64:BG65"/>
    <mergeCell ref="AZ68:BA68"/>
    <mergeCell ref="BB68:BC68"/>
    <mergeCell ref="BB66:BC66"/>
    <mergeCell ref="BD66:BE66"/>
    <mergeCell ref="BF66:BG66"/>
    <mergeCell ref="BB67:BC67"/>
    <mergeCell ref="BD67:BE67"/>
    <mergeCell ref="AT66:AU69"/>
    <mergeCell ref="BH70:BI70"/>
    <mergeCell ref="BH68:BI68"/>
    <mergeCell ref="BJ68:BK68"/>
    <mergeCell ref="AX71:AY71"/>
    <mergeCell ref="AZ71:BA71"/>
    <mergeCell ref="BB71:BC71"/>
    <mergeCell ref="BD71:BE71"/>
    <mergeCell ref="BF71:BG71"/>
    <mergeCell ref="BH71:BI71"/>
    <mergeCell ref="BJ71:BK71"/>
    <mergeCell ref="AT70:AU73"/>
    <mergeCell ref="BJ72:BK72"/>
    <mergeCell ref="BJ70:BK70"/>
    <mergeCell ref="BD70:BE70"/>
    <mergeCell ref="BB73:BC73"/>
    <mergeCell ref="BD73:BE73"/>
    <mergeCell ref="AX70:AY70"/>
    <mergeCell ref="AZ70:BA70"/>
    <mergeCell ref="AX72:AY72"/>
    <mergeCell ref="AZ72:BA72"/>
    <mergeCell ref="BH66:BI66"/>
    <mergeCell ref="BL64:BM65"/>
    <mergeCell ref="BV70:CA73"/>
    <mergeCell ref="BL66:BM69"/>
    <mergeCell ref="BV66:CA69"/>
    <mergeCell ref="E63:E65"/>
    <mergeCell ref="F63:G65"/>
    <mergeCell ref="Z68:AA68"/>
    <mergeCell ref="AF68:AG68"/>
    <mergeCell ref="T64:U65"/>
    <mergeCell ref="T66:U69"/>
    <mergeCell ref="N66:O69"/>
    <mergeCell ref="V66:W69"/>
    <mergeCell ref="BS63:BS65"/>
    <mergeCell ref="BT63:BT65"/>
    <mergeCell ref="BU63:BU65"/>
    <mergeCell ref="BV63:CA65"/>
    <mergeCell ref="H64:I65"/>
    <mergeCell ref="J64:K65"/>
    <mergeCell ref="X64:Y65"/>
    <mergeCell ref="AN64:AO65"/>
    <mergeCell ref="AL64:AM65"/>
    <mergeCell ref="BH64:BI65"/>
    <mergeCell ref="AD64:AE65"/>
    <mergeCell ref="AF64:AG65"/>
    <mergeCell ref="BO63:BO65"/>
    <mergeCell ref="BP63:BP65"/>
    <mergeCell ref="BQ63:BQ65"/>
    <mergeCell ref="BR63:BR65"/>
    <mergeCell ref="BJ64:BK65"/>
    <mergeCell ref="E66:E69"/>
    <mergeCell ref="F66:G69"/>
    <mergeCell ref="BB70:BC70"/>
    <mergeCell ref="P64:Q65"/>
    <mergeCell ref="P139:Q140"/>
    <mergeCell ref="AB128:AC128"/>
    <mergeCell ref="AB132:AC132"/>
    <mergeCell ref="P128:Q131"/>
    <mergeCell ref="P86:Q89"/>
    <mergeCell ref="T78:U81"/>
    <mergeCell ref="T82:U85"/>
    <mergeCell ref="T86:U89"/>
    <mergeCell ref="Z87:AA87"/>
    <mergeCell ref="AB87:AC87"/>
    <mergeCell ref="Z92:AA92"/>
    <mergeCell ref="Z85:AA85"/>
    <mergeCell ref="X90:Y93"/>
    <mergeCell ref="Z90:AA90"/>
    <mergeCell ref="AB90:AC90"/>
    <mergeCell ref="Z82:AA82"/>
    <mergeCell ref="Z81:AA81"/>
    <mergeCell ref="AB81:AC81"/>
    <mergeCell ref="V132:W135"/>
    <mergeCell ref="P132:Q135"/>
    <mergeCell ref="T132:U135"/>
    <mergeCell ref="T98:U101"/>
    <mergeCell ref="Z98:AA98"/>
    <mergeCell ref="AB109:AC109"/>
    <mergeCell ref="Z83:AA83"/>
    <mergeCell ref="Z78:AA78"/>
    <mergeCell ref="AB118:AC118"/>
    <mergeCell ref="AB111:AC111"/>
    <mergeCell ref="AB77:AC77"/>
    <mergeCell ref="R78:S81"/>
    <mergeCell ref="V78:W81"/>
    <mergeCell ref="E70:E73"/>
    <mergeCell ref="F70:G73"/>
    <mergeCell ref="H70:I73"/>
    <mergeCell ref="J70:K73"/>
    <mergeCell ref="L70:M73"/>
    <mergeCell ref="T90:U93"/>
    <mergeCell ref="T94:U97"/>
    <mergeCell ref="AB119:AC119"/>
    <mergeCell ref="AD119:AE119"/>
    <mergeCell ref="AF119:AG119"/>
    <mergeCell ref="AH119:AI119"/>
    <mergeCell ref="X110:Y113"/>
    <mergeCell ref="T114:U117"/>
    <mergeCell ref="V114:W117"/>
    <mergeCell ref="Z119:AA119"/>
    <mergeCell ref="AD79:AE79"/>
    <mergeCell ref="AF95:AG95"/>
    <mergeCell ref="AH95:AI95"/>
    <mergeCell ref="AD87:AE87"/>
    <mergeCell ref="AF87:AG87"/>
    <mergeCell ref="AH87:AI87"/>
    <mergeCell ref="AD78:AE78"/>
    <mergeCell ref="AF78:AG78"/>
    <mergeCell ref="AD92:AE92"/>
    <mergeCell ref="E74:E77"/>
    <mergeCell ref="F74:G77"/>
    <mergeCell ref="P70:Q73"/>
    <mergeCell ref="E114:E117"/>
    <mergeCell ref="AF76:AG76"/>
    <mergeCell ref="Z110:AA110"/>
    <mergeCell ref="Z111:AA111"/>
    <mergeCell ref="Z112:AA112"/>
    <mergeCell ref="AF108:AG108"/>
    <mergeCell ref="AH108:AI108"/>
    <mergeCell ref="AJ108:AK108"/>
    <mergeCell ref="AL108:AM108"/>
    <mergeCell ref="AF115:AG115"/>
    <mergeCell ref="AH115:AI115"/>
    <mergeCell ref="AF118:AG118"/>
    <mergeCell ref="P110:Q113"/>
    <mergeCell ref="R110:S113"/>
    <mergeCell ref="T110:U113"/>
    <mergeCell ref="V110:W113"/>
    <mergeCell ref="AV141:AW144"/>
    <mergeCell ref="AL116:AM116"/>
    <mergeCell ref="AB117:AC117"/>
    <mergeCell ref="R114:S117"/>
    <mergeCell ref="AJ117:AK117"/>
    <mergeCell ref="AJ119:AK119"/>
    <mergeCell ref="AJ120:AK120"/>
    <mergeCell ref="Z108:AA108"/>
    <mergeCell ref="AB108:AC108"/>
    <mergeCell ref="AD108:AE108"/>
    <mergeCell ref="Z134:AA134"/>
    <mergeCell ref="AB134:AC134"/>
    <mergeCell ref="Z135:AA135"/>
    <mergeCell ref="AB135:AC135"/>
    <mergeCell ref="AJ133:AK133"/>
    <mergeCell ref="AL133:AM133"/>
    <mergeCell ref="AV132:AW135"/>
    <mergeCell ref="AJ134:AK134"/>
    <mergeCell ref="AL129:AM129"/>
    <mergeCell ref="AL131:AM131"/>
    <mergeCell ref="AL128:AM128"/>
    <mergeCell ref="BJ121:BK121"/>
    <mergeCell ref="BF119:BG119"/>
    <mergeCell ref="BH119:BI119"/>
    <mergeCell ref="BD116:BE116"/>
    <mergeCell ref="BJ115:BK115"/>
    <mergeCell ref="BF115:BG115"/>
    <mergeCell ref="AZ120:BA120"/>
    <mergeCell ref="BB120:BC120"/>
    <mergeCell ref="BD120:BE120"/>
    <mergeCell ref="BF120:BG120"/>
    <mergeCell ref="AV145:AW148"/>
    <mergeCell ref="F110:G113"/>
    <mergeCell ref="F114:G117"/>
    <mergeCell ref="F118:G121"/>
    <mergeCell ref="H110:I113"/>
    <mergeCell ref="H114:I117"/>
    <mergeCell ref="H118:I121"/>
    <mergeCell ref="J110:K113"/>
    <mergeCell ref="L110:M113"/>
    <mergeCell ref="P118:Q121"/>
    <mergeCell ref="AL118:AM118"/>
    <mergeCell ref="BB114:BC114"/>
    <mergeCell ref="BF131:BG131"/>
    <mergeCell ref="BF126:BG127"/>
    <mergeCell ref="BF130:BG130"/>
    <mergeCell ref="BD132:BE132"/>
    <mergeCell ref="AN128:AO131"/>
    <mergeCell ref="AL130:AM130"/>
    <mergeCell ref="AX135:AY135"/>
    <mergeCell ref="N126:O127"/>
    <mergeCell ref="R126:S127"/>
    <mergeCell ref="AB126:AC127"/>
    <mergeCell ref="BH115:BI115"/>
    <mergeCell ref="BH117:BI117"/>
    <mergeCell ref="BH120:BI120"/>
    <mergeCell ref="BH116:BI116"/>
    <mergeCell ref="BB117:BC117"/>
    <mergeCell ref="BD117:BE117"/>
    <mergeCell ref="BF117:BG117"/>
    <mergeCell ref="BJ116:BK116"/>
    <mergeCell ref="BJ120:BK120"/>
    <mergeCell ref="AB112:AC112"/>
    <mergeCell ref="BD111:BE111"/>
    <mergeCell ref="BF111:BG111"/>
    <mergeCell ref="BH111:BI111"/>
    <mergeCell ref="BJ117:BK117"/>
    <mergeCell ref="BJ118:BK118"/>
    <mergeCell ref="BJ119:BK119"/>
    <mergeCell ref="BF116:BG116"/>
    <mergeCell ref="AN114:AO117"/>
    <mergeCell ref="Z117:AA117"/>
    <mergeCell ref="AH121:AI121"/>
    <mergeCell ref="AJ121:AK121"/>
    <mergeCell ref="AX110:AY110"/>
    <mergeCell ref="AD117:AE117"/>
    <mergeCell ref="BB118:BC118"/>
    <mergeCell ref="AL113:AM113"/>
    <mergeCell ref="AX116:AY116"/>
    <mergeCell ref="AX117:AY117"/>
    <mergeCell ref="AZ117:BA117"/>
    <mergeCell ref="AX120:AY120"/>
    <mergeCell ref="AL121:AM121"/>
    <mergeCell ref="AF117:AG117"/>
    <mergeCell ref="AH117:AI117"/>
    <mergeCell ref="AD111:AE111"/>
    <mergeCell ref="AF111:AG111"/>
    <mergeCell ref="Z113:AA113"/>
    <mergeCell ref="AH112:AI112"/>
    <mergeCell ref="AB113:AC113"/>
    <mergeCell ref="AD113:AE113"/>
    <mergeCell ref="AD110:AE110"/>
    <mergeCell ref="AF110:AG110"/>
    <mergeCell ref="AH110:AI110"/>
    <mergeCell ref="AJ110:AK110"/>
    <mergeCell ref="AJ114:AK114"/>
    <mergeCell ref="AB116:AC116"/>
    <mergeCell ref="AD116:AE116"/>
    <mergeCell ref="AF116:AG116"/>
    <mergeCell ref="AH116:AI116"/>
    <mergeCell ref="AJ116:AK116"/>
    <mergeCell ref="AB115:AC115"/>
    <mergeCell ref="AD115:AE115"/>
    <mergeCell ref="AB110:AC110"/>
    <mergeCell ref="AH111:AI111"/>
    <mergeCell ref="AJ111:AK111"/>
    <mergeCell ref="BL114:BM117"/>
    <mergeCell ref="BL118:BM121"/>
    <mergeCell ref="AN110:AO113"/>
    <mergeCell ref="BL110:BM113"/>
    <mergeCell ref="AX113:AY113"/>
    <mergeCell ref="BB144:BC144"/>
    <mergeCell ref="AX100:AY100"/>
    <mergeCell ref="AZ100:BA100"/>
    <mergeCell ref="BB100:BC100"/>
    <mergeCell ref="J114:K117"/>
    <mergeCell ref="L114:M117"/>
    <mergeCell ref="N114:O117"/>
    <mergeCell ref="P114:Q117"/>
    <mergeCell ref="AJ115:AK115"/>
    <mergeCell ref="AB114:AC114"/>
    <mergeCell ref="AD114:AE114"/>
    <mergeCell ref="AF114:AG114"/>
    <mergeCell ref="AH114:AI114"/>
    <mergeCell ref="AF113:AG113"/>
    <mergeCell ref="AH113:AI113"/>
    <mergeCell ref="AJ113:AK113"/>
    <mergeCell ref="AX112:AY112"/>
    <mergeCell ref="BB141:BC141"/>
    <mergeCell ref="AH118:AI118"/>
    <mergeCell ref="AT114:AU117"/>
    <mergeCell ref="AT118:AU121"/>
    <mergeCell ref="AR114:AS117"/>
    <mergeCell ref="AR118:AS121"/>
    <mergeCell ref="AP114:AQ117"/>
    <mergeCell ref="AL114:AM114"/>
    <mergeCell ref="AF121:AG121"/>
    <mergeCell ref="BB126:BC127"/>
    <mergeCell ref="AZ128:BA128"/>
    <mergeCell ref="BB128:BC128"/>
    <mergeCell ref="BD128:BE128"/>
    <mergeCell ref="BB129:BC129"/>
    <mergeCell ref="BD129:BE129"/>
    <mergeCell ref="BH118:BI118"/>
    <mergeCell ref="AX128:AY128"/>
    <mergeCell ref="AZ132:BA132"/>
    <mergeCell ref="BB132:BC132"/>
    <mergeCell ref="BJ134:BK134"/>
    <mergeCell ref="BJ128:BK128"/>
    <mergeCell ref="AZ131:BA131"/>
    <mergeCell ref="BB131:BC131"/>
    <mergeCell ref="BD131:BE131"/>
    <mergeCell ref="BL98:BM101"/>
    <mergeCell ref="BD99:BE99"/>
    <mergeCell ref="BH121:BI121"/>
    <mergeCell ref="BB134:BC134"/>
    <mergeCell ref="BD118:BE118"/>
    <mergeCell ref="BF118:BG118"/>
    <mergeCell ref="AX121:AY121"/>
    <mergeCell ref="AZ121:BA121"/>
    <mergeCell ref="BB121:BC121"/>
    <mergeCell ref="BD121:BE121"/>
    <mergeCell ref="BF121:BG121"/>
    <mergeCell ref="AX118:AY118"/>
    <mergeCell ref="AZ118:BA118"/>
    <mergeCell ref="AX119:AY119"/>
    <mergeCell ref="AZ119:BA119"/>
    <mergeCell ref="BB119:BC119"/>
    <mergeCell ref="BD119:BE119"/>
    <mergeCell ref="BF125:BM125"/>
    <mergeCell ref="BJ129:BK129"/>
    <mergeCell ref="BJ131:BK131"/>
    <mergeCell ref="AX130:AY130"/>
    <mergeCell ref="AZ130:BA130"/>
    <mergeCell ref="BB130:BC130"/>
    <mergeCell ref="BD130:BE130"/>
    <mergeCell ref="BF148:BG148"/>
    <mergeCell ref="BH148:BI148"/>
    <mergeCell ref="AZ147:BA147"/>
    <mergeCell ref="BB147:BC147"/>
    <mergeCell ref="BD147:BE147"/>
    <mergeCell ref="BF147:BG147"/>
    <mergeCell ref="BH145:BI145"/>
    <mergeCell ref="BJ145:BK145"/>
    <mergeCell ref="BJ146:BK146"/>
    <mergeCell ref="BH147:BI147"/>
    <mergeCell ref="AZ144:BA144"/>
    <mergeCell ref="BJ147:BK147"/>
    <mergeCell ref="AX146:AY146"/>
    <mergeCell ref="AZ146:BA146"/>
    <mergeCell ref="BB146:BC146"/>
    <mergeCell ref="BD146:BE146"/>
    <mergeCell ref="BF146:BG146"/>
    <mergeCell ref="BH146:BI146"/>
    <mergeCell ref="AX145:AY145"/>
    <mergeCell ref="AZ145:BA145"/>
    <mergeCell ref="BB145:BC145"/>
    <mergeCell ref="BD145:BE145"/>
    <mergeCell ref="BF145:BG145"/>
    <mergeCell ref="BF144:BG144"/>
    <mergeCell ref="BH144:BI144"/>
    <mergeCell ref="BJ135:BK135"/>
    <mergeCell ref="E118:E121"/>
    <mergeCell ref="J118:K121"/>
    <mergeCell ref="L118:M121"/>
    <mergeCell ref="Z115:AA115"/>
    <mergeCell ref="Z116:AA116"/>
    <mergeCell ref="AX114:AY114"/>
    <mergeCell ref="Z114:AA114"/>
    <mergeCell ref="X114:Y117"/>
    <mergeCell ref="AH120:AI120"/>
    <mergeCell ref="N118:O121"/>
    <mergeCell ref="AF107:AG107"/>
    <mergeCell ref="AH107:AI107"/>
    <mergeCell ref="AB120:AC120"/>
    <mergeCell ref="AD120:AE120"/>
    <mergeCell ref="AF120:AG120"/>
    <mergeCell ref="E110:E113"/>
    <mergeCell ref="AL102:AM102"/>
    <mergeCell ref="Z120:AA120"/>
    <mergeCell ref="Z121:AA121"/>
    <mergeCell ref="R118:S121"/>
    <mergeCell ref="T118:U121"/>
    <mergeCell ref="V118:W121"/>
    <mergeCell ref="X118:Y121"/>
    <mergeCell ref="AJ118:AK118"/>
    <mergeCell ref="AV102:AW105"/>
    <mergeCell ref="AX115:AY115"/>
    <mergeCell ref="AD118:AE118"/>
    <mergeCell ref="AL120:AM120"/>
    <mergeCell ref="AB121:AC121"/>
    <mergeCell ref="AL117:AM117"/>
    <mergeCell ref="AD121:AE121"/>
    <mergeCell ref="AL115:AM115"/>
    <mergeCell ref="J54:N54"/>
    <mergeCell ref="J55:N55"/>
    <mergeCell ref="G53:I53"/>
    <mergeCell ref="J53:N53"/>
    <mergeCell ref="R63:Y63"/>
    <mergeCell ref="Z63:AG63"/>
    <mergeCell ref="T70:U73"/>
    <mergeCell ref="X78:Y81"/>
    <mergeCell ref="AX81:AY81"/>
    <mergeCell ref="AZ81:BA81"/>
    <mergeCell ref="AX80:AY80"/>
    <mergeCell ref="AX73:AY73"/>
    <mergeCell ref="AZ73:BA73"/>
    <mergeCell ref="AX77:AY77"/>
    <mergeCell ref="X70:Y73"/>
    <mergeCell ref="N82:O85"/>
    <mergeCell ref="R66:S69"/>
    <mergeCell ref="AV64:AW65"/>
    <mergeCell ref="AV66:AW69"/>
    <mergeCell ref="AV70:AW73"/>
    <mergeCell ref="L64:M65"/>
    <mergeCell ref="N64:O65"/>
    <mergeCell ref="R64:S65"/>
    <mergeCell ref="V64:W65"/>
    <mergeCell ref="V82:W85"/>
    <mergeCell ref="Z84:AA84"/>
    <mergeCell ref="AB84:AC84"/>
    <mergeCell ref="V74:W77"/>
    <mergeCell ref="X74:Y77"/>
    <mergeCell ref="P66:Q69"/>
    <mergeCell ref="P74:Q77"/>
    <mergeCell ref="P78:Q81"/>
    <mergeCell ref="G55:I55"/>
    <mergeCell ref="X66:Y69"/>
    <mergeCell ref="Z67:AA67"/>
    <mergeCell ref="Z69:AA69"/>
    <mergeCell ref="AX67:AY67"/>
    <mergeCell ref="AZ67:BA67"/>
    <mergeCell ref="AH64:AI65"/>
    <mergeCell ref="AJ64:AK65"/>
    <mergeCell ref="AT64:AU65"/>
    <mergeCell ref="AX64:AY65"/>
    <mergeCell ref="AZ64:BA65"/>
    <mergeCell ref="AH66:AI66"/>
    <mergeCell ref="N70:O73"/>
    <mergeCell ref="R70:S73"/>
    <mergeCell ref="AJ70:AK70"/>
    <mergeCell ref="AL70:AM70"/>
    <mergeCell ref="AN70:AO73"/>
    <mergeCell ref="AP70:AQ73"/>
    <mergeCell ref="AR70:AS73"/>
    <mergeCell ref="AL72:AM72"/>
    <mergeCell ref="AH68:AI68"/>
    <mergeCell ref="AH69:AI69"/>
    <mergeCell ref="AJ69:AK69"/>
    <mergeCell ref="AH70:AI70"/>
    <mergeCell ref="AF71:AG71"/>
    <mergeCell ref="AJ71:AK71"/>
    <mergeCell ref="AL71:AM71"/>
    <mergeCell ref="AB72:AC72"/>
    <mergeCell ref="AF73:AG73"/>
    <mergeCell ref="H66:I69"/>
    <mergeCell ref="J66:K69"/>
    <mergeCell ref="L66:M69"/>
    <mergeCell ref="BV86:CA89"/>
    <mergeCell ref="G46:I46"/>
    <mergeCell ref="J46:N46"/>
    <mergeCell ref="G48:I48"/>
    <mergeCell ref="J48:N48"/>
    <mergeCell ref="G49:I49"/>
    <mergeCell ref="J49:N49"/>
    <mergeCell ref="J50:N50"/>
    <mergeCell ref="J51:N51"/>
    <mergeCell ref="G52:I52"/>
    <mergeCell ref="J52:N52"/>
    <mergeCell ref="G56:I56"/>
    <mergeCell ref="J56:N56"/>
    <mergeCell ref="G54:I54"/>
    <mergeCell ref="B3:E3"/>
    <mergeCell ref="H3:I3"/>
    <mergeCell ref="L3:M9"/>
    <mergeCell ref="N3:N9"/>
    <mergeCell ref="B4:E4"/>
    <mergeCell ref="H4:I4"/>
    <mergeCell ref="B5:E5"/>
    <mergeCell ref="H5:I6"/>
    <mergeCell ref="J5:J6"/>
    <mergeCell ref="D12:L15"/>
    <mergeCell ref="E18:F19"/>
    <mergeCell ref="G18:H19"/>
    <mergeCell ref="I18:J19"/>
    <mergeCell ref="K18:L19"/>
    <mergeCell ref="M18:N19"/>
    <mergeCell ref="G47:I47"/>
    <mergeCell ref="J47:N47"/>
    <mergeCell ref="G51:I51"/>
    <mergeCell ref="BO66:BO69"/>
    <mergeCell ref="BP66:BP69"/>
    <mergeCell ref="BQ66:BQ69"/>
    <mergeCell ref="BR66:BR69"/>
    <mergeCell ref="BS66:BS69"/>
    <mergeCell ref="BT66:BT69"/>
    <mergeCell ref="BU66:BU69"/>
    <mergeCell ref="BO70:BO73"/>
    <mergeCell ref="BP70:BP73"/>
    <mergeCell ref="BQ70:BQ73"/>
    <mergeCell ref="BR70:BR73"/>
    <mergeCell ref="BS70:BS73"/>
    <mergeCell ref="BT70:BT73"/>
    <mergeCell ref="BU70:BU73"/>
    <mergeCell ref="BO74:BO77"/>
    <mergeCell ref="BP74:BP77"/>
    <mergeCell ref="BQ74:BQ77"/>
    <mergeCell ref="BR74:BR77"/>
    <mergeCell ref="BS74:BS77"/>
    <mergeCell ref="BT74:BT77"/>
    <mergeCell ref="BU74:BU77"/>
    <mergeCell ref="BO78:BO81"/>
    <mergeCell ref="BP78:BP81"/>
    <mergeCell ref="BQ78:BQ81"/>
    <mergeCell ref="BR78:BR81"/>
    <mergeCell ref="BS78:BS81"/>
    <mergeCell ref="BT78:BT81"/>
    <mergeCell ref="BU78:BU81"/>
    <mergeCell ref="BO82:BO85"/>
    <mergeCell ref="BP82:BP85"/>
    <mergeCell ref="BQ82:BQ85"/>
    <mergeCell ref="BR82:BR85"/>
    <mergeCell ref="BS82:BS85"/>
    <mergeCell ref="BT82:BT85"/>
    <mergeCell ref="BU82:BU85"/>
    <mergeCell ref="BO86:BO89"/>
    <mergeCell ref="BP86:BP89"/>
    <mergeCell ref="BQ86:BQ89"/>
    <mergeCell ref="BR86:BR89"/>
    <mergeCell ref="BS86:BS89"/>
    <mergeCell ref="BT86:BT89"/>
    <mergeCell ref="BU86:BU89"/>
    <mergeCell ref="BO90:BO93"/>
    <mergeCell ref="BP90:BP93"/>
    <mergeCell ref="BQ90:BQ93"/>
    <mergeCell ref="BR90:BR93"/>
    <mergeCell ref="BS90:BS93"/>
    <mergeCell ref="BT90:BT93"/>
    <mergeCell ref="BU90:BU93"/>
    <mergeCell ref="BO94:BO97"/>
    <mergeCell ref="BP94:BP97"/>
    <mergeCell ref="BQ94:BQ97"/>
    <mergeCell ref="BR94:BR97"/>
    <mergeCell ref="BS94:BS97"/>
    <mergeCell ref="BT94:BT97"/>
    <mergeCell ref="BU94:BU97"/>
    <mergeCell ref="BO98:BO101"/>
    <mergeCell ref="BP98:BP101"/>
    <mergeCell ref="BQ98:BQ101"/>
    <mergeCell ref="BR98:BR101"/>
    <mergeCell ref="BS98:BS101"/>
    <mergeCell ref="BT98:BT101"/>
    <mergeCell ref="BU98:BU101"/>
    <mergeCell ref="BO102:BO105"/>
    <mergeCell ref="BP102:BP105"/>
    <mergeCell ref="BQ102:BQ105"/>
    <mergeCell ref="BR102:BR105"/>
    <mergeCell ref="BS102:BS105"/>
    <mergeCell ref="BT102:BT105"/>
    <mergeCell ref="BU102:BU105"/>
    <mergeCell ref="BO106:BO109"/>
    <mergeCell ref="BP106:BP109"/>
    <mergeCell ref="BQ106:BQ109"/>
    <mergeCell ref="BR106:BR109"/>
    <mergeCell ref="BS106:BS109"/>
    <mergeCell ref="BT106:BT109"/>
    <mergeCell ref="BU106:BU109"/>
    <mergeCell ref="BO110:BO113"/>
    <mergeCell ref="BP110:BP113"/>
    <mergeCell ref="BQ110:BQ113"/>
    <mergeCell ref="BR110:BR113"/>
    <mergeCell ref="BS110:BS113"/>
    <mergeCell ref="BT110:BT113"/>
    <mergeCell ref="BU110:BU113"/>
    <mergeCell ref="BO114:BO117"/>
    <mergeCell ref="BP114:BP117"/>
    <mergeCell ref="BQ114:BQ117"/>
    <mergeCell ref="BR114:BR117"/>
    <mergeCell ref="BS114:BS117"/>
    <mergeCell ref="BT114:BT117"/>
    <mergeCell ref="BU114:BU117"/>
    <mergeCell ref="BO118:BO121"/>
    <mergeCell ref="BP118:BP121"/>
    <mergeCell ref="BQ118:BQ121"/>
    <mergeCell ref="BR118:BR121"/>
    <mergeCell ref="BS118:BS121"/>
    <mergeCell ref="BT118:BT121"/>
    <mergeCell ref="BU118:BU121"/>
    <mergeCell ref="BO128:BO135"/>
    <mergeCell ref="BP128:BP135"/>
    <mergeCell ref="BQ128:BQ135"/>
    <mergeCell ref="BR128:BR135"/>
    <mergeCell ref="BT128:BT135"/>
    <mergeCell ref="BU128:BU135"/>
    <mergeCell ref="BO141:BO144"/>
    <mergeCell ref="BO145:BO148"/>
    <mergeCell ref="BP141:BP144"/>
    <mergeCell ref="BQ141:BQ144"/>
    <mergeCell ref="BR141:BR144"/>
    <mergeCell ref="BS141:BS144"/>
    <mergeCell ref="BT141:BT144"/>
    <mergeCell ref="BU141:BU144"/>
    <mergeCell ref="BP145:BP148"/>
    <mergeCell ref="BQ145:BQ148"/>
    <mergeCell ref="BR145:BR148"/>
    <mergeCell ref="BS145:BS148"/>
    <mergeCell ref="BT145:BT148"/>
    <mergeCell ref="BU145:BU148"/>
    <mergeCell ref="E154:E156"/>
    <mergeCell ref="F154:G156"/>
    <mergeCell ref="R154:Y154"/>
    <mergeCell ref="BF154:BM154"/>
    <mergeCell ref="BN154:BN156"/>
    <mergeCell ref="BO154:BO156"/>
    <mergeCell ref="BP154:BP156"/>
    <mergeCell ref="BQ154:BQ156"/>
    <mergeCell ref="BR154:BR156"/>
    <mergeCell ref="BS154:BS156"/>
    <mergeCell ref="BT154:BT156"/>
    <mergeCell ref="BU154:BU156"/>
    <mergeCell ref="BJ148:BK148"/>
    <mergeCell ref="AX147:AY147"/>
    <mergeCell ref="AX148:AY148"/>
    <mergeCell ref="AZ148:BA148"/>
    <mergeCell ref="BB148:BC148"/>
    <mergeCell ref="BD148:BE148"/>
    <mergeCell ref="BV154:CA156"/>
    <mergeCell ref="H155:I156"/>
    <mergeCell ref="J155:K156"/>
    <mergeCell ref="L155:M156"/>
    <mergeCell ref="N155:O156"/>
    <mergeCell ref="P155:Q156"/>
    <mergeCell ref="R155:S156"/>
    <mergeCell ref="T155:U156"/>
    <mergeCell ref="V155:W156"/>
    <mergeCell ref="X155:Y156"/>
    <mergeCell ref="Z155:AA156"/>
    <mergeCell ref="AB155:AC156"/>
    <mergeCell ref="AD155:AE156"/>
    <mergeCell ref="AF155:AG156"/>
    <mergeCell ref="AH155:AI156"/>
    <mergeCell ref="AJ155:AK156"/>
    <mergeCell ref="AL155:AM156"/>
    <mergeCell ref="AN155:AO156"/>
    <mergeCell ref="AP155:AQ156"/>
    <mergeCell ref="AR155:AS156"/>
    <mergeCell ref="AT155:AU156"/>
    <mergeCell ref="AV155:AW156"/>
    <mergeCell ref="AX155:AY156"/>
    <mergeCell ref="AZ155:BA156"/>
    <mergeCell ref="BB155:BC156"/>
    <mergeCell ref="BD155:BE156"/>
    <mergeCell ref="BF155:BG156"/>
    <mergeCell ref="BH155:BI156"/>
    <mergeCell ref="BJ155:BK156"/>
    <mergeCell ref="BL155:BM156"/>
    <mergeCell ref="E157:E164"/>
    <mergeCell ref="F157:G164"/>
    <mergeCell ref="H157:I160"/>
    <mergeCell ref="J157:K160"/>
    <mergeCell ref="L157:M160"/>
    <mergeCell ref="N157:O160"/>
    <mergeCell ref="P157:Q160"/>
    <mergeCell ref="R157:S160"/>
    <mergeCell ref="T157:U160"/>
    <mergeCell ref="V157:W160"/>
    <mergeCell ref="X157:Y160"/>
    <mergeCell ref="Z157:AA157"/>
    <mergeCell ref="AB157:AC157"/>
    <mergeCell ref="AD157:AE157"/>
    <mergeCell ref="AF157:AG157"/>
    <mergeCell ref="AH157:AI157"/>
    <mergeCell ref="AJ157:AK157"/>
    <mergeCell ref="Z160:AA160"/>
    <mergeCell ref="AB160:AC160"/>
    <mergeCell ref="AD160:AE160"/>
    <mergeCell ref="AF160:AG160"/>
    <mergeCell ref="AH160:AI160"/>
    <mergeCell ref="AJ160:AK160"/>
    <mergeCell ref="H161:I164"/>
    <mergeCell ref="J161:K164"/>
    <mergeCell ref="L161:M164"/>
    <mergeCell ref="N161:O164"/>
    <mergeCell ref="P161:Q164"/>
    <mergeCell ref="R161:S164"/>
    <mergeCell ref="T161:U164"/>
    <mergeCell ref="V161:W164"/>
    <mergeCell ref="X161:Y164"/>
    <mergeCell ref="AL157:AM157"/>
    <mergeCell ref="AN157:AO160"/>
    <mergeCell ref="AP157:AQ160"/>
    <mergeCell ref="AR157:AS160"/>
    <mergeCell ref="AT157:AU160"/>
    <mergeCell ref="AV157:AW160"/>
    <mergeCell ref="AX157:AY157"/>
    <mergeCell ref="AZ157:BA157"/>
    <mergeCell ref="BB157:BC157"/>
    <mergeCell ref="BD157:BE157"/>
    <mergeCell ref="BF157:BG157"/>
    <mergeCell ref="BH157:BI157"/>
    <mergeCell ref="BJ157:BK157"/>
    <mergeCell ref="BL157:BM160"/>
    <mergeCell ref="BN157:BN164"/>
    <mergeCell ref="BO157:BO164"/>
    <mergeCell ref="BP157:BP164"/>
    <mergeCell ref="BH159:BI159"/>
    <mergeCell ref="BJ159:BK159"/>
    <mergeCell ref="AL160:AM160"/>
    <mergeCell ref="AX160:AY160"/>
    <mergeCell ref="AZ160:BA160"/>
    <mergeCell ref="BB160:BC160"/>
    <mergeCell ref="BD160:BE160"/>
    <mergeCell ref="BF160:BG160"/>
    <mergeCell ref="BH160:BI160"/>
    <mergeCell ref="BJ160:BK160"/>
    <mergeCell ref="BH161:BI161"/>
    <mergeCell ref="BJ161:BK161"/>
    <mergeCell ref="BL161:BM164"/>
    <mergeCell ref="BH162:BI162"/>
    <mergeCell ref="BJ162:BK162"/>
    <mergeCell ref="BQ157:BQ164"/>
    <mergeCell ref="BR157:BR164"/>
    <mergeCell ref="BS157:BS164"/>
    <mergeCell ref="BT157:BT164"/>
    <mergeCell ref="BU157:BU164"/>
    <mergeCell ref="BV157:CA164"/>
    <mergeCell ref="Z158:AA158"/>
    <mergeCell ref="AB158:AC158"/>
    <mergeCell ref="AD158:AE158"/>
    <mergeCell ref="AF158:AG158"/>
    <mergeCell ref="AH158:AI158"/>
    <mergeCell ref="AJ158:AK158"/>
    <mergeCell ref="AL158:AM158"/>
    <mergeCell ref="AX158:AY158"/>
    <mergeCell ref="AZ158:BA158"/>
    <mergeCell ref="BB158:BC158"/>
    <mergeCell ref="BD158:BE158"/>
    <mergeCell ref="BF158:BG158"/>
    <mergeCell ref="BH158:BI158"/>
    <mergeCell ref="BJ158:BK158"/>
    <mergeCell ref="Z159:AA159"/>
    <mergeCell ref="AB159:AC159"/>
    <mergeCell ref="AD159:AE159"/>
    <mergeCell ref="AF159:AG159"/>
    <mergeCell ref="AH159:AI159"/>
    <mergeCell ref="AJ159:AK159"/>
    <mergeCell ref="AL159:AM159"/>
    <mergeCell ref="AX159:AY159"/>
    <mergeCell ref="AZ159:BA159"/>
    <mergeCell ref="BB159:BC159"/>
    <mergeCell ref="BD159:BE159"/>
    <mergeCell ref="BF159:BG159"/>
    <mergeCell ref="Z161:AA161"/>
    <mergeCell ref="AB161:AC161"/>
    <mergeCell ref="AD161:AE161"/>
    <mergeCell ref="AF161:AG161"/>
    <mergeCell ref="AH161:AI161"/>
    <mergeCell ref="AJ161:AK161"/>
    <mergeCell ref="AL161:AM161"/>
    <mergeCell ref="AN161:AO164"/>
    <mergeCell ref="AP161:AQ164"/>
    <mergeCell ref="AR161:AS164"/>
    <mergeCell ref="AT161:AU164"/>
    <mergeCell ref="AV161:AW164"/>
    <mergeCell ref="AX161:AY161"/>
    <mergeCell ref="AZ161:BA161"/>
    <mergeCell ref="BB161:BC161"/>
    <mergeCell ref="BD161:BE161"/>
    <mergeCell ref="BF161:BG161"/>
    <mergeCell ref="Z162:AA162"/>
    <mergeCell ref="AB162:AC162"/>
    <mergeCell ref="AD162:AE162"/>
    <mergeCell ref="AF162:AG162"/>
    <mergeCell ref="AH162:AI162"/>
    <mergeCell ref="AJ162:AK162"/>
    <mergeCell ref="AL162:AM162"/>
    <mergeCell ref="AX162:AY162"/>
    <mergeCell ref="AZ162:BA162"/>
    <mergeCell ref="BB162:BC162"/>
    <mergeCell ref="BD162:BE162"/>
    <mergeCell ref="BF162:BG162"/>
    <mergeCell ref="Z163:AA163"/>
    <mergeCell ref="AB163:AC163"/>
    <mergeCell ref="AD163:AE163"/>
    <mergeCell ref="AF163:AG163"/>
    <mergeCell ref="AH163:AI163"/>
    <mergeCell ref="AJ163:AK163"/>
    <mergeCell ref="AL163:AM163"/>
    <mergeCell ref="AX163:AY163"/>
    <mergeCell ref="AZ163:BA163"/>
    <mergeCell ref="BB163:BC163"/>
    <mergeCell ref="BD163:BE163"/>
    <mergeCell ref="BF163:BG163"/>
    <mergeCell ref="BH163:BI163"/>
    <mergeCell ref="BJ163:BK163"/>
    <mergeCell ref="Z164:AA164"/>
    <mergeCell ref="AB164:AC164"/>
    <mergeCell ref="AD164:AE164"/>
    <mergeCell ref="AF164:AG164"/>
    <mergeCell ref="AH164:AI164"/>
    <mergeCell ref="AJ164:AK164"/>
    <mergeCell ref="AL164:AM164"/>
    <mergeCell ref="AX164:AY164"/>
    <mergeCell ref="AZ164:BA164"/>
    <mergeCell ref="BB164:BC164"/>
    <mergeCell ref="BD164:BE164"/>
    <mergeCell ref="BF164:BG164"/>
    <mergeCell ref="BH164:BI164"/>
    <mergeCell ref="BJ164:BK164"/>
    <mergeCell ref="H63:Q63"/>
    <mergeCell ref="AH63:AO63"/>
    <mergeCell ref="AP63:AW63"/>
    <mergeCell ref="AX63:BE63"/>
    <mergeCell ref="H125:Q125"/>
    <mergeCell ref="Z125:AG125"/>
    <mergeCell ref="AH125:AO125"/>
    <mergeCell ref="AP125:AW125"/>
    <mergeCell ref="AX125:BE125"/>
    <mergeCell ref="H138:Q138"/>
    <mergeCell ref="Z138:AG138"/>
    <mergeCell ref="AH138:AO138"/>
    <mergeCell ref="AP138:AW138"/>
    <mergeCell ref="AX138:BE138"/>
    <mergeCell ref="H154:Q154"/>
    <mergeCell ref="Z154:AG154"/>
    <mergeCell ref="AH154:AO154"/>
    <mergeCell ref="AP154:AW154"/>
    <mergeCell ref="AX154:BE154"/>
    <mergeCell ref="AB102:AC102"/>
    <mergeCell ref="AZ115:BA115"/>
    <mergeCell ref="BB115:BC115"/>
    <mergeCell ref="BD115:BE115"/>
    <mergeCell ref="Z118:AA118"/>
    <mergeCell ref="AN118:AO121"/>
    <mergeCell ref="AP110:AQ113"/>
    <mergeCell ref="AR110:AS113"/>
    <mergeCell ref="AT110:AU113"/>
    <mergeCell ref="AV110:AW113"/>
    <mergeCell ref="AV114:AW117"/>
    <mergeCell ref="AV118:AW121"/>
    <mergeCell ref="AP118:AQ121"/>
  </mergeCells>
  <phoneticPr fontId="19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50AA8-1888-42A4-B2A2-DD90B0D409DD}">
  <sheetPr codeName="Sheet20">
    <tabColor theme="4"/>
  </sheetPr>
  <dimension ref="A1:BO116"/>
  <sheetViews>
    <sheetView workbookViewId="0"/>
  </sheetViews>
  <sheetFormatPr defaultRowHeight="13.5"/>
  <cols>
    <col min="18" max="18" width="12.375" customWidth="1"/>
    <col min="30" max="30" width="21.875" customWidth="1"/>
    <col min="32" max="32" width="31.75" customWidth="1"/>
  </cols>
  <sheetData>
    <row r="1" spans="1:18" ht="19.5">
      <c r="A1" s="118" t="str">
        <f ca="1">RIGHT(CELL("filename",A1),LEN(CELL("filename",A1))-FIND("]",CELL("filename",A1)))</f>
        <v>16) ウィークリータイマーアクティブ・インアクティ</v>
      </c>
      <c r="B1" s="118"/>
      <c r="C1" s="118"/>
      <c r="D1" s="118"/>
      <c r="E1" s="57"/>
      <c r="F1" s="57"/>
      <c r="G1" s="57"/>
      <c r="H1" s="57"/>
      <c r="I1" s="57"/>
      <c r="J1" s="57"/>
      <c r="K1" s="57"/>
      <c r="L1" s="57"/>
      <c r="M1" s="57"/>
      <c r="N1" s="57"/>
      <c r="P1" s="57"/>
      <c r="Q1" s="57"/>
      <c r="R1" s="57"/>
    </row>
    <row r="2" spans="1:18" ht="19.5">
      <c r="A2" s="118"/>
      <c r="B2" s="118"/>
      <c r="C2" s="118"/>
      <c r="D2" s="118"/>
      <c r="E2" s="57"/>
      <c r="F2" s="85">
        <v>54</v>
      </c>
      <c r="G2" s="57"/>
      <c r="H2" s="57"/>
      <c r="I2" s="57"/>
      <c r="J2" s="57"/>
      <c r="K2" s="57"/>
      <c r="L2" s="57"/>
      <c r="M2" s="57"/>
      <c r="N2" s="57"/>
      <c r="P2" s="57"/>
      <c r="Q2" s="57"/>
      <c r="R2" s="57"/>
    </row>
    <row r="3" spans="1:18" ht="15.75">
      <c r="A3" s="57"/>
      <c r="B3" s="559" t="s">
        <v>6</v>
      </c>
      <c r="C3" s="559"/>
      <c r="D3" s="559"/>
      <c r="E3" s="560"/>
      <c r="F3" s="108">
        <f ca="1">MAX(INDIRECT("D"&amp;$F$2):INDIRECT("D"&amp;($F$2+1000)))</f>
        <v>0</v>
      </c>
      <c r="G3" s="57"/>
      <c r="H3" s="548" t="s">
        <v>59</v>
      </c>
      <c r="I3" s="548"/>
      <c r="J3" s="107"/>
      <c r="K3" s="61"/>
      <c r="L3" s="543" t="s">
        <v>58</v>
      </c>
      <c r="M3" s="550"/>
      <c r="N3" s="554"/>
      <c r="P3" s="57"/>
      <c r="Q3" s="57"/>
      <c r="R3" s="57"/>
    </row>
    <row r="4" spans="1:18" ht="15.75">
      <c r="A4" s="57"/>
      <c r="B4" s="561" t="s">
        <v>7</v>
      </c>
      <c r="C4" s="561"/>
      <c r="D4" s="561"/>
      <c r="E4" s="562"/>
      <c r="F4" s="108">
        <f ca="1">COUNTA(INDIRECT(G4&amp;$F$2):INDIRECT(G4&amp;($F$2+1000)))</f>
        <v>23</v>
      </c>
      <c r="G4" s="85" t="s">
        <v>82</v>
      </c>
      <c r="H4" s="548" t="s">
        <v>57</v>
      </c>
      <c r="I4" s="548"/>
      <c r="J4" s="66"/>
      <c r="K4" s="67"/>
      <c r="L4" s="551"/>
      <c r="M4" s="552"/>
      <c r="N4" s="555"/>
      <c r="P4" s="57"/>
      <c r="Q4" s="57"/>
      <c r="R4" s="57"/>
    </row>
    <row r="5" spans="1:18" ht="15.75">
      <c r="A5" s="57"/>
      <c r="B5" s="548" t="s">
        <v>8</v>
      </c>
      <c r="C5" s="548"/>
      <c r="D5" s="548"/>
      <c r="E5" s="549"/>
      <c r="F5" s="108">
        <f ca="1">SUM(INDIRECT(G5&amp;$F$2):INDIRECT(G5&amp;($F$2+1000)))</f>
        <v>0</v>
      </c>
      <c r="G5" s="85" t="s">
        <v>83</v>
      </c>
      <c r="H5" s="548" t="s">
        <v>60</v>
      </c>
      <c r="I5" s="548"/>
      <c r="J5" s="547"/>
      <c r="K5" s="61"/>
      <c r="L5" s="551"/>
      <c r="M5" s="552"/>
      <c r="N5" s="555"/>
      <c r="P5" s="57"/>
      <c r="Q5" s="57"/>
      <c r="R5" s="57"/>
    </row>
    <row r="6" spans="1:18" ht="15.75">
      <c r="A6" s="57"/>
      <c r="B6" s="57"/>
      <c r="C6" s="57"/>
      <c r="D6" s="57"/>
      <c r="E6" s="57"/>
      <c r="F6" s="57"/>
      <c r="G6" s="57"/>
      <c r="H6" s="548"/>
      <c r="I6" s="548"/>
      <c r="J6" s="547"/>
      <c r="K6" s="61"/>
      <c r="L6" s="551"/>
      <c r="M6" s="552"/>
      <c r="N6" s="555"/>
      <c r="P6" s="57"/>
      <c r="Q6" s="57"/>
      <c r="R6" s="57"/>
    </row>
    <row r="7" spans="1:18" ht="15.75">
      <c r="A7" s="57"/>
      <c r="B7" s="57"/>
      <c r="C7" s="57"/>
      <c r="D7" s="57"/>
      <c r="E7" s="57"/>
      <c r="F7" s="57"/>
      <c r="G7" s="57"/>
      <c r="H7" s="57"/>
      <c r="I7" s="57"/>
      <c r="J7" s="57"/>
      <c r="K7" s="57"/>
      <c r="L7" s="551"/>
      <c r="M7" s="552"/>
      <c r="N7" s="555"/>
      <c r="P7" s="57"/>
      <c r="Q7" s="57"/>
      <c r="R7" s="57"/>
    </row>
    <row r="8" spans="1:18" ht="15.75">
      <c r="A8" s="57"/>
      <c r="B8" s="57"/>
      <c r="C8" s="57"/>
      <c r="D8" s="57"/>
      <c r="E8" s="57"/>
      <c r="F8" s="57"/>
      <c r="G8" s="57"/>
      <c r="H8" s="57"/>
      <c r="I8" s="57"/>
      <c r="J8" s="57"/>
      <c r="K8" s="57"/>
      <c r="L8" s="551"/>
      <c r="M8" s="552"/>
      <c r="N8" s="555"/>
      <c r="P8" s="57"/>
      <c r="Q8" s="57"/>
      <c r="R8" s="57"/>
    </row>
    <row r="9" spans="1:18" ht="15.75">
      <c r="A9" s="57"/>
      <c r="B9" s="57"/>
      <c r="C9" s="57"/>
      <c r="D9" s="57"/>
      <c r="E9" s="57"/>
      <c r="F9" s="57"/>
      <c r="G9" s="69"/>
      <c r="H9" s="57"/>
      <c r="I9" s="57"/>
      <c r="J9" s="57"/>
      <c r="K9" s="57"/>
      <c r="L9" s="545"/>
      <c r="M9" s="553"/>
      <c r="N9" s="556"/>
      <c r="P9" s="57"/>
      <c r="Q9" s="57"/>
      <c r="R9" s="57"/>
    </row>
    <row r="10" spans="1:18" ht="15.75">
      <c r="A10" s="57"/>
      <c r="B10" s="57"/>
      <c r="C10" s="57"/>
      <c r="D10" s="57"/>
      <c r="E10" s="57"/>
      <c r="F10" s="57"/>
      <c r="G10" s="70"/>
      <c r="H10" s="57"/>
      <c r="I10" s="57"/>
      <c r="J10" s="57"/>
      <c r="K10" s="57"/>
      <c r="L10" s="57"/>
      <c r="M10" s="57"/>
      <c r="N10" s="57"/>
      <c r="P10" s="57"/>
      <c r="Q10" s="57"/>
      <c r="R10" s="57"/>
    </row>
    <row r="11" spans="1:18" ht="16.5" thickBot="1">
      <c r="A11" s="57"/>
      <c r="B11" s="71" t="s">
        <v>9</v>
      </c>
      <c r="C11" s="71"/>
      <c r="D11" s="57"/>
      <c r="E11" s="57"/>
      <c r="F11" s="57"/>
      <c r="G11" s="102"/>
      <c r="H11" s="102"/>
      <c r="I11" s="102"/>
      <c r="J11" s="102"/>
      <c r="K11" s="102"/>
      <c r="L11" s="69"/>
      <c r="M11" s="69"/>
      <c r="N11" s="69"/>
      <c r="P11" s="57"/>
      <c r="Q11" s="57"/>
      <c r="R11" s="57"/>
    </row>
    <row r="12" spans="1:18" ht="15.75">
      <c r="A12" s="57"/>
      <c r="B12" s="71"/>
      <c r="C12" s="71"/>
      <c r="D12" s="566" t="s">
        <v>576</v>
      </c>
      <c r="E12" s="567"/>
      <c r="F12" s="567"/>
      <c r="G12" s="567"/>
      <c r="H12" s="567"/>
      <c r="I12" s="567"/>
      <c r="J12" s="567"/>
      <c r="K12" s="567"/>
      <c r="L12" s="568"/>
      <c r="M12" s="117"/>
      <c r="N12" s="117"/>
      <c r="P12" s="57"/>
      <c r="Q12" s="57"/>
      <c r="R12" s="57"/>
    </row>
    <row r="13" spans="1:18" ht="15.75">
      <c r="A13" s="57"/>
      <c r="B13" s="71"/>
      <c r="C13" s="71"/>
      <c r="D13" s="569"/>
      <c r="E13" s="659"/>
      <c r="F13" s="659"/>
      <c r="G13" s="659"/>
      <c r="H13" s="659"/>
      <c r="I13" s="659"/>
      <c r="J13" s="659"/>
      <c r="K13" s="659"/>
      <c r="L13" s="571"/>
      <c r="M13" s="117"/>
      <c r="N13" s="117"/>
      <c r="P13" s="57"/>
      <c r="Q13" s="57"/>
      <c r="R13" s="57"/>
    </row>
    <row r="14" spans="1:18" ht="15.75">
      <c r="A14" s="57"/>
      <c r="B14" s="71"/>
      <c r="C14" s="71"/>
      <c r="D14" s="569"/>
      <c r="E14" s="659"/>
      <c r="F14" s="659"/>
      <c r="G14" s="659"/>
      <c r="H14" s="659"/>
      <c r="I14" s="659"/>
      <c r="J14" s="659"/>
      <c r="K14" s="659"/>
      <c r="L14" s="571"/>
      <c r="M14" s="117"/>
      <c r="N14" s="117"/>
      <c r="P14" s="57"/>
      <c r="Q14" s="57"/>
      <c r="R14" s="57"/>
    </row>
    <row r="15" spans="1:18" ht="16.5" thickBot="1">
      <c r="A15" s="57"/>
      <c r="B15" s="71"/>
      <c r="C15" s="71"/>
      <c r="D15" s="572"/>
      <c r="E15" s="573"/>
      <c r="F15" s="573"/>
      <c r="G15" s="573"/>
      <c r="H15" s="573"/>
      <c r="I15" s="573"/>
      <c r="J15" s="573"/>
      <c r="K15" s="573"/>
      <c r="L15" s="574"/>
      <c r="M15" s="117"/>
      <c r="N15" s="117"/>
      <c r="P15" s="57"/>
      <c r="Q15" s="57"/>
      <c r="R15" s="57"/>
    </row>
    <row r="16" spans="1:18" ht="15.75">
      <c r="A16" s="57"/>
      <c r="B16" s="71"/>
      <c r="C16" s="71"/>
      <c r="D16" s="116"/>
      <c r="E16" s="116"/>
      <c r="F16" s="70"/>
      <c r="G16" s="57"/>
      <c r="H16" s="57"/>
      <c r="I16" s="57"/>
      <c r="J16" s="57"/>
      <c r="K16" s="57"/>
      <c r="L16" s="57"/>
      <c r="M16" s="57"/>
      <c r="N16" s="57"/>
      <c r="P16" s="57"/>
      <c r="Q16" s="57"/>
      <c r="R16" s="57"/>
    </row>
    <row r="17" spans="1:19" ht="15.75">
      <c r="A17" s="57"/>
      <c r="B17" s="71" t="s">
        <v>35</v>
      </c>
      <c r="C17" s="71"/>
      <c r="D17" s="57"/>
      <c r="E17" s="57"/>
      <c r="F17" s="57"/>
      <c r="G17" s="57"/>
      <c r="H17" s="57"/>
      <c r="I17" s="57"/>
      <c r="J17" s="57"/>
      <c r="K17" s="57"/>
      <c r="L17" s="57"/>
      <c r="M17" s="57"/>
      <c r="P17" s="57"/>
      <c r="Q17" s="57"/>
      <c r="R17" s="57"/>
    </row>
    <row r="18" spans="1:19" ht="15.75" customHeight="1">
      <c r="A18" s="57"/>
      <c r="B18" s="71"/>
      <c r="C18" s="71"/>
      <c r="D18" s="57"/>
      <c r="E18" s="698" t="s">
        <v>482</v>
      </c>
      <c r="F18" s="550"/>
      <c r="G18" s="698" t="s">
        <v>481</v>
      </c>
      <c r="H18" s="544"/>
      <c r="I18" s="531" t="s">
        <v>480</v>
      </c>
      <c r="J18" s="531"/>
      <c r="K18" s="798" t="s">
        <v>533</v>
      </c>
      <c r="L18" s="799"/>
      <c r="R18" s="57"/>
      <c r="S18" s="129"/>
    </row>
    <row r="19" spans="1:19" ht="15.75">
      <c r="A19" s="57"/>
      <c r="B19" s="71"/>
      <c r="C19" s="71"/>
      <c r="D19" s="57"/>
      <c r="E19" s="545"/>
      <c r="F19" s="553"/>
      <c r="G19" s="545"/>
      <c r="H19" s="546"/>
      <c r="I19" s="531"/>
      <c r="J19" s="531"/>
      <c r="K19" s="800"/>
      <c r="L19" s="801"/>
      <c r="R19" s="57"/>
      <c r="S19" s="129"/>
    </row>
    <row r="20" spans="1:19" ht="20.100000000000001" customHeight="1">
      <c r="A20" s="57"/>
      <c r="B20" s="71"/>
      <c r="C20" s="71"/>
      <c r="D20" s="86"/>
      <c r="E20" s="84" t="s">
        <v>463</v>
      </c>
      <c r="F20" s="84"/>
      <c r="G20" s="121" t="s">
        <v>454</v>
      </c>
      <c r="H20" s="84"/>
      <c r="I20" s="121">
        <v>1</v>
      </c>
      <c r="J20" s="195"/>
      <c r="K20" s="121">
        <v>0</v>
      </c>
      <c r="L20" s="195"/>
      <c r="R20" s="57"/>
      <c r="S20" s="129"/>
    </row>
    <row r="21" spans="1:19" ht="20.100000000000001" customHeight="1">
      <c r="A21" s="57"/>
      <c r="B21" s="71"/>
      <c r="C21" s="71"/>
      <c r="D21" s="86"/>
      <c r="E21" s="196" t="s">
        <v>479</v>
      </c>
      <c r="F21" s="195"/>
      <c r="G21" s="84" t="s">
        <v>294</v>
      </c>
      <c r="H21" s="84"/>
      <c r="I21" s="121">
        <v>2</v>
      </c>
      <c r="J21" s="195"/>
      <c r="K21" s="121">
        <v>1</v>
      </c>
      <c r="L21" s="195"/>
      <c r="R21" s="57"/>
    </row>
    <row r="22" spans="1:19" ht="20.100000000000001" customHeight="1">
      <c r="A22" s="57"/>
      <c r="B22" s="71"/>
      <c r="C22" s="71"/>
      <c r="D22" s="86"/>
      <c r="E22" s="84" t="s">
        <v>464</v>
      </c>
      <c r="F22" s="195"/>
      <c r="G22" s="84"/>
      <c r="H22" s="84"/>
      <c r="I22" s="121">
        <v>3</v>
      </c>
      <c r="J22" s="195"/>
      <c r="K22" s="121">
        <v>2</v>
      </c>
      <c r="L22" s="195"/>
      <c r="R22" s="57"/>
    </row>
    <row r="23" spans="1:19" ht="20.100000000000001" customHeight="1">
      <c r="A23" s="57"/>
      <c r="B23" s="71"/>
      <c r="C23" s="71"/>
      <c r="D23" s="86"/>
      <c r="E23" s="84" t="s">
        <v>294</v>
      </c>
      <c r="F23" s="84"/>
      <c r="G23" s="194"/>
      <c r="H23" s="195"/>
      <c r="I23" s="120" t="s">
        <v>430</v>
      </c>
      <c r="J23" s="195"/>
      <c r="K23" s="125" t="s">
        <v>430</v>
      </c>
      <c r="L23" s="195"/>
      <c r="R23" s="57"/>
    </row>
    <row r="24" spans="1:19" ht="20.100000000000001" customHeight="1">
      <c r="A24" s="57"/>
      <c r="B24" s="71"/>
      <c r="C24" s="71"/>
      <c r="D24" s="86"/>
      <c r="E24" s="84"/>
      <c r="F24" s="93"/>
      <c r="G24" s="194"/>
      <c r="H24" s="195"/>
      <c r="I24" s="84" t="s">
        <v>294</v>
      </c>
      <c r="J24" s="195"/>
      <c r="K24" s="121" t="s">
        <v>294</v>
      </c>
      <c r="L24" s="195"/>
      <c r="R24" s="57"/>
    </row>
    <row r="25" spans="1:19" ht="20.100000000000001" customHeight="1">
      <c r="A25" s="57"/>
      <c r="B25" s="71"/>
      <c r="C25" s="71"/>
      <c r="D25" s="86"/>
      <c r="E25" s="84"/>
      <c r="F25" s="93"/>
      <c r="G25" s="194"/>
      <c r="H25" s="195"/>
      <c r="I25" s="84"/>
      <c r="J25" s="195"/>
      <c r="K25" s="121"/>
      <c r="L25" s="195"/>
      <c r="R25" s="57"/>
    </row>
    <row r="26" spans="1:19" ht="20.100000000000001" customHeight="1">
      <c r="A26" s="57"/>
      <c r="B26" s="71"/>
      <c r="C26" s="71"/>
      <c r="D26" s="57"/>
      <c r="E26" s="121"/>
      <c r="F26" s="195"/>
      <c r="G26" s="121"/>
      <c r="H26" s="195"/>
      <c r="I26" s="121"/>
      <c r="J26" s="195"/>
      <c r="K26" s="121"/>
      <c r="L26" s="195"/>
      <c r="R26" s="57"/>
    </row>
    <row r="27" spans="1:19" ht="15.75">
      <c r="A27" s="57"/>
      <c r="B27" s="71"/>
      <c r="C27" s="71"/>
      <c r="D27" s="57"/>
      <c r="E27" s="124"/>
      <c r="F27" s="102"/>
      <c r="G27" s="124"/>
      <c r="H27" s="102"/>
      <c r="I27" s="124"/>
      <c r="J27" s="102"/>
      <c r="K27" s="124"/>
      <c r="L27" s="102"/>
      <c r="M27" s="102"/>
      <c r="N27" s="102"/>
      <c r="P27" s="57"/>
      <c r="Q27" s="57"/>
      <c r="R27" s="57"/>
    </row>
    <row r="28" spans="1:19" ht="15.75">
      <c r="A28" s="57"/>
      <c r="B28" s="71" t="s">
        <v>17</v>
      </c>
      <c r="C28" s="71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P28" s="57"/>
      <c r="Q28" s="57"/>
      <c r="R28" s="57"/>
    </row>
    <row r="29" spans="1:19" ht="15.75">
      <c r="A29" s="57"/>
      <c r="B29" s="71"/>
      <c r="C29" s="71" t="s">
        <v>142</v>
      </c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P29" s="57"/>
      <c r="Q29" s="57"/>
      <c r="R29" s="57"/>
    </row>
    <row r="30" spans="1:19" ht="15.75">
      <c r="A30" s="57"/>
      <c r="B30" s="71"/>
      <c r="C30" s="71" t="s">
        <v>143</v>
      </c>
      <c r="D30" s="71"/>
      <c r="E30" s="57"/>
      <c r="F30" s="57"/>
      <c r="G30" s="57"/>
      <c r="H30" s="57"/>
      <c r="I30" s="57"/>
      <c r="J30" s="57"/>
      <c r="K30" s="57"/>
      <c r="L30" s="57"/>
      <c r="M30" s="57"/>
      <c r="N30" s="57"/>
      <c r="P30" s="57"/>
      <c r="Q30" s="57"/>
      <c r="R30" s="57"/>
    </row>
    <row r="31" spans="1:19" ht="15.75">
      <c r="A31" s="57"/>
      <c r="B31" s="71"/>
      <c r="C31" s="78" t="s">
        <v>575</v>
      </c>
      <c r="D31" s="71"/>
      <c r="E31" s="57"/>
      <c r="F31" s="57"/>
      <c r="G31" s="57"/>
      <c r="H31" s="57"/>
      <c r="I31" s="57"/>
      <c r="J31" s="57"/>
      <c r="K31" s="57"/>
      <c r="L31" s="57"/>
      <c r="M31" s="57"/>
      <c r="N31" s="57"/>
      <c r="P31" s="57"/>
      <c r="Q31" s="57"/>
      <c r="R31" s="57"/>
    </row>
    <row r="32" spans="1:19" ht="15.75">
      <c r="A32" s="57"/>
      <c r="B32" s="71"/>
      <c r="C32" s="71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P32" s="127"/>
      <c r="Q32" s="57"/>
      <c r="R32" s="57"/>
    </row>
    <row r="33" spans="1:18" ht="15.75">
      <c r="A33" s="57"/>
      <c r="B33" s="71" t="s">
        <v>18</v>
      </c>
      <c r="C33" s="71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P33" s="57"/>
      <c r="Q33" s="57"/>
      <c r="R33" s="57"/>
    </row>
    <row r="34" spans="1:18" ht="15.75">
      <c r="A34" s="57"/>
      <c r="B34" s="71"/>
      <c r="C34" s="79" t="s">
        <v>25</v>
      </c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P34" s="57"/>
      <c r="Q34" s="57"/>
      <c r="R34" s="57"/>
    </row>
    <row r="35" spans="1:18" ht="15.75">
      <c r="A35" s="57"/>
      <c r="B35" s="71"/>
      <c r="C35" s="79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P35" s="57"/>
      <c r="Q35" s="57"/>
      <c r="R35" s="57"/>
    </row>
    <row r="36" spans="1:18" ht="15.75">
      <c r="A36" s="57"/>
      <c r="B36" s="71"/>
      <c r="C36" s="79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P36" s="57"/>
      <c r="Q36" s="57"/>
      <c r="R36" s="57"/>
    </row>
    <row r="37" spans="1:18" ht="15.75">
      <c r="A37" s="57"/>
      <c r="B37" s="71"/>
      <c r="C37" s="79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P37" s="57"/>
      <c r="Q37" s="57"/>
      <c r="R37" s="57"/>
    </row>
    <row r="38" spans="1:18" ht="15.75">
      <c r="A38" s="57"/>
      <c r="B38" s="71"/>
      <c r="C38" s="79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P38" s="57"/>
      <c r="Q38" s="57"/>
      <c r="R38" s="57"/>
    </row>
    <row r="39" spans="1:18" ht="15.75">
      <c r="A39" s="57"/>
      <c r="B39" s="71"/>
      <c r="C39" s="79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P39" s="57"/>
      <c r="Q39" s="57"/>
      <c r="R39" s="57"/>
    </row>
    <row r="40" spans="1:18" ht="15.75">
      <c r="A40" s="57"/>
      <c r="B40" s="71"/>
      <c r="C40" s="79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P40" s="57"/>
      <c r="Q40" s="57"/>
      <c r="R40" s="57"/>
    </row>
    <row r="41" spans="1:18" ht="15.75">
      <c r="A41" s="57"/>
      <c r="B41" s="71"/>
      <c r="C41" s="71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P41" s="57"/>
      <c r="Q41" s="57"/>
      <c r="R41" s="57"/>
    </row>
    <row r="42" spans="1:18" ht="15.75">
      <c r="A42" s="57"/>
      <c r="B42" s="71"/>
      <c r="C42" s="71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P42" s="57"/>
      <c r="Q42" s="57"/>
      <c r="R42" s="57"/>
    </row>
    <row r="43" spans="1:18" ht="15.75">
      <c r="A43" s="57"/>
      <c r="B43" s="71" t="s">
        <v>51</v>
      </c>
      <c r="C43" s="71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P43" s="57"/>
      <c r="Q43" s="57"/>
      <c r="R43" s="57"/>
    </row>
    <row r="44" spans="1:18" ht="15.75">
      <c r="A44" s="57"/>
    </row>
    <row r="45" spans="1:18" ht="15.75">
      <c r="A45" s="57"/>
      <c r="B45" s="71"/>
      <c r="C45" s="71"/>
      <c r="D45" s="57"/>
      <c r="E45" s="57"/>
      <c r="F45" s="57"/>
      <c r="G45" s="563" t="s">
        <v>52</v>
      </c>
      <c r="H45" s="564"/>
      <c r="I45" s="565"/>
      <c r="J45" s="558" t="s">
        <v>50</v>
      </c>
      <c r="K45" s="558"/>
      <c r="L45" s="558"/>
      <c r="M45" s="558"/>
      <c r="N45" s="558"/>
      <c r="P45" s="57"/>
    </row>
    <row r="46" spans="1:18" ht="15.75">
      <c r="A46" s="57"/>
      <c r="B46" s="71"/>
      <c r="C46" s="71"/>
      <c r="D46" s="102"/>
      <c r="E46" s="102"/>
      <c r="F46" s="102"/>
      <c r="G46" s="563" t="s">
        <v>448</v>
      </c>
      <c r="H46" s="564"/>
      <c r="I46" s="565"/>
      <c r="J46" s="557" t="s">
        <v>476</v>
      </c>
      <c r="K46" s="557"/>
      <c r="L46" s="557"/>
      <c r="M46" s="557"/>
      <c r="N46" s="557"/>
      <c r="P46" s="57"/>
    </row>
    <row r="47" spans="1:18" ht="15.75">
      <c r="A47" s="57"/>
      <c r="B47" s="71"/>
      <c r="C47" s="71"/>
      <c r="D47" s="102"/>
      <c r="E47" s="102"/>
      <c r="F47" s="102"/>
      <c r="G47" s="739" t="s">
        <v>530</v>
      </c>
      <c r="H47" s="564"/>
      <c r="I47" s="565"/>
      <c r="J47" s="557" t="s">
        <v>475</v>
      </c>
      <c r="K47" s="557"/>
      <c r="L47" s="557"/>
      <c r="M47" s="557"/>
      <c r="N47" s="557"/>
      <c r="P47" s="57"/>
    </row>
    <row r="48" spans="1:18" ht="15.75">
      <c r="A48" s="57"/>
      <c r="B48" s="71"/>
      <c r="C48" s="71"/>
      <c r="D48" s="102"/>
      <c r="E48" s="102"/>
      <c r="F48" s="102"/>
      <c r="G48" s="739" t="s">
        <v>529</v>
      </c>
      <c r="H48" s="564"/>
      <c r="I48" s="565"/>
      <c r="J48" s="557" t="s">
        <v>474</v>
      </c>
      <c r="K48" s="557"/>
      <c r="L48" s="557"/>
      <c r="M48" s="557"/>
      <c r="N48" s="557"/>
      <c r="P48" s="57"/>
    </row>
    <row r="49" spans="1:67" ht="16.5" customHeight="1">
      <c r="A49" s="57"/>
      <c r="B49" s="71"/>
      <c r="C49" s="71"/>
      <c r="D49" s="102"/>
      <c r="E49" s="102"/>
      <c r="F49" s="102"/>
      <c r="G49" s="802" t="s">
        <v>528</v>
      </c>
      <c r="H49" s="803"/>
      <c r="I49" s="804"/>
      <c r="J49" s="805" t="s">
        <v>527</v>
      </c>
      <c r="K49" s="806"/>
      <c r="L49" s="806"/>
      <c r="M49" s="806"/>
      <c r="N49" s="807"/>
      <c r="P49" s="57"/>
    </row>
    <row r="50" spans="1:67" ht="16.5">
      <c r="G50" s="802" t="s">
        <v>574</v>
      </c>
      <c r="H50" s="564"/>
      <c r="I50" s="565"/>
      <c r="J50" s="746" t="s">
        <v>502</v>
      </c>
      <c r="K50" s="557"/>
      <c r="L50" s="557"/>
      <c r="M50" s="557"/>
      <c r="N50" s="557"/>
    </row>
    <row r="51" spans="1:67" ht="16.5">
      <c r="G51" s="738" t="s">
        <v>573</v>
      </c>
      <c r="H51" s="564"/>
      <c r="I51" s="565"/>
      <c r="J51" s="746" t="s">
        <v>524</v>
      </c>
      <c r="K51" s="557"/>
      <c r="L51" s="557"/>
      <c r="M51" s="557"/>
      <c r="N51" s="557"/>
      <c r="BD51" s="57"/>
      <c r="BE51" s="57"/>
      <c r="BF51" s="57"/>
      <c r="BG51" s="57"/>
      <c r="BH51" s="57"/>
      <c r="BI51" s="57"/>
      <c r="BJ51" s="57"/>
      <c r="BK51" s="57"/>
      <c r="BL51" s="57"/>
    </row>
    <row r="52" spans="1:67" ht="16.5">
      <c r="J52" s="130"/>
      <c r="K52" s="71"/>
      <c r="L52" s="71"/>
      <c r="M52" s="71"/>
      <c r="N52" s="71"/>
      <c r="BD52" s="57"/>
      <c r="BE52" s="57"/>
      <c r="BF52" s="57"/>
      <c r="BG52" s="57"/>
      <c r="BH52" s="57"/>
      <c r="BI52" s="57"/>
      <c r="BJ52" s="57"/>
      <c r="BK52" s="57"/>
      <c r="BL52" s="57"/>
    </row>
    <row r="53" spans="1:67" ht="15.75">
      <c r="B53" s="71" t="s">
        <v>19</v>
      </c>
      <c r="C53" s="71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P53" s="57"/>
      <c r="Q53" s="57"/>
      <c r="R53" s="57"/>
      <c r="T53" s="102"/>
      <c r="U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</row>
    <row r="54" spans="1:67" ht="15.75">
      <c r="C54" s="71"/>
      <c r="D54" s="80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</row>
    <row r="55" spans="1:67" ht="15.75" customHeight="1">
      <c r="C55" s="71"/>
      <c r="D55" s="80"/>
      <c r="E55" s="57"/>
    </row>
    <row r="56" spans="1:67" ht="15.75" customHeight="1" thickBot="1">
      <c r="C56" s="71"/>
      <c r="D56" s="71"/>
      <c r="E56" s="57" t="s">
        <v>152</v>
      </c>
      <c r="F56" s="57"/>
      <c r="G56" s="57"/>
      <c r="H56" s="102"/>
      <c r="I56" s="102"/>
      <c r="J56" s="102"/>
      <c r="K56" s="102"/>
      <c r="L56" s="102"/>
      <c r="M56" s="102"/>
      <c r="N56" s="102"/>
      <c r="O56" s="102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</row>
    <row r="57" spans="1:67" ht="17.25" customHeight="1">
      <c r="C57" s="71"/>
      <c r="D57" s="71"/>
      <c r="E57" s="510" t="s">
        <v>20</v>
      </c>
      <c r="F57" s="518" t="s">
        <v>22</v>
      </c>
      <c r="G57" s="519"/>
      <c r="H57" s="510" t="s">
        <v>21</v>
      </c>
      <c r="I57" s="518"/>
      <c r="J57" s="518"/>
      <c r="K57" s="518"/>
      <c r="L57" s="518"/>
      <c r="M57" s="518"/>
      <c r="N57" s="518"/>
      <c r="O57" s="519"/>
      <c r="P57" s="522" t="s">
        <v>400</v>
      </c>
      <c r="Q57" s="523"/>
      <c r="R57" s="523"/>
      <c r="S57" s="523"/>
      <c r="T57" s="523"/>
      <c r="U57" s="523"/>
      <c r="V57" s="524" t="s">
        <v>127</v>
      </c>
      <c r="W57" s="524"/>
      <c r="X57" s="524"/>
      <c r="Y57" s="524"/>
      <c r="Z57" s="524"/>
      <c r="AA57" s="524"/>
      <c r="AB57" s="525" t="s">
        <v>572</v>
      </c>
      <c r="AC57" s="525"/>
      <c r="AD57" s="525"/>
      <c r="AE57" s="525"/>
      <c r="AF57" s="525"/>
      <c r="AG57" s="526"/>
      <c r="AH57" s="527" t="s">
        <v>140</v>
      </c>
      <c r="AI57" s="528"/>
      <c r="AJ57" s="528"/>
      <c r="AK57" s="528"/>
      <c r="AL57" s="528"/>
      <c r="AM57" s="528"/>
      <c r="AN57" s="529" t="s">
        <v>141</v>
      </c>
      <c r="AO57" s="529"/>
      <c r="AP57" s="529"/>
      <c r="AQ57" s="529"/>
      <c r="AR57" s="529"/>
      <c r="AS57" s="529"/>
      <c r="AT57" s="483" t="s">
        <v>570</v>
      </c>
      <c r="AU57" s="483"/>
      <c r="AV57" s="483"/>
      <c r="AW57" s="483"/>
      <c r="AX57" s="483"/>
      <c r="AY57" s="484"/>
      <c r="AZ57" s="487" t="s">
        <v>16</v>
      </c>
      <c r="BA57" s="489" t="s">
        <v>53</v>
      </c>
      <c r="BB57" s="489" t="s">
        <v>54</v>
      </c>
      <c r="BC57" s="489" t="s">
        <v>55</v>
      </c>
      <c r="BD57" s="489" t="s">
        <v>56</v>
      </c>
      <c r="BE57" s="489" t="s">
        <v>29</v>
      </c>
      <c r="BF57" s="489" t="s">
        <v>62</v>
      </c>
      <c r="BG57" s="512" t="s">
        <v>69</v>
      </c>
      <c r="BH57" s="477" t="s">
        <v>23</v>
      </c>
      <c r="BI57" s="478"/>
      <c r="BJ57" s="478"/>
      <c r="BK57" s="478"/>
      <c r="BL57" s="478"/>
      <c r="BM57" s="479"/>
      <c r="BN57" s="57"/>
      <c r="BO57" s="57"/>
    </row>
    <row r="58" spans="1:67" ht="16.5" customHeight="1">
      <c r="C58" s="71"/>
      <c r="D58" s="71"/>
      <c r="E58" s="511"/>
      <c r="F58" s="520"/>
      <c r="G58" s="521"/>
      <c r="H58" s="530" t="s">
        <v>448</v>
      </c>
      <c r="I58" s="531"/>
      <c r="J58" s="531" t="s">
        <v>447</v>
      </c>
      <c r="K58" s="531"/>
      <c r="L58" s="531" t="s">
        <v>449</v>
      </c>
      <c r="M58" s="531"/>
      <c r="N58" s="714" t="s">
        <v>501</v>
      </c>
      <c r="O58" s="776"/>
      <c r="P58" s="533" t="s">
        <v>537</v>
      </c>
      <c r="Q58" s="534"/>
      <c r="R58" s="716" t="s">
        <v>536</v>
      </c>
      <c r="S58" s="534"/>
      <c r="T58" s="716" t="s">
        <v>535</v>
      </c>
      <c r="U58" s="534"/>
      <c r="V58" s="649" t="s">
        <v>440</v>
      </c>
      <c r="W58" s="649"/>
      <c r="X58" s="649" t="s">
        <v>498</v>
      </c>
      <c r="Y58" s="649"/>
      <c r="Z58" s="649" t="s">
        <v>569</v>
      </c>
      <c r="AA58" s="649"/>
      <c r="AB58" s="648" t="s">
        <v>568</v>
      </c>
      <c r="AC58" s="648"/>
      <c r="AD58" s="648" t="s">
        <v>567</v>
      </c>
      <c r="AE58" s="486"/>
      <c r="AF58" s="648" t="s">
        <v>566</v>
      </c>
      <c r="AG58" s="515"/>
      <c r="AH58" s="516" t="s">
        <v>537</v>
      </c>
      <c r="AI58" s="517"/>
      <c r="AJ58" s="667" t="s">
        <v>536</v>
      </c>
      <c r="AK58" s="517"/>
      <c r="AL58" s="667" t="s">
        <v>535</v>
      </c>
      <c r="AM58" s="517"/>
      <c r="AN58" s="762" t="s">
        <v>440</v>
      </c>
      <c r="AO58" s="762"/>
      <c r="AP58" s="762" t="s">
        <v>498</v>
      </c>
      <c r="AQ58" s="762"/>
      <c r="AR58" s="762" t="s">
        <v>569</v>
      </c>
      <c r="AS58" s="762"/>
      <c r="AT58" s="595" t="s">
        <v>568</v>
      </c>
      <c r="AU58" s="595"/>
      <c r="AV58" s="595" t="s">
        <v>567</v>
      </c>
      <c r="AW58" s="507"/>
      <c r="AX58" s="595" t="s">
        <v>566</v>
      </c>
      <c r="AY58" s="508"/>
      <c r="AZ58" s="488"/>
      <c r="BA58" s="490"/>
      <c r="BB58" s="490"/>
      <c r="BC58" s="490"/>
      <c r="BD58" s="490"/>
      <c r="BE58" s="490"/>
      <c r="BF58" s="490"/>
      <c r="BG58" s="513"/>
      <c r="BH58" s="480"/>
      <c r="BI58" s="481"/>
      <c r="BJ58" s="481"/>
      <c r="BK58" s="481"/>
      <c r="BL58" s="481"/>
      <c r="BM58" s="482"/>
      <c r="BN58" s="57"/>
      <c r="BO58" s="57"/>
    </row>
    <row r="59" spans="1:67" ht="20.25" customHeight="1">
      <c r="C59" s="71"/>
      <c r="D59" s="71"/>
      <c r="E59" s="511"/>
      <c r="F59" s="520"/>
      <c r="G59" s="521"/>
      <c r="H59" s="530"/>
      <c r="I59" s="531"/>
      <c r="J59" s="531"/>
      <c r="K59" s="531"/>
      <c r="L59" s="531"/>
      <c r="M59" s="531"/>
      <c r="N59" s="714"/>
      <c r="O59" s="776"/>
      <c r="P59" s="533"/>
      <c r="Q59" s="534"/>
      <c r="R59" s="534"/>
      <c r="S59" s="534"/>
      <c r="T59" s="534"/>
      <c r="U59" s="534"/>
      <c r="V59" s="649"/>
      <c r="W59" s="649"/>
      <c r="X59" s="649"/>
      <c r="Y59" s="649"/>
      <c r="Z59" s="649"/>
      <c r="AA59" s="649"/>
      <c r="AB59" s="648"/>
      <c r="AC59" s="648"/>
      <c r="AD59" s="486"/>
      <c r="AE59" s="486"/>
      <c r="AF59" s="486"/>
      <c r="AG59" s="515"/>
      <c r="AH59" s="516"/>
      <c r="AI59" s="517"/>
      <c r="AJ59" s="517"/>
      <c r="AK59" s="517"/>
      <c r="AL59" s="517"/>
      <c r="AM59" s="517"/>
      <c r="AN59" s="762"/>
      <c r="AO59" s="762"/>
      <c r="AP59" s="762"/>
      <c r="AQ59" s="762"/>
      <c r="AR59" s="762"/>
      <c r="AS59" s="762"/>
      <c r="AT59" s="595"/>
      <c r="AU59" s="595"/>
      <c r="AV59" s="507"/>
      <c r="AW59" s="507"/>
      <c r="AX59" s="507"/>
      <c r="AY59" s="508"/>
      <c r="AZ59" s="488"/>
      <c r="BA59" s="490"/>
      <c r="BB59" s="490"/>
      <c r="BC59" s="490"/>
      <c r="BD59" s="490"/>
      <c r="BE59" s="490"/>
      <c r="BF59" s="490"/>
      <c r="BG59" s="513"/>
      <c r="BH59" s="480"/>
      <c r="BI59" s="481"/>
      <c r="BJ59" s="481"/>
      <c r="BK59" s="481"/>
      <c r="BL59" s="481"/>
      <c r="BM59" s="482"/>
      <c r="BN59" s="57"/>
      <c r="BO59" s="57"/>
    </row>
    <row r="60" spans="1:67" ht="72" customHeight="1">
      <c r="C60" s="71"/>
      <c r="D60" s="71"/>
      <c r="E60" s="590">
        <v>1</v>
      </c>
      <c r="F60" s="537" t="s">
        <v>70</v>
      </c>
      <c r="G60" s="538"/>
      <c r="H60" s="708" t="s">
        <v>463</v>
      </c>
      <c r="I60" s="537"/>
      <c r="J60" s="677" t="s">
        <v>430</v>
      </c>
      <c r="K60" s="677"/>
      <c r="L60" s="677">
        <v>1</v>
      </c>
      <c r="M60" s="677"/>
      <c r="N60" s="677">
        <v>0</v>
      </c>
      <c r="O60" s="760"/>
      <c r="P60" s="757" t="s">
        <v>577</v>
      </c>
      <c r="Q60" s="537"/>
      <c r="R60" s="537" t="b">
        <v>1</v>
      </c>
      <c r="S60" s="537"/>
      <c r="T60" s="677" t="s">
        <v>294</v>
      </c>
      <c r="U60" s="677"/>
      <c r="V60" s="678" t="s">
        <v>431</v>
      </c>
      <c r="W60" s="678"/>
      <c r="X60" s="678" t="s">
        <v>545</v>
      </c>
      <c r="Y60" s="678"/>
      <c r="Z60" s="537" t="s">
        <v>161</v>
      </c>
      <c r="AA60" s="537"/>
      <c r="AB60" s="791" t="s">
        <v>502</v>
      </c>
      <c r="AC60" s="702"/>
      <c r="AD60" s="537" t="s">
        <v>161</v>
      </c>
      <c r="AE60" s="537"/>
      <c r="AF60" s="537" t="s">
        <v>294</v>
      </c>
      <c r="AG60" s="538"/>
      <c r="AH60" s="757" t="s">
        <v>577</v>
      </c>
      <c r="AI60" s="537"/>
      <c r="AJ60" s="537" t="b">
        <v>1</v>
      </c>
      <c r="AK60" s="537"/>
      <c r="AL60" s="677" t="s">
        <v>294</v>
      </c>
      <c r="AM60" s="677"/>
      <c r="AN60" s="678" t="s">
        <v>431</v>
      </c>
      <c r="AO60" s="678"/>
      <c r="AP60" s="678" t="s">
        <v>545</v>
      </c>
      <c r="AQ60" s="678"/>
      <c r="AR60" s="537" t="s">
        <v>161</v>
      </c>
      <c r="AS60" s="537"/>
      <c r="AT60" s="791" t="s">
        <v>502</v>
      </c>
      <c r="AU60" s="702"/>
      <c r="AV60" s="537" t="s">
        <v>161</v>
      </c>
      <c r="AW60" s="537"/>
      <c r="AX60" s="537" t="s">
        <v>294</v>
      </c>
      <c r="AY60" s="538"/>
      <c r="AZ60" s="587" t="s">
        <v>880</v>
      </c>
      <c r="BA60" s="664" t="s">
        <v>1154</v>
      </c>
      <c r="BB60" s="664" t="s">
        <v>1154</v>
      </c>
      <c r="BC60" s="664" t="s">
        <v>1154</v>
      </c>
      <c r="BD60" s="664" t="s">
        <v>1149</v>
      </c>
      <c r="BE60" s="664" t="s">
        <v>1150</v>
      </c>
      <c r="BF60" s="602" t="s">
        <v>1006</v>
      </c>
      <c r="BG60" s="665" t="s">
        <v>180</v>
      </c>
      <c r="BH60" s="771" t="s">
        <v>1029</v>
      </c>
      <c r="BI60" s="537"/>
      <c r="BJ60" s="537"/>
      <c r="BK60" s="537"/>
      <c r="BL60" s="537"/>
      <c r="BM60" s="608"/>
      <c r="BN60" s="57"/>
      <c r="BO60" s="57"/>
    </row>
    <row r="61" spans="1:67" ht="72" customHeight="1">
      <c r="C61" s="71"/>
      <c r="D61" s="71"/>
      <c r="E61" s="590"/>
      <c r="F61" s="537"/>
      <c r="G61" s="538"/>
      <c r="H61" s="590"/>
      <c r="I61" s="537"/>
      <c r="J61" s="677"/>
      <c r="K61" s="677"/>
      <c r="L61" s="677"/>
      <c r="M61" s="677"/>
      <c r="N61" s="677"/>
      <c r="O61" s="760"/>
      <c r="P61" s="590"/>
      <c r="Q61" s="537"/>
      <c r="R61" s="537"/>
      <c r="S61" s="537"/>
      <c r="T61" s="677"/>
      <c r="U61" s="677"/>
      <c r="V61" s="537" t="s">
        <v>161</v>
      </c>
      <c r="W61" s="537"/>
      <c r="X61" s="537" t="s">
        <v>161</v>
      </c>
      <c r="Y61" s="537"/>
      <c r="Z61" s="791" t="s">
        <v>502</v>
      </c>
      <c r="AA61" s="702"/>
      <c r="AB61" s="537" t="s">
        <v>161</v>
      </c>
      <c r="AC61" s="537"/>
      <c r="AD61" s="701" t="s">
        <v>577</v>
      </c>
      <c r="AE61" s="537"/>
      <c r="AF61" s="537"/>
      <c r="AG61" s="538"/>
      <c r="AH61" s="590"/>
      <c r="AI61" s="537"/>
      <c r="AJ61" s="537"/>
      <c r="AK61" s="537"/>
      <c r="AL61" s="677"/>
      <c r="AM61" s="677"/>
      <c r="AN61" s="537" t="s">
        <v>161</v>
      </c>
      <c r="AO61" s="537"/>
      <c r="AP61" s="537" t="s">
        <v>161</v>
      </c>
      <c r="AQ61" s="537"/>
      <c r="AR61" s="791" t="s">
        <v>502</v>
      </c>
      <c r="AS61" s="702"/>
      <c r="AT61" s="537" t="s">
        <v>161</v>
      </c>
      <c r="AU61" s="537"/>
      <c r="AV61" s="701" t="s">
        <v>577</v>
      </c>
      <c r="AW61" s="537"/>
      <c r="AX61" s="537"/>
      <c r="AY61" s="538"/>
      <c r="AZ61" s="590"/>
      <c r="BA61" s="602"/>
      <c r="BB61" s="602"/>
      <c r="BC61" s="602"/>
      <c r="BD61" s="602"/>
      <c r="BE61" s="602"/>
      <c r="BF61" s="602"/>
      <c r="BG61" s="665"/>
      <c r="BH61" s="590"/>
      <c r="BI61" s="537"/>
      <c r="BJ61" s="537"/>
      <c r="BK61" s="537"/>
      <c r="BL61" s="537"/>
      <c r="BM61" s="608"/>
      <c r="BN61" s="57"/>
      <c r="BO61" s="57"/>
    </row>
    <row r="62" spans="1:67" ht="72" customHeight="1">
      <c r="C62" s="71"/>
      <c r="D62" s="71"/>
      <c r="E62" s="590">
        <v>2</v>
      </c>
      <c r="F62" s="537" t="s">
        <v>465</v>
      </c>
      <c r="G62" s="538"/>
      <c r="H62" s="590" t="s">
        <v>479</v>
      </c>
      <c r="I62" s="537"/>
      <c r="J62" s="677" t="s">
        <v>330</v>
      </c>
      <c r="K62" s="677"/>
      <c r="L62" s="677" t="s">
        <v>330</v>
      </c>
      <c r="M62" s="677"/>
      <c r="N62" s="677" t="s">
        <v>330</v>
      </c>
      <c r="O62" s="760"/>
      <c r="P62" s="757" t="s">
        <v>578</v>
      </c>
      <c r="Q62" s="537"/>
      <c r="R62" s="537" t="b">
        <v>1</v>
      </c>
      <c r="S62" s="537"/>
      <c r="T62" s="677" t="s">
        <v>294</v>
      </c>
      <c r="U62" s="677"/>
      <c r="V62" s="678" t="s">
        <v>431</v>
      </c>
      <c r="W62" s="678"/>
      <c r="X62" s="678" t="s">
        <v>545</v>
      </c>
      <c r="Y62" s="678"/>
      <c r="Z62" s="537" t="s">
        <v>161</v>
      </c>
      <c r="AA62" s="537"/>
      <c r="AB62" s="791" t="s">
        <v>502</v>
      </c>
      <c r="AC62" s="702"/>
      <c r="AD62" s="537" t="s">
        <v>161</v>
      </c>
      <c r="AE62" s="537"/>
      <c r="AF62" s="537" t="s">
        <v>294</v>
      </c>
      <c r="AG62" s="538"/>
      <c r="AH62" s="757" t="s">
        <v>578</v>
      </c>
      <c r="AI62" s="537"/>
      <c r="AJ62" s="537" t="b">
        <v>1</v>
      </c>
      <c r="AK62" s="537"/>
      <c r="AL62" s="677" t="s">
        <v>294</v>
      </c>
      <c r="AM62" s="677"/>
      <c r="AN62" s="678" t="s">
        <v>431</v>
      </c>
      <c r="AO62" s="678"/>
      <c r="AP62" s="678" t="s">
        <v>545</v>
      </c>
      <c r="AQ62" s="678"/>
      <c r="AR62" s="537" t="s">
        <v>161</v>
      </c>
      <c r="AS62" s="537"/>
      <c r="AT62" s="791" t="s">
        <v>502</v>
      </c>
      <c r="AU62" s="702"/>
      <c r="AV62" s="537" t="s">
        <v>161</v>
      </c>
      <c r="AW62" s="537"/>
      <c r="AX62" s="537" t="s">
        <v>294</v>
      </c>
      <c r="AY62" s="538"/>
      <c r="AZ62" s="809" t="s">
        <v>882</v>
      </c>
      <c r="BA62" s="602" t="str">
        <f>BA60</f>
        <v>6/17</v>
      </c>
      <c r="BB62" s="602" t="str">
        <f t="shared" ref="BB62:BC62" si="0">BB60</f>
        <v>6/17</v>
      </c>
      <c r="BC62" s="602" t="str">
        <f t="shared" si="0"/>
        <v>6/17</v>
      </c>
      <c r="BD62" s="664" t="s">
        <v>1141</v>
      </c>
      <c r="BE62" s="602" t="s">
        <v>180</v>
      </c>
      <c r="BF62" s="602" t="s">
        <v>1006</v>
      </c>
      <c r="BG62" s="665" t="s">
        <v>180</v>
      </c>
      <c r="BH62" s="757" t="s">
        <v>1022</v>
      </c>
      <c r="BI62" s="537"/>
      <c r="BJ62" s="537"/>
      <c r="BK62" s="537"/>
      <c r="BL62" s="537"/>
      <c r="BM62" s="608"/>
      <c r="BN62" s="57"/>
      <c r="BO62" s="57"/>
    </row>
    <row r="63" spans="1:67" ht="72" customHeight="1">
      <c r="C63" s="71"/>
      <c r="D63" s="71"/>
      <c r="E63" s="590"/>
      <c r="F63" s="537"/>
      <c r="G63" s="538"/>
      <c r="H63" s="590"/>
      <c r="I63" s="537"/>
      <c r="J63" s="677"/>
      <c r="K63" s="677"/>
      <c r="L63" s="677"/>
      <c r="M63" s="677"/>
      <c r="N63" s="677"/>
      <c r="O63" s="760"/>
      <c r="P63" s="590"/>
      <c r="Q63" s="537"/>
      <c r="R63" s="537"/>
      <c r="S63" s="537"/>
      <c r="T63" s="677"/>
      <c r="U63" s="677"/>
      <c r="V63" s="537" t="s">
        <v>161</v>
      </c>
      <c r="W63" s="537"/>
      <c r="X63" s="537" t="s">
        <v>161</v>
      </c>
      <c r="Y63" s="537"/>
      <c r="Z63" s="791" t="s">
        <v>502</v>
      </c>
      <c r="AA63" s="702"/>
      <c r="AB63" s="537" t="s">
        <v>161</v>
      </c>
      <c r="AC63" s="537"/>
      <c r="AD63" s="701" t="s">
        <v>578</v>
      </c>
      <c r="AE63" s="537"/>
      <c r="AF63" s="537"/>
      <c r="AG63" s="538"/>
      <c r="AH63" s="590"/>
      <c r="AI63" s="537"/>
      <c r="AJ63" s="537"/>
      <c r="AK63" s="537"/>
      <c r="AL63" s="677"/>
      <c r="AM63" s="677"/>
      <c r="AN63" s="537" t="s">
        <v>161</v>
      </c>
      <c r="AO63" s="537"/>
      <c r="AP63" s="537" t="s">
        <v>161</v>
      </c>
      <c r="AQ63" s="537"/>
      <c r="AR63" s="791" t="s">
        <v>502</v>
      </c>
      <c r="AS63" s="702"/>
      <c r="AT63" s="537" t="s">
        <v>161</v>
      </c>
      <c r="AU63" s="537"/>
      <c r="AV63" s="701" t="s">
        <v>578</v>
      </c>
      <c r="AW63" s="537"/>
      <c r="AX63" s="537"/>
      <c r="AY63" s="538"/>
      <c r="AZ63" s="590"/>
      <c r="BA63" s="602"/>
      <c r="BB63" s="602"/>
      <c r="BC63" s="602"/>
      <c r="BD63" s="602"/>
      <c r="BE63" s="602"/>
      <c r="BF63" s="602"/>
      <c r="BG63" s="665"/>
      <c r="BH63" s="590"/>
      <c r="BI63" s="537"/>
      <c r="BJ63" s="537"/>
      <c r="BK63" s="537"/>
      <c r="BL63" s="537"/>
      <c r="BM63" s="608"/>
      <c r="BN63" s="57"/>
      <c r="BO63" s="57"/>
    </row>
    <row r="64" spans="1:67" s="53" customFormat="1" ht="72" customHeight="1">
      <c r="C64" s="197"/>
      <c r="D64" s="197"/>
      <c r="E64" s="500">
        <v>3</v>
      </c>
      <c r="F64" s="485" t="s">
        <v>458</v>
      </c>
      <c r="G64" s="509"/>
      <c r="H64" s="500" t="s">
        <v>520</v>
      </c>
      <c r="I64" s="485"/>
      <c r="J64" s="691" t="s">
        <v>330</v>
      </c>
      <c r="K64" s="691"/>
      <c r="L64" s="691" t="s">
        <v>330</v>
      </c>
      <c r="M64" s="691"/>
      <c r="N64" s="691" t="s">
        <v>330</v>
      </c>
      <c r="O64" s="694"/>
      <c r="P64" s="668" t="s">
        <v>294</v>
      </c>
      <c r="Q64" s="485"/>
      <c r="R64" s="485" t="b">
        <v>0</v>
      </c>
      <c r="S64" s="485"/>
      <c r="T64" s="765" t="s">
        <v>459</v>
      </c>
      <c r="U64" s="485"/>
      <c r="V64" s="485" t="s">
        <v>87</v>
      </c>
      <c r="W64" s="485"/>
      <c r="X64" s="485" t="s">
        <v>87</v>
      </c>
      <c r="Y64" s="485"/>
      <c r="Z64" s="485" t="s">
        <v>161</v>
      </c>
      <c r="AA64" s="485"/>
      <c r="AB64" s="485" t="s">
        <v>87</v>
      </c>
      <c r="AC64" s="485"/>
      <c r="AD64" s="485" t="s">
        <v>161</v>
      </c>
      <c r="AE64" s="485"/>
      <c r="AF64" s="485" t="s">
        <v>407</v>
      </c>
      <c r="AG64" s="509"/>
      <c r="AH64" s="668" t="s">
        <v>294</v>
      </c>
      <c r="AI64" s="485"/>
      <c r="AJ64" s="485" t="b">
        <v>0</v>
      </c>
      <c r="AK64" s="485"/>
      <c r="AL64" s="765" t="s">
        <v>459</v>
      </c>
      <c r="AM64" s="485"/>
      <c r="AN64" s="485" t="s">
        <v>87</v>
      </c>
      <c r="AO64" s="485"/>
      <c r="AP64" s="485" t="s">
        <v>87</v>
      </c>
      <c r="AQ64" s="485"/>
      <c r="AR64" s="485" t="s">
        <v>161</v>
      </c>
      <c r="AS64" s="485"/>
      <c r="AT64" s="485" t="s">
        <v>87</v>
      </c>
      <c r="AU64" s="485"/>
      <c r="AV64" s="485" t="s">
        <v>161</v>
      </c>
      <c r="AW64" s="485"/>
      <c r="AX64" s="485" t="s">
        <v>407</v>
      </c>
      <c r="AY64" s="509"/>
      <c r="AZ64" s="500" t="s">
        <v>882</v>
      </c>
      <c r="BA64" s="602" t="str">
        <f t="shared" ref="BA64:BC64" si="1">BA62</f>
        <v>6/17</v>
      </c>
      <c r="BB64" s="602" t="str">
        <f t="shared" si="1"/>
        <v>6/17</v>
      </c>
      <c r="BC64" s="602" t="str">
        <f t="shared" si="1"/>
        <v>6/17</v>
      </c>
      <c r="BD64" s="664" t="s">
        <v>1141</v>
      </c>
      <c r="BE64" s="602" t="s">
        <v>180</v>
      </c>
      <c r="BF64" s="602" t="s">
        <v>1006</v>
      </c>
      <c r="BG64" s="665" t="s">
        <v>180</v>
      </c>
      <c r="BH64" s="606" t="s">
        <v>1022</v>
      </c>
      <c r="BI64" s="485"/>
      <c r="BJ64" s="485"/>
      <c r="BK64" s="485"/>
      <c r="BL64" s="485"/>
      <c r="BM64" s="575"/>
      <c r="BN64" s="198"/>
      <c r="BO64" s="198"/>
    </row>
    <row r="65" spans="3:67" s="53" customFormat="1" ht="72" customHeight="1">
      <c r="C65" s="197"/>
      <c r="D65" s="197"/>
      <c r="E65" s="500"/>
      <c r="F65" s="485"/>
      <c r="G65" s="509"/>
      <c r="H65" s="500"/>
      <c r="I65" s="485"/>
      <c r="J65" s="691"/>
      <c r="K65" s="691"/>
      <c r="L65" s="691"/>
      <c r="M65" s="691"/>
      <c r="N65" s="691"/>
      <c r="O65" s="694"/>
      <c r="P65" s="500"/>
      <c r="Q65" s="485"/>
      <c r="R65" s="485"/>
      <c r="S65" s="485"/>
      <c r="T65" s="485"/>
      <c r="U65" s="485"/>
      <c r="V65" s="485" t="s">
        <v>87</v>
      </c>
      <c r="W65" s="485"/>
      <c r="X65" s="485" t="s">
        <v>87</v>
      </c>
      <c r="Y65" s="485"/>
      <c r="Z65" s="485" t="s">
        <v>87</v>
      </c>
      <c r="AA65" s="485"/>
      <c r="AB65" s="485" t="s">
        <v>87</v>
      </c>
      <c r="AC65" s="485"/>
      <c r="AD65" s="485" t="s">
        <v>87</v>
      </c>
      <c r="AE65" s="485"/>
      <c r="AF65" s="485"/>
      <c r="AG65" s="509"/>
      <c r="AH65" s="500"/>
      <c r="AI65" s="485"/>
      <c r="AJ65" s="485"/>
      <c r="AK65" s="485"/>
      <c r="AL65" s="485"/>
      <c r="AM65" s="485"/>
      <c r="AN65" s="485" t="s">
        <v>87</v>
      </c>
      <c r="AO65" s="485"/>
      <c r="AP65" s="485" t="s">
        <v>87</v>
      </c>
      <c r="AQ65" s="485"/>
      <c r="AR65" s="485" t="s">
        <v>87</v>
      </c>
      <c r="AS65" s="485"/>
      <c r="AT65" s="485" t="s">
        <v>87</v>
      </c>
      <c r="AU65" s="485"/>
      <c r="AV65" s="485" t="s">
        <v>87</v>
      </c>
      <c r="AW65" s="485"/>
      <c r="AX65" s="485"/>
      <c r="AY65" s="509"/>
      <c r="AZ65" s="500"/>
      <c r="BA65" s="602"/>
      <c r="BB65" s="602"/>
      <c r="BC65" s="602"/>
      <c r="BD65" s="602"/>
      <c r="BE65" s="602"/>
      <c r="BF65" s="602"/>
      <c r="BG65" s="665"/>
      <c r="BH65" s="500"/>
      <c r="BI65" s="485"/>
      <c r="BJ65" s="485"/>
      <c r="BK65" s="485"/>
      <c r="BL65" s="485"/>
      <c r="BM65" s="575"/>
      <c r="BN65" s="198"/>
      <c r="BO65" s="198"/>
    </row>
    <row r="66" spans="3:67" s="53" customFormat="1" ht="72" customHeight="1">
      <c r="C66" s="197"/>
      <c r="D66" s="197"/>
      <c r="E66" s="500">
        <v>4</v>
      </c>
      <c r="F66" s="485" t="s">
        <v>458</v>
      </c>
      <c r="G66" s="509"/>
      <c r="H66" s="732" t="s">
        <v>294</v>
      </c>
      <c r="I66" s="485"/>
      <c r="J66" s="691" t="s">
        <v>330</v>
      </c>
      <c r="K66" s="691"/>
      <c r="L66" s="691" t="s">
        <v>330</v>
      </c>
      <c r="M66" s="691"/>
      <c r="N66" s="691" t="s">
        <v>330</v>
      </c>
      <c r="O66" s="694"/>
      <c r="P66" s="668" t="s">
        <v>294</v>
      </c>
      <c r="Q66" s="485"/>
      <c r="R66" s="485" t="b">
        <v>0</v>
      </c>
      <c r="S66" s="485"/>
      <c r="T66" s="765" t="s">
        <v>457</v>
      </c>
      <c r="U66" s="485"/>
      <c r="V66" s="485" t="s">
        <v>87</v>
      </c>
      <c r="W66" s="485"/>
      <c r="X66" s="485" t="s">
        <v>87</v>
      </c>
      <c r="Y66" s="485"/>
      <c r="Z66" s="485" t="s">
        <v>87</v>
      </c>
      <c r="AA66" s="485"/>
      <c r="AB66" s="485" t="s">
        <v>87</v>
      </c>
      <c r="AC66" s="485"/>
      <c r="AD66" s="485" t="s">
        <v>87</v>
      </c>
      <c r="AE66" s="485"/>
      <c r="AF66" s="485" t="s">
        <v>407</v>
      </c>
      <c r="AG66" s="509"/>
      <c r="AH66" s="668" t="s">
        <v>294</v>
      </c>
      <c r="AI66" s="485"/>
      <c r="AJ66" s="485" t="b">
        <v>0</v>
      </c>
      <c r="AK66" s="485"/>
      <c r="AL66" s="765" t="s">
        <v>457</v>
      </c>
      <c r="AM66" s="485"/>
      <c r="AN66" s="485" t="s">
        <v>87</v>
      </c>
      <c r="AO66" s="485"/>
      <c r="AP66" s="485" t="s">
        <v>87</v>
      </c>
      <c r="AQ66" s="485"/>
      <c r="AR66" s="485" t="s">
        <v>87</v>
      </c>
      <c r="AS66" s="485"/>
      <c r="AT66" s="485" t="s">
        <v>87</v>
      </c>
      <c r="AU66" s="485"/>
      <c r="AV66" s="485" t="s">
        <v>87</v>
      </c>
      <c r="AW66" s="485"/>
      <c r="AX66" s="485" t="s">
        <v>407</v>
      </c>
      <c r="AY66" s="509"/>
      <c r="AZ66" s="500" t="s">
        <v>882</v>
      </c>
      <c r="BA66" s="602" t="str">
        <f t="shared" ref="BA66:BC66" si="2">BA64</f>
        <v>6/17</v>
      </c>
      <c r="BB66" s="602" t="str">
        <f t="shared" si="2"/>
        <v>6/17</v>
      </c>
      <c r="BC66" s="602" t="str">
        <f t="shared" si="2"/>
        <v>6/17</v>
      </c>
      <c r="BD66" s="664" t="s">
        <v>1141</v>
      </c>
      <c r="BE66" s="602" t="s">
        <v>180</v>
      </c>
      <c r="BF66" s="602" t="s">
        <v>1006</v>
      </c>
      <c r="BG66" s="665" t="s">
        <v>180</v>
      </c>
      <c r="BH66" s="606" t="s">
        <v>1022</v>
      </c>
      <c r="BI66" s="485"/>
      <c r="BJ66" s="485"/>
      <c r="BK66" s="485"/>
      <c r="BL66" s="485"/>
      <c r="BM66" s="575"/>
      <c r="BN66" s="198"/>
      <c r="BO66" s="198"/>
    </row>
    <row r="67" spans="3:67" s="53" customFormat="1" ht="72" customHeight="1">
      <c r="C67" s="197"/>
      <c r="D67" s="197"/>
      <c r="E67" s="500"/>
      <c r="F67" s="485"/>
      <c r="G67" s="509"/>
      <c r="H67" s="732"/>
      <c r="I67" s="485"/>
      <c r="J67" s="691"/>
      <c r="K67" s="691"/>
      <c r="L67" s="691"/>
      <c r="M67" s="691"/>
      <c r="N67" s="691"/>
      <c r="O67" s="694"/>
      <c r="P67" s="500"/>
      <c r="Q67" s="485"/>
      <c r="R67" s="485"/>
      <c r="S67" s="485"/>
      <c r="T67" s="485"/>
      <c r="U67" s="485"/>
      <c r="V67" s="485" t="s">
        <v>87</v>
      </c>
      <c r="W67" s="485"/>
      <c r="X67" s="485" t="s">
        <v>87</v>
      </c>
      <c r="Y67" s="485"/>
      <c r="Z67" s="485" t="s">
        <v>87</v>
      </c>
      <c r="AA67" s="485"/>
      <c r="AB67" s="485" t="s">
        <v>87</v>
      </c>
      <c r="AC67" s="485"/>
      <c r="AD67" s="485" t="s">
        <v>87</v>
      </c>
      <c r="AE67" s="485"/>
      <c r="AF67" s="485"/>
      <c r="AG67" s="509"/>
      <c r="AH67" s="500"/>
      <c r="AI67" s="485"/>
      <c r="AJ67" s="485"/>
      <c r="AK67" s="485"/>
      <c r="AL67" s="485"/>
      <c r="AM67" s="485"/>
      <c r="AN67" s="485" t="s">
        <v>87</v>
      </c>
      <c r="AO67" s="485"/>
      <c r="AP67" s="485" t="s">
        <v>87</v>
      </c>
      <c r="AQ67" s="485"/>
      <c r="AR67" s="485" t="s">
        <v>87</v>
      </c>
      <c r="AS67" s="485"/>
      <c r="AT67" s="485" t="s">
        <v>87</v>
      </c>
      <c r="AU67" s="485"/>
      <c r="AV67" s="485" t="s">
        <v>87</v>
      </c>
      <c r="AW67" s="485"/>
      <c r="AX67" s="485"/>
      <c r="AY67" s="509"/>
      <c r="AZ67" s="500"/>
      <c r="BA67" s="602"/>
      <c r="BB67" s="602"/>
      <c r="BC67" s="602"/>
      <c r="BD67" s="602"/>
      <c r="BE67" s="602"/>
      <c r="BF67" s="602"/>
      <c r="BG67" s="665"/>
      <c r="BH67" s="500"/>
      <c r="BI67" s="485"/>
      <c r="BJ67" s="485"/>
      <c r="BK67" s="485"/>
      <c r="BL67" s="485"/>
      <c r="BM67" s="575"/>
      <c r="BN67" s="198"/>
      <c r="BO67" s="198"/>
    </row>
    <row r="68" spans="3:67" s="53" customFormat="1" ht="72" customHeight="1">
      <c r="C68" s="197"/>
      <c r="D68" s="197"/>
      <c r="E68" s="500">
        <v>5</v>
      </c>
      <c r="F68" s="485" t="s">
        <v>458</v>
      </c>
      <c r="G68" s="509"/>
      <c r="H68" s="732" t="s">
        <v>463</v>
      </c>
      <c r="I68" s="485"/>
      <c r="J68" s="691" t="s">
        <v>294</v>
      </c>
      <c r="K68" s="691"/>
      <c r="L68" s="691" t="s">
        <v>330</v>
      </c>
      <c r="M68" s="691"/>
      <c r="N68" s="691" t="s">
        <v>330</v>
      </c>
      <c r="O68" s="694"/>
      <c r="P68" s="668" t="s">
        <v>294</v>
      </c>
      <c r="Q68" s="485"/>
      <c r="R68" s="485" t="b">
        <v>0</v>
      </c>
      <c r="S68" s="485"/>
      <c r="T68" s="765" t="s">
        <v>457</v>
      </c>
      <c r="U68" s="485"/>
      <c r="V68" s="485" t="s">
        <v>87</v>
      </c>
      <c r="W68" s="485"/>
      <c r="X68" s="485" t="s">
        <v>87</v>
      </c>
      <c r="Y68" s="485"/>
      <c r="Z68" s="485" t="s">
        <v>87</v>
      </c>
      <c r="AA68" s="485"/>
      <c r="AB68" s="485" t="s">
        <v>87</v>
      </c>
      <c r="AC68" s="485"/>
      <c r="AD68" s="485" t="s">
        <v>87</v>
      </c>
      <c r="AE68" s="485"/>
      <c r="AF68" s="485" t="s">
        <v>407</v>
      </c>
      <c r="AG68" s="509"/>
      <c r="AH68" s="668" t="s">
        <v>294</v>
      </c>
      <c r="AI68" s="485"/>
      <c r="AJ68" s="485" t="b">
        <v>0</v>
      </c>
      <c r="AK68" s="485"/>
      <c r="AL68" s="765" t="s">
        <v>457</v>
      </c>
      <c r="AM68" s="485"/>
      <c r="AN68" s="485" t="s">
        <v>87</v>
      </c>
      <c r="AO68" s="485"/>
      <c r="AP68" s="485" t="s">
        <v>87</v>
      </c>
      <c r="AQ68" s="485"/>
      <c r="AR68" s="485" t="s">
        <v>87</v>
      </c>
      <c r="AS68" s="485"/>
      <c r="AT68" s="485" t="s">
        <v>87</v>
      </c>
      <c r="AU68" s="485"/>
      <c r="AV68" s="485" t="s">
        <v>87</v>
      </c>
      <c r="AW68" s="485"/>
      <c r="AX68" s="485" t="s">
        <v>407</v>
      </c>
      <c r="AY68" s="509"/>
      <c r="AZ68" s="500" t="s">
        <v>882</v>
      </c>
      <c r="BA68" s="602" t="str">
        <f t="shared" ref="BA68:BC68" si="3">BA66</f>
        <v>6/17</v>
      </c>
      <c r="BB68" s="602" t="str">
        <f t="shared" si="3"/>
        <v>6/17</v>
      </c>
      <c r="BC68" s="602" t="str">
        <f t="shared" si="3"/>
        <v>6/17</v>
      </c>
      <c r="BD68" s="664" t="s">
        <v>1141</v>
      </c>
      <c r="BE68" s="602" t="s">
        <v>180</v>
      </c>
      <c r="BF68" s="602" t="s">
        <v>1006</v>
      </c>
      <c r="BG68" s="665" t="s">
        <v>180</v>
      </c>
      <c r="BH68" s="606" t="s">
        <v>1022</v>
      </c>
      <c r="BI68" s="485"/>
      <c r="BJ68" s="485"/>
      <c r="BK68" s="485"/>
      <c r="BL68" s="485"/>
      <c r="BM68" s="575"/>
      <c r="BN68" s="198"/>
      <c r="BO68" s="198"/>
    </row>
    <row r="69" spans="3:67" s="53" customFormat="1" ht="72" customHeight="1">
      <c r="C69" s="197"/>
      <c r="D69" s="197"/>
      <c r="E69" s="500"/>
      <c r="F69" s="485"/>
      <c r="G69" s="509"/>
      <c r="H69" s="732"/>
      <c r="I69" s="485"/>
      <c r="J69" s="691"/>
      <c r="K69" s="691"/>
      <c r="L69" s="691"/>
      <c r="M69" s="691"/>
      <c r="N69" s="691"/>
      <c r="O69" s="694"/>
      <c r="P69" s="500"/>
      <c r="Q69" s="485"/>
      <c r="R69" s="485"/>
      <c r="S69" s="485"/>
      <c r="T69" s="485"/>
      <c r="U69" s="485"/>
      <c r="V69" s="485" t="s">
        <v>87</v>
      </c>
      <c r="W69" s="485"/>
      <c r="X69" s="485" t="s">
        <v>87</v>
      </c>
      <c r="Y69" s="485"/>
      <c r="Z69" s="485" t="s">
        <v>87</v>
      </c>
      <c r="AA69" s="485"/>
      <c r="AB69" s="485" t="s">
        <v>87</v>
      </c>
      <c r="AC69" s="485"/>
      <c r="AD69" s="485" t="s">
        <v>87</v>
      </c>
      <c r="AE69" s="485"/>
      <c r="AF69" s="485"/>
      <c r="AG69" s="509"/>
      <c r="AH69" s="500"/>
      <c r="AI69" s="485"/>
      <c r="AJ69" s="485"/>
      <c r="AK69" s="485"/>
      <c r="AL69" s="485"/>
      <c r="AM69" s="485"/>
      <c r="AN69" s="485" t="s">
        <v>87</v>
      </c>
      <c r="AO69" s="485"/>
      <c r="AP69" s="485" t="s">
        <v>87</v>
      </c>
      <c r="AQ69" s="485"/>
      <c r="AR69" s="485" t="s">
        <v>87</v>
      </c>
      <c r="AS69" s="485"/>
      <c r="AT69" s="485" t="s">
        <v>87</v>
      </c>
      <c r="AU69" s="485"/>
      <c r="AV69" s="485" t="s">
        <v>87</v>
      </c>
      <c r="AW69" s="485"/>
      <c r="AX69" s="485"/>
      <c r="AY69" s="509"/>
      <c r="AZ69" s="500"/>
      <c r="BA69" s="602"/>
      <c r="BB69" s="602"/>
      <c r="BC69" s="602"/>
      <c r="BD69" s="602"/>
      <c r="BE69" s="602"/>
      <c r="BF69" s="602"/>
      <c r="BG69" s="665"/>
      <c r="BH69" s="500"/>
      <c r="BI69" s="485"/>
      <c r="BJ69" s="485"/>
      <c r="BK69" s="485"/>
      <c r="BL69" s="485"/>
      <c r="BM69" s="575"/>
      <c r="BN69" s="198"/>
      <c r="BO69" s="198"/>
    </row>
    <row r="70" spans="3:67" s="53" customFormat="1" ht="72" customHeight="1">
      <c r="C70" s="197"/>
      <c r="D70" s="197"/>
      <c r="E70" s="500">
        <v>6</v>
      </c>
      <c r="F70" s="485" t="s">
        <v>465</v>
      </c>
      <c r="G70" s="509"/>
      <c r="H70" s="590" t="s">
        <v>479</v>
      </c>
      <c r="I70" s="537"/>
      <c r="J70" s="691" t="s">
        <v>430</v>
      </c>
      <c r="K70" s="691"/>
      <c r="L70" s="691">
        <v>2</v>
      </c>
      <c r="M70" s="691"/>
      <c r="N70" s="691" t="s">
        <v>330</v>
      </c>
      <c r="O70" s="694"/>
      <c r="P70" s="606" t="s">
        <v>577</v>
      </c>
      <c r="Q70" s="735"/>
      <c r="R70" s="485" t="b">
        <v>1</v>
      </c>
      <c r="S70" s="485"/>
      <c r="T70" s="691" t="s">
        <v>294</v>
      </c>
      <c r="U70" s="691"/>
      <c r="V70" s="691" t="s">
        <v>431</v>
      </c>
      <c r="W70" s="691"/>
      <c r="X70" s="691" t="s">
        <v>462</v>
      </c>
      <c r="Y70" s="691"/>
      <c r="Z70" s="485" t="s">
        <v>161</v>
      </c>
      <c r="AA70" s="485"/>
      <c r="AB70" s="808" t="s">
        <v>502</v>
      </c>
      <c r="AC70" s="735"/>
      <c r="AD70" s="485" t="s">
        <v>161</v>
      </c>
      <c r="AE70" s="485"/>
      <c r="AF70" s="485" t="s">
        <v>294</v>
      </c>
      <c r="AG70" s="509"/>
      <c r="AH70" s="606" t="s">
        <v>577</v>
      </c>
      <c r="AI70" s="735"/>
      <c r="AJ70" s="485" t="b">
        <v>1</v>
      </c>
      <c r="AK70" s="485"/>
      <c r="AL70" s="691" t="s">
        <v>294</v>
      </c>
      <c r="AM70" s="691"/>
      <c r="AN70" s="691" t="s">
        <v>431</v>
      </c>
      <c r="AO70" s="691"/>
      <c r="AP70" s="691" t="s">
        <v>462</v>
      </c>
      <c r="AQ70" s="691"/>
      <c r="AR70" s="485" t="s">
        <v>161</v>
      </c>
      <c r="AS70" s="485"/>
      <c r="AT70" s="808" t="s">
        <v>502</v>
      </c>
      <c r="AU70" s="735"/>
      <c r="AV70" s="485" t="s">
        <v>161</v>
      </c>
      <c r="AW70" s="485"/>
      <c r="AX70" s="485" t="s">
        <v>294</v>
      </c>
      <c r="AY70" s="509"/>
      <c r="AZ70" s="500" t="s">
        <v>882</v>
      </c>
      <c r="BA70" s="602" t="str">
        <f t="shared" ref="BA70:BC70" si="4">BA68</f>
        <v>6/17</v>
      </c>
      <c r="BB70" s="602" t="str">
        <f t="shared" si="4"/>
        <v>6/17</v>
      </c>
      <c r="BC70" s="602" t="str">
        <f t="shared" si="4"/>
        <v>6/17</v>
      </c>
      <c r="BD70" s="664" t="s">
        <v>1141</v>
      </c>
      <c r="BE70" s="602" t="s">
        <v>180</v>
      </c>
      <c r="BF70" s="602" t="s">
        <v>1006</v>
      </c>
      <c r="BG70" s="665" t="s">
        <v>180</v>
      </c>
      <c r="BH70" s="606" t="s">
        <v>1022</v>
      </c>
      <c r="BI70" s="485"/>
      <c r="BJ70" s="485"/>
      <c r="BK70" s="485"/>
      <c r="BL70" s="485"/>
      <c r="BM70" s="575"/>
      <c r="BN70" s="198"/>
      <c r="BO70" s="198"/>
    </row>
    <row r="71" spans="3:67" s="53" customFormat="1" ht="72" customHeight="1">
      <c r="C71" s="197"/>
      <c r="D71" s="197"/>
      <c r="E71" s="500"/>
      <c r="F71" s="485"/>
      <c r="G71" s="509"/>
      <c r="H71" s="590"/>
      <c r="I71" s="537"/>
      <c r="J71" s="691"/>
      <c r="K71" s="691"/>
      <c r="L71" s="691"/>
      <c r="M71" s="691"/>
      <c r="N71" s="691"/>
      <c r="O71" s="694"/>
      <c r="P71" s="734"/>
      <c r="Q71" s="735"/>
      <c r="R71" s="485"/>
      <c r="S71" s="485"/>
      <c r="T71" s="691"/>
      <c r="U71" s="691"/>
      <c r="V71" s="485" t="s">
        <v>161</v>
      </c>
      <c r="W71" s="485"/>
      <c r="X71" s="485" t="s">
        <v>161</v>
      </c>
      <c r="Y71" s="485"/>
      <c r="Z71" s="808" t="s">
        <v>502</v>
      </c>
      <c r="AA71" s="735"/>
      <c r="AB71" s="485" t="s">
        <v>161</v>
      </c>
      <c r="AC71" s="485"/>
      <c r="AD71" s="644" t="s">
        <v>577</v>
      </c>
      <c r="AE71" s="485"/>
      <c r="AF71" s="485"/>
      <c r="AG71" s="509"/>
      <c r="AH71" s="734"/>
      <c r="AI71" s="735"/>
      <c r="AJ71" s="485"/>
      <c r="AK71" s="485"/>
      <c r="AL71" s="691"/>
      <c r="AM71" s="691"/>
      <c r="AN71" s="485" t="s">
        <v>161</v>
      </c>
      <c r="AO71" s="485"/>
      <c r="AP71" s="485" t="s">
        <v>161</v>
      </c>
      <c r="AQ71" s="485"/>
      <c r="AR71" s="808" t="s">
        <v>502</v>
      </c>
      <c r="AS71" s="735"/>
      <c r="AT71" s="485" t="s">
        <v>161</v>
      </c>
      <c r="AU71" s="485"/>
      <c r="AV71" s="644" t="s">
        <v>577</v>
      </c>
      <c r="AW71" s="485"/>
      <c r="AX71" s="485"/>
      <c r="AY71" s="509"/>
      <c r="AZ71" s="500"/>
      <c r="BA71" s="602"/>
      <c r="BB71" s="602"/>
      <c r="BC71" s="602"/>
      <c r="BD71" s="602"/>
      <c r="BE71" s="602"/>
      <c r="BF71" s="602"/>
      <c r="BG71" s="665"/>
      <c r="BH71" s="500"/>
      <c r="BI71" s="485"/>
      <c r="BJ71" s="485"/>
      <c r="BK71" s="485"/>
      <c r="BL71" s="485"/>
      <c r="BM71" s="575"/>
      <c r="BN71" s="198"/>
      <c r="BO71" s="198"/>
    </row>
    <row r="72" spans="3:67" s="53" customFormat="1" ht="72" customHeight="1">
      <c r="C72" s="197"/>
      <c r="D72" s="197"/>
      <c r="E72" s="500">
        <v>7</v>
      </c>
      <c r="F72" s="485" t="s">
        <v>458</v>
      </c>
      <c r="G72" s="509"/>
      <c r="H72" s="732" t="s">
        <v>330</v>
      </c>
      <c r="I72" s="691"/>
      <c r="J72" s="691" t="s">
        <v>330</v>
      </c>
      <c r="K72" s="691"/>
      <c r="L72" s="691">
        <v>3</v>
      </c>
      <c r="M72" s="691"/>
      <c r="N72" s="691" t="s">
        <v>330</v>
      </c>
      <c r="O72" s="694"/>
      <c r="P72" s="668" t="s">
        <v>294</v>
      </c>
      <c r="Q72" s="485"/>
      <c r="R72" s="485" t="b">
        <v>0</v>
      </c>
      <c r="S72" s="485"/>
      <c r="T72" s="765" t="s">
        <v>459</v>
      </c>
      <c r="U72" s="485"/>
      <c r="V72" s="485" t="s">
        <v>87</v>
      </c>
      <c r="W72" s="485"/>
      <c r="X72" s="485" t="s">
        <v>87</v>
      </c>
      <c r="Y72" s="485"/>
      <c r="Z72" s="485" t="s">
        <v>161</v>
      </c>
      <c r="AA72" s="485"/>
      <c r="AB72" s="485" t="s">
        <v>87</v>
      </c>
      <c r="AC72" s="485"/>
      <c r="AD72" s="485" t="s">
        <v>161</v>
      </c>
      <c r="AE72" s="485"/>
      <c r="AF72" s="485" t="s">
        <v>407</v>
      </c>
      <c r="AG72" s="509"/>
      <c r="AH72" s="668" t="s">
        <v>294</v>
      </c>
      <c r="AI72" s="485"/>
      <c r="AJ72" s="485" t="b">
        <v>0</v>
      </c>
      <c r="AK72" s="485"/>
      <c r="AL72" s="765" t="s">
        <v>459</v>
      </c>
      <c r="AM72" s="485"/>
      <c r="AN72" s="485" t="s">
        <v>87</v>
      </c>
      <c r="AO72" s="485"/>
      <c r="AP72" s="485" t="s">
        <v>87</v>
      </c>
      <c r="AQ72" s="485"/>
      <c r="AR72" s="485" t="s">
        <v>161</v>
      </c>
      <c r="AS72" s="485"/>
      <c r="AT72" s="485" t="s">
        <v>87</v>
      </c>
      <c r="AU72" s="485"/>
      <c r="AV72" s="485" t="s">
        <v>161</v>
      </c>
      <c r="AW72" s="485"/>
      <c r="AX72" s="485" t="s">
        <v>407</v>
      </c>
      <c r="AY72" s="509"/>
      <c r="AZ72" s="500" t="s">
        <v>882</v>
      </c>
      <c r="BA72" s="602" t="str">
        <f t="shared" ref="BA72:BC72" si="5">BA70</f>
        <v>6/17</v>
      </c>
      <c r="BB72" s="602" t="str">
        <f t="shared" si="5"/>
        <v>6/17</v>
      </c>
      <c r="BC72" s="602" t="str">
        <f t="shared" si="5"/>
        <v>6/17</v>
      </c>
      <c r="BD72" s="664" t="s">
        <v>1141</v>
      </c>
      <c r="BE72" s="602" t="s">
        <v>180</v>
      </c>
      <c r="BF72" s="602" t="s">
        <v>1006</v>
      </c>
      <c r="BG72" s="665" t="s">
        <v>180</v>
      </c>
      <c r="BH72" s="606" t="s">
        <v>1022</v>
      </c>
      <c r="BI72" s="485"/>
      <c r="BJ72" s="485"/>
      <c r="BK72" s="485"/>
      <c r="BL72" s="485"/>
      <c r="BM72" s="575"/>
      <c r="BN72" s="198"/>
      <c r="BO72" s="198"/>
    </row>
    <row r="73" spans="3:67" s="53" customFormat="1" ht="72" customHeight="1">
      <c r="C73" s="197"/>
      <c r="D73" s="197"/>
      <c r="E73" s="500"/>
      <c r="F73" s="485"/>
      <c r="G73" s="509"/>
      <c r="H73" s="732"/>
      <c r="I73" s="691"/>
      <c r="J73" s="691"/>
      <c r="K73" s="691"/>
      <c r="L73" s="691"/>
      <c r="M73" s="691"/>
      <c r="N73" s="691"/>
      <c r="O73" s="694"/>
      <c r="P73" s="500"/>
      <c r="Q73" s="485"/>
      <c r="R73" s="485"/>
      <c r="S73" s="485"/>
      <c r="T73" s="485"/>
      <c r="U73" s="485"/>
      <c r="V73" s="485" t="s">
        <v>87</v>
      </c>
      <c r="W73" s="485"/>
      <c r="X73" s="485" t="s">
        <v>87</v>
      </c>
      <c r="Y73" s="485"/>
      <c r="Z73" s="485" t="s">
        <v>87</v>
      </c>
      <c r="AA73" s="485"/>
      <c r="AB73" s="485" t="s">
        <v>87</v>
      </c>
      <c r="AC73" s="485"/>
      <c r="AD73" s="485" t="s">
        <v>87</v>
      </c>
      <c r="AE73" s="485"/>
      <c r="AF73" s="485"/>
      <c r="AG73" s="509"/>
      <c r="AH73" s="500"/>
      <c r="AI73" s="485"/>
      <c r="AJ73" s="485"/>
      <c r="AK73" s="485"/>
      <c r="AL73" s="485"/>
      <c r="AM73" s="485"/>
      <c r="AN73" s="485" t="s">
        <v>87</v>
      </c>
      <c r="AO73" s="485"/>
      <c r="AP73" s="485" t="s">
        <v>87</v>
      </c>
      <c r="AQ73" s="485"/>
      <c r="AR73" s="485" t="s">
        <v>87</v>
      </c>
      <c r="AS73" s="485"/>
      <c r="AT73" s="485" t="s">
        <v>87</v>
      </c>
      <c r="AU73" s="485"/>
      <c r="AV73" s="485" t="s">
        <v>87</v>
      </c>
      <c r="AW73" s="485"/>
      <c r="AX73" s="485"/>
      <c r="AY73" s="509"/>
      <c r="AZ73" s="500"/>
      <c r="BA73" s="602"/>
      <c r="BB73" s="602"/>
      <c r="BC73" s="602"/>
      <c r="BD73" s="602"/>
      <c r="BE73" s="602"/>
      <c r="BF73" s="602"/>
      <c r="BG73" s="665"/>
      <c r="BH73" s="500"/>
      <c r="BI73" s="485"/>
      <c r="BJ73" s="485"/>
      <c r="BK73" s="485"/>
      <c r="BL73" s="485"/>
      <c r="BM73" s="575"/>
      <c r="BN73" s="198"/>
      <c r="BO73" s="198"/>
    </row>
    <row r="74" spans="3:67" s="53" customFormat="1" ht="72" customHeight="1">
      <c r="C74" s="197"/>
      <c r="D74" s="197"/>
      <c r="E74" s="500">
        <v>8</v>
      </c>
      <c r="F74" s="485" t="s">
        <v>458</v>
      </c>
      <c r="G74" s="509"/>
      <c r="H74" s="732" t="s">
        <v>330</v>
      </c>
      <c r="I74" s="691"/>
      <c r="J74" s="691" t="s">
        <v>330</v>
      </c>
      <c r="K74" s="691"/>
      <c r="L74" s="691" t="s">
        <v>430</v>
      </c>
      <c r="M74" s="691"/>
      <c r="N74" s="691" t="s">
        <v>330</v>
      </c>
      <c r="O74" s="694"/>
      <c r="P74" s="668" t="s">
        <v>294</v>
      </c>
      <c r="Q74" s="485"/>
      <c r="R74" s="485" t="b">
        <v>0</v>
      </c>
      <c r="S74" s="485"/>
      <c r="T74" s="765" t="s">
        <v>459</v>
      </c>
      <c r="U74" s="485"/>
      <c r="V74" s="485" t="s">
        <v>87</v>
      </c>
      <c r="W74" s="485"/>
      <c r="X74" s="485" t="s">
        <v>87</v>
      </c>
      <c r="Y74" s="485"/>
      <c r="Z74" s="485" t="s">
        <v>87</v>
      </c>
      <c r="AA74" s="485"/>
      <c r="AB74" s="485" t="s">
        <v>87</v>
      </c>
      <c r="AC74" s="485"/>
      <c r="AD74" s="485" t="s">
        <v>87</v>
      </c>
      <c r="AE74" s="485"/>
      <c r="AF74" s="485" t="s">
        <v>407</v>
      </c>
      <c r="AG74" s="509"/>
      <c r="AH74" s="668" t="s">
        <v>294</v>
      </c>
      <c r="AI74" s="485"/>
      <c r="AJ74" s="485" t="b">
        <v>0</v>
      </c>
      <c r="AK74" s="485"/>
      <c r="AL74" s="765" t="s">
        <v>459</v>
      </c>
      <c r="AM74" s="485"/>
      <c r="AN74" s="485" t="s">
        <v>87</v>
      </c>
      <c r="AO74" s="485"/>
      <c r="AP74" s="485" t="s">
        <v>87</v>
      </c>
      <c r="AQ74" s="485"/>
      <c r="AR74" s="485" t="s">
        <v>87</v>
      </c>
      <c r="AS74" s="485"/>
      <c r="AT74" s="485" t="s">
        <v>87</v>
      </c>
      <c r="AU74" s="485"/>
      <c r="AV74" s="485" t="s">
        <v>87</v>
      </c>
      <c r="AW74" s="485"/>
      <c r="AX74" s="485" t="s">
        <v>407</v>
      </c>
      <c r="AY74" s="509"/>
      <c r="AZ74" s="500" t="s">
        <v>882</v>
      </c>
      <c r="BA74" s="602" t="str">
        <f t="shared" ref="BA74:BC74" si="6">BA72</f>
        <v>6/17</v>
      </c>
      <c r="BB74" s="602" t="str">
        <f t="shared" si="6"/>
        <v>6/17</v>
      </c>
      <c r="BC74" s="602" t="str">
        <f t="shared" si="6"/>
        <v>6/17</v>
      </c>
      <c r="BD74" s="664" t="s">
        <v>1141</v>
      </c>
      <c r="BE74" s="602" t="s">
        <v>180</v>
      </c>
      <c r="BF74" s="602" t="s">
        <v>1006</v>
      </c>
      <c r="BG74" s="665" t="s">
        <v>180</v>
      </c>
      <c r="BH74" s="606" t="s">
        <v>1022</v>
      </c>
      <c r="BI74" s="485"/>
      <c r="BJ74" s="485"/>
      <c r="BK74" s="485"/>
      <c r="BL74" s="485"/>
      <c r="BM74" s="575"/>
      <c r="BN74" s="198"/>
      <c r="BO74" s="198"/>
    </row>
    <row r="75" spans="3:67" s="53" customFormat="1" ht="72" customHeight="1">
      <c r="C75" s="197"/>
      <c r="D75" s="197"/>
      <c r="E75" s="500"/>
      <c r="F75" s="485"/>
      <c r="G75" s="509"/>
      <c r="H75" s="732"/>
      <c r="I75" s="691"/>
      <c r="J75" s="691"/>
      <c r="K75" s="691"/>
      <c r="L75" s="691"/>
      <c r="M75" s="691"/>
      <c r="N75" s="691"/>
      <c r="O75" s="694"/>
      <c r="P75" s="500"/>
      <c r="Q75" s="485"/>
      <c r="R75" s="485"/>
      <c r="S75" s="485"/>
      <c r="T75" s="485"/>
      <c r="U75" s="485"/>
      <c r="V75" s="485" t="s">
        <v>87</v>
      </c>
      <c r="W75" s="485"/>
      <c r="X75" s="485" t="s">
        <v>87</v>
      </c>
      <c r="Y75" s="485"/>
      <c r="Z75" s="485" t="s">
        <v>87</v>
      </c>
      <c r="AA75" s="485"/>
      <c r="AB75" s="485" t="s">
        <v>87</v>
      </c>
      <c r="AC75" s="485"/>
      <c r="AD75" s="485" t="s">
        <v>87</v>
      </c>
      <c r="AE75" s="485"/>
      <c r="AF75" s="485"/>
      <c r="AG75" s="509"/>
      <c r="AH75" s="500"/>
      <c r="AI75" s="485"/>
      <c r="AJ75" s="485"/>
      <c r="AK75" s="485"/>
      <c r="AL75" s="485"/>
      <c r="AM75" s="485"/>
      <c r="AN75" s="485" t="s">
        <v>87</v>
      </c>
      <c r="AO75" s="485"/>
      <c r="AP75" s="485" t="s">
        <v>87</v>
      </c>
      <c r="AQ75" s="485"/>
      <c r="AR75" s="485" t="s">
        <v>87</v>
      </c>
      <c r="AS75" s="485"/>
      <c r="AT75" s="485" t="s">
        <v>87</v>
      </c>
      <c r="AU75" s="485"/>
      <c r="AV75" s="485" t="s">
        <v>87</v>
      </c>
      <c r="AW75" s="485"/>
      <c r="AX75" s="485"/>
      <c r="AY75" s="509"/>
      <c r="AZ75" s="500"/>
      <c r="BA75" s="602"/>
      <c r="BB75" s="602"/>
      <c r="BC75" s="602"/>
      <c r="BD75" s="602"/>
      <c r="BE75" s="602"/>
      <c r="BF75" s="602"/>
      <c r="BG75" s="665"/>
      <c r="BH75" s="500"/>
      <c r="BI75" s="485"/>
      <c r="BJ75" s="485"/>
      <c r="BK75" s="485"/>
      <c r="BL75" s="485"/>
      <c r="BM75" s="575"/>
      <c r="BN75" s="198"/>
      <c r="BO75" s="198"/>
    </row>
    <row r="76" spans="3:67" s="53" customFormat="1" ht="72" customHeight="1">
      <c r="C76" s="197"/>
      <c r="D76" s="197"/>
      <c r="E76" s="500">
        <v>9</v>
      </c>
      <c r="F76" s="485" t="s">
        <v>458</v>
      </c>
      <c r="G76" s="509"/>
      <c r="H76" s="732" t="s">
        <v>330</v>
      </c>
      <c r="I76" s="691"/>
      <c r="J76" s="691" t="s">
        <v>330</v>
      </c>
      <c r="K76" s="691"/>
      <c r="L76" s="691" t="s">
        <v>294</v>
      </c>
      <c r="M76" s="691"/>
      <c r="N76" s="691" t="s">
        <v>330</v>
      </c>
      <c r="O76" s="694"/>
      <c r="P76" s="668" t="s">
        <v>294</v>
      </c>
      <c r="Q76" s="485"/>
      <c r="R76" s="485" t="b">
        <v>0</v>
      </c>
      <c r="S76" s="485"/>
      <c r="T76" s="765" t="s">
        <v>457</v>
      </c>
      <c r="U76" s="485"/>
      <c r="V76" s="485" t="s">
        <v>87</v>
      </c>
      <c r="W76" s="485"/>
      <c r="X76" s="485" t="s">
        <v>87</v>
      </c>
      <c r="Y76" s="485"/>
      <c r="Z76" s="485" t="s">
        <v>87</v>
      </c>
      <c r="AA76" s="485"/>
      <c r="AB76" s="485" t="s">
        <v>87</v>
      </c>
      <c r="AC76" s="485"/>
      <c r="AD76" s="485" t="s">
        <v>87</v>
      </c>
      <c r="AE76" s="485"/>
      <c r="AF76" s="485" t="s">
        <v>407</v>
      </c>
      <c r="AG76" s="509"/>
      <c r="AH76" s="668" t="s">
        <v>294</v>
      </c>
      <c r="AI76" s="485"/>
      <c r="AJ76" s="485" t="b">
        <v>0</v>
      </c>
      <c r="AK76" s="485"/>
      <c r="AL76" s="765" t="s">
        <v>457</v>
      </c>
      <c r="AM76" s="485"/>
      <c r="AN76" s="485" t="s">
        <v>87</v>
      </c>
      <c r="AO76" s="485"/>
      <c r="AP76" s="485" t="s">
        <v>87</v>
      </c>
      <c r="AQ76" s="485"/>
      <c r="AR76" s="485" t="s">
        <v>87</v>
      </c>
      <c r="AS76" s="485"/>
      <c r="AT76" s="485" t="s">
        <v>87</v>
      </c>
      <c r="AU76" s="485"/>
      <c r="AV76" s="485" t="s">
        <v>87</v>
      </c>
      <c r="AW76" s="485"/>
      <c r="AX76" s="485" t="s">
        <v>407</v>
      </c>
      <c r="AY76" s="509"/>
      <c r="AZ76" s="500" t="s">
        <v>886</v>
      </c>
      <c r="BA76" s="602" t="str">
        <f t="shared" ref="BA76:BC76" si="7">BA74</f>
        <v>6/17</v>
      </c>
      <c r="BB76" s="602" t="str">
        <f t="shared" si="7"/>
        <v>6/17</v>
      </c>
      <c r="BC76" s="602" t="str">
        <f t="shared" si="7"/>
        <v>6/17</v>
      </c>
      <c r="BD76" s="664" t="s">
        <v>1141</v>
      </c>
      <c r="BE76" s="602" t="s">
        <v>180</v>
      </c>
      <c r="BF76" s="602" t="s">
        <v>1006</v>
      </c>
      <c r="BG76" s="665" t="s">
        <v>180</v>
      </c>
      <c r="BH76" s="606" t="s">
        <v>1022</v>
      </c>
      <c r="BI76" s="485"/>
      <c r="BJ76" s="485"/>
      <c r="BK76" s="485"/>
      <c r="BL76" s="485"/>
      <c r="BM76" s="575"/>
      <c r="BN76" s="198"/>
      <c r="BO76" s="198"/>
    </row>
    <row r="77" spans="3:67" s="53" customFormat="1" ht="72" customHeight="1">
      <c r="C77" s="197"/>
      <c r="D77" s="197"/>
      <c r="E77" s="500"/>
      <c r="F77" s="485"/>
      <c r="G77" s="509"/>
      <c r="H77" s="732"/>
      <c r="I77" s="691"/>
      <c r="J77" s="691"/>
      <c r="K77" s="691"/>
      <c r="L77" s="691"/>
      <c r="M77" s="691"/>
      <c r="N77" s="691"/>
      <c r="O77" s="694"/>
      <c r="P77" s="500"/>
      <c r="Q77" s="485"/>
      <c r="R77" s="485"/>
      <c r="S77" s="485"/>
      <c r="T77" s="485"/>
      <c r="U77" s="485"/>
      <c r="V77" s="485" t="s">
        <v>87</v>
      </c>
      <c r="W77" s="485"/>
      <c r="X77" s="485" t="s">
        <v>87</v>
      </c>
      <c r="Y77" s="485"/>
      <c r="Z77" s="485" t="s">
        <v>87</v>
      </c>
      <c r="AA77" s="485"/>
      <c r="AB77" s="485" t="s">
        <v>87</v>
      </c>
      <c r="AC77" s="485"/>
      <c r="AD77" s="485" t="s">
        <v>87</v>
      </c>
      <c r="AE77" s="485"/>
      <c r="AF77" s="485"/>
      <c r="AG77" s="509"/>
      <c r="AH77" s="500"/>
      <c r="AI77" s="485"/>
      <c r="AJ77" s="485"/>
      <c r="AK77" s="485"/>
      <c r="AL77" s="485"/>
      <c r="AM77" s="485"/>
      <c r="AN77" s="485" t="s">
        <v>87</v>
      </c>
      <c r="AO77" s="485"/>
      <c r="AP77" s="485" t="s">
        <v>87</v>
      </c>
      <c r="AQ77" s="485"/>
      <c r="AR77" s="485" t="s">
        <v>87</v>
      </c>
      <c r="AS77" s="485"/>
      <c r="AT77" s="485" t="s">
        <v>87</v>
      </c>
      <c r="AU77" s="485"/>
      <c r="AV77" s="485" t="s">
        <v>87</v>
      </c>
      <c r="AW77" s="485"/>
      <c r="AX77" s="485"/>
      <c r="AY77" s="509"/>
      <c r="AZ77" s="500"/>
      <c r="BA77" s="602"/>
      <c r="BB77" s="602"/>
      <c r="BC77" s="602"/>
      <c r="BD77" s="602"/>
      <c r="BE77" s="602"/>
      <c r="BF77" s="602"/>
      <c r="BG77" s="665"/>
      <c r="BH77" s="500"/>
      <c r="BI77" s="485"/>
      <c r="BJ77" s="485"/>
      <c r="BK77" s="485"/>
      <c r="BL77" s="485"/>
      <c r="BM77" s="575"/>
      <c r="BN77" s="198"/>
      <c r="BO77" s="198"/>
    </row>
    <row r="78" spans="3:67" s="53" customFormat="1" ht="72" customHeight="1">
      <c r="C78" s="197"/>
      <c r="D78" s="197"/>
      <c r="E78" s="500">
        <v>10</v>
      </c>
      <c r="F78" s="485" t="s">
        <v>70</v>
      </c>
      <c r="G78" s="509"/>
      <c r="H78" s="590" t="s">
        <v>479</v>
      </c>
      <c r="I78" s="537"/>
      <c r="J78" s="691" t="s">
        <v>330</v>
      </c>
      <c r="K78" s="691"/>
      <c r="L78" s="691">
        <v>1</v>
      </c>
      <c r="M78" s="691"/>
      <c r="N78" s="691">
        <v>1</v>
      </c>
      <c r="O78" s="694"/>
      <c r="P78" s="606" t="s">
        <v>577</v>
      </c>
      <c r="Q78" s="644"/>
      <c r="R78" s="485" t="b">
        <v>1</v>
      </c>
      <c r="S78" s="485"/>
      <c r="T78" s="691" t="s">
        <v>294</v>
      </c>
      <c r="U78" s="691"/>
      <c r="V78" s="691" t="s">
        <v>431</v>
      </c>
      <c r="W78" s="691"/>
      <c r="X78" s="691" t="s">
        <v>545</v>
      </c>
      <c r="Y78" s="691"/>
      <c r="Z78" s="485" t="s">
        <v>161</v>
      </c>
      <c r="AA78" s="485"/>
      <c r="AB78" s="808" t="s">
        <v>502</v>
      </c>
      <c r="AC78" s="808"/>
      <c r="AD78" s="485" t="s">
        <v>161</v>
      </c>
      <c r="AE78" s="485"/>
      <c r="AF78" s="485" t="s">
        <v>294</v>
      </c>
      <c r="AG78" s="509"/>
      <c r="AH78" s="606" t="s">
        <v>577</v>
      </c>
      <c r="AI78" s="644"/>
      <c r="AJ78" s="485" t="b">
        <v>1</v>
      </c>
      <c r="AK78" s="485"/>
      <c r="AL78" s="691" t="s">
        <v>294</v>
      </c>
      <c r="AM78" s="691"/>
      <c r="AN78" s="691" t="s">
        <v>431</v>
      </c>
      <c r="AO78" s="691"/>
      <c r="AP78" s="691" t="s">
        <v>545</v>
      </c>
      <c r="AQ78" s="691"/>
      <c r="AR78" s="485" t="s">
        <v>161</v>
      </c>
      <c r="AS78" s="485"/>
      <c r="AT78" s="808" t="s">
        <v>502</v>
      </c>
      <c r="AU78" s="808"/>
      <c r="AV78" s="485" t="s">
        <v>161</v>
      </c>
      <c r="AW78" s="485"/>
      <c r="AX78" s="485" t="s">
        <v>294</v>
      </c>
      <c r="AY78" s="509"/>
      <c r="AZ78" s="500" t="s">
        <v>886</v>
      </c>
      <c r="BA78" s="602" t="str">
        <f t="shared" ref="BA78:BC78" si="8">BA76</f>
        <v>6/17</v>
      </c>
      <c r="BB78" s="602" t="str">
        <f t="shared" si="8"/>
        <v>6/17</v>
      </c>
      <c r="BC78" s="602" t="str">
        <f t="shared" si="8"/>
        <v>6/17</v>
      </c>
      <c r="BD78" s="664" t="s">
        <v>1141</v>
      </c>
      <c r="BE78" s="602" t="s">
        <v>180</v>
      </c>
      <c r="BF78" s="602" t="s">
        <v>1006</v>
      </c>
      <c r="BG78" s="665" t="s">
        <v>180</v>
      </c>
      <c r="BH78" s="606" t="s">
        <v>1022</v>
      </c>
      <c r="BI78" s="485"/>
      <c r="BJ78" s="485"/>
      <c r="BK78" s="485"/>
      <c r="BL78" s="485"/>
      <c r="BM78" s="575"/>
      <c r="BN78" s="198"/>
      <c r="BO78" s="198"/>
    </row>
    <row r="79" spans="3:67" s="53" customFormat="1" ht="72" customHeight="1">
      <c r="C79" s="197"/>
      <c r="D79" s="197"/>
      <c r="E79" s="500"/>
      <c r="F79" s="485"/>
      <c r="G79" s="509"/>
      <c r="H79" s="590"/>
      <c r="I79" s="537"/>
      <c r="J79" s="691"/>
      <c r="K79" s="691"/>
      <c r="L79" s="691"/>
      <c r="M79" s="691"/>
      <c r="N79" s="691"/>
      <c r="O79" s="694"/>
      <c r="P79" s="606"/>
      <c r="Q79" s="644"/>
      <c r="R79" s="485"/>
      <c r="S79" s="485"/>
      <c r="T79" s="691"/>
      <c r="U79" s="691"/>
      <c r="V79" s="485" t="s">
        <v>161</v>
      </c>
      <c r="W79" s="485"/>
      <c r="X79" s="485" t="s">
        <v>161</v>
      </c>
      <c r="Y79" s="485"/>
      <c r="Z79" s="808" t="s">
        <v>502</v>
      </c>
      <c r="AA79" s="808"/>
      <c r="AB79" s="485" t="s">
        <v>161</v>
      </c>
      <c r="AC79" s="485"/>
      <c r="AD79" s="644" t="s">
        <v>577</v>
      </c>
      <c r="AE79" s="644"/>
      <c r="AF79" s="485"/>
      <c r="AG79" s="509"/>
      <c r="AH79" s="606"/>
      <c r="AI79" s="644"/>
      <c r="AJ79" s="485"/>
      <c r="AK79" s="485"/>
      <c r="AL79" s="691"/>
      <c r="AM79" s="691"/>
      <c r="AN79" s="485" t="s">
        <v>161</v>
      </c>
      <c r="AO79" s="485"/>
      <c r="AP79" s="485" t="s">
        <v>161</v>
      </c>
      <c r="AQ79" s="485"/>
      <c r="AR79" s="808" t="s">
        <v>502</v>
      </c>
      <c r="AS79" s="808"/>
      <c r="AT79" s="485" t="s">
        <v>161</v>
      </c>
      <c r="AU79" s="485"/>
      <c r="AV79" s="644" t="s">
        <v>577</v>
      </c>
      <c r="AW79" s="644"/>
      <c r="AX79" s="485"/>
      <c r="AY79" s="509"/>
      <c r="AZ79" s="500"/>
      <c r="BA79" s="602"/>
      <c r="BB79" s="602"/>
      <c r="BC79" s="602"/>
      <c r="BD79" s="602"/>
      <c r="BE79" s="602"/>
      <c r="BF79" s="602"/>
      <c r="BG79" s="665"/>
      <c r="BH79" s="500"/>
      <c r="BI79" s="485"/>
      <c r="BJ79" s="485"/>
      <c r="BK79" s="485"/>
      <c r="BL79" s="485"/>
      <c r="BM79" s="575"/>
      <c r="BN79" s="198"/>
      <c r="BO79" s="198"/>
    </row>
    <row r="80" spans="3:67" s="53" customFormat="1" ht="72" customHeight="1">
      <c r="C80" s="197"/>
      <c r="D80" s="197"/>
      <c r="E80" s="500">
        <v>11</v>
      </c>
      <c r="F80" s="485" t="s">
        <v>458</v>
      </c>
      <c r="G80" s="509"/>
      <c r="H80" s="732" t="s">
        <v>330</v>
      </c>
      <c r="I80" s="691"/>
      <c r="J80" s="691" t="s">
        <v>330</v>
      </c>
      <c r="K80" s="691"/>
      <c r="L80" s="691" t="s">
        <v>330</v>
      </c>
      <c r="M80" s="691"/>
      <c r="N80" s="691">
        <v>2</v>
      </c>
      <c r="O80" s="694"/>
      <c r="P80" s="668" t="s">
        <v>294</v>
      </c>
      <c r="Q80" s="765"/>
      <c r="R80" s="485" t="b">
        <v>0</v>
      </c>
      <c r="S80" s="485"/>
      <c r="T80" s="765" t="s">
        <v>459</v>
      </c>
      <c r="U80" s="765"/>
      <c r="V80" s="485" t="s">
        <v>87</v>
      </c>
      <c r="W80" s="485"/>
      <c r="X80" s="485" t="s">
        <v>87</v>
      </c>
      <c r="Y80" s="485"/>
      <c r="Z80" s="485" t="s">
        <v>161</v>
      </c>
      <c r="AA80" s="485"/>
      <c r="AB80" s="485" t="s">
        <v>87</v>
      </c>
      <c r="AC80" s="485"/>
      <c r="AD80" s="485" t="s">
        <v>161</v>
      </c>
      <c r="AE80" s="485"/>
      <c r="AF80" s="485" t="s">
        <v>407</v>
      </c>
      <c r="AG80" s="509"/>
      <c r="AH80" s="668" t="s">
        <v>294</v>
      </c>
      <c r="AI80" s="765"/>
      <c r="AJ80" s="485" t="b">
        <v>0</v>
      </c>
      <c r="AK80" s="485"/>
      <c r="AL80" s="765" t="s">
        <v>459</v>
      </c>
      <c r="AM80" s="765"/>
      <c r="AN80" s="485" t="s">
        <v>87</v>
      </c>
      <c r="AO80" s="485"/>
      <c r="AP80" s="485" t="s">
        <v>87</v>
      </c>
      <c r="AQ80" s="485"/>
      <c r="AR80" s="485" t="s">
        <v>161</v>
      </c>
      <c r="AS80" s="485"/>
      <c r="AT80" s="485" t="s">
        <v>87</v>
      </c>
      <c r="AU80" s="485"/>
      <c r="AV80" s="485" t="s">
        <v>161</v>
      </c>
      <c r="AW80" s="485"/>
      <c r="AX80" s="485" t="s">
        <v>407</v>
      </c>
      <c r="AY80" s="509"/>
      <c r="AZ80" s="500" t="s">
        <v>882</v>
      </c>
      <c r="BA80" s="602" t="str">
        <f t="shared" ref="BA80:BC80" si="9">BA78</f>
        <v>6/17</v>
      </c>
      <c r="BB80" s="602" t="str">
        <f t="shared" si="9"/>
        <v>6/17</v>
      </c>
      <c r="BC80" s="602" t="str">
        <f t="shared" si="9"/>
        <v>6/17</v>
      </c>
      <c r="BD80" s="664" t="s">
        <v>1141</v>
      </c>
      <c r="BE80" s="602" t="s">
        <v>180</v>
      </c>
      <c r="BF80" s="602" t="s">
        <v>1006</v>
      </c>
      <c r="BG80" s="665" t="s">
        <v>180</v>
      </c>
      <c r="BH80" s="606" t="s">
        <v>1022</v>
      </c>
      <c r="BI80" s="485"/>
      <c r="BJ80" s="485"/>
      <c r="BK80" s="485"/>
      <c r="BL80" s="485"/>
      <c r="BM80" s="575"/>
      <c r="BN80" s="198"/>
      <c r="BO80" s="198"/>
    </row>
    <row r="81" spans="3:67" s="53" customFormat="1" ht="72" customHeight="1">
      <c r="C81" s="197"/>
      <c r="D81" s="197"/>
      <c r="E81" s="500"/>
      <c r="F81" s="485"/>
      <c r="G81" s="509"/>
      <c r="H81" s="732"/>
      <c r="I81" s="691"/>
      <c r="J81" s="691"/>
      <c r="K81" s="691"/>
      <c r="L81" s="691"/>
      <c r="M81" s="691"/>
      <c r="N81" s="691"/>
      <c r="O81" s="694"/>
      <c r="P81" s="668"/>
      <c r="Q81" s="765"/>
      <c r="R81" s="485"/>
      <c r="S81" s="485"/>
      <c r="T81" s="765"/>
      <c r="U81" s="765"/>
      <c r="V81" s="485" t="s">
        <v>87</v>
      </c>
      <c r="W81" s="485"/>
      <c r="X81" s="485" t="s">
        <v>87</v>
      </c>
      <c r="Y81" s="485"/>
      <c r="Z81" s="485" t="s">
        <v>87</v>
      </c>
      <c r="AA81" s="485"/>
      <c r="AB81" s="485" t="s">
        <v>87</v>
      </c>
      <c r="AC81" s="485"/>
      <c r="AD81" s="485" t="s">
        <v>87</v>
      </c>
      <c r="AE81" s="485"/>
      <c r="AF81" s="485"/>
      <c r="AG81" s="509"/>
      <c r="AH81" s="668"/>
      <c r="AI81" s="765"/>
      <c r="AJ81" s="485"/>
      <c r="AK81" s="485"/>
      <c r="AL81" s="765"/>
      <c r="AM81" s="765"/>
      <c r="AN81" s="485" t="s">
        <v>87</v>
      </c>
      <c r="AO81" s="485"/>
      <c r="AP81" s="485" t="s">
        <v>87</v>
      </c>
      <c r="AQ81" s="485"/>
      <c r="AR81" s="485" t="s">
        <v>87</v>
      </c>
      <c r="AS81" s="485"/>
      <c r="AT81" s="485" t="s">
        <v>87</v>
      </c>
      <c r="AU81" s="485"/>
      <c r="AV81" s="485" t="s">
        <v>87</v>
      </c>
      <c r="AW81" s="485"/>
      <c r="AX81" s="485"/>
      <c r="AY81" s="509"/>
      <c r="AZ81" s="500"/>
      <c r="BA81" s="602"/>
      <c r="BB81" s="602"/>
      <c r="BC81" s="602"/>
      <c r="BD81" s="602"/>
      <c r="BE81" s="602"/>
      <c r="BF81" s="602"/>
      <c r="BG81" s="665"/>
      <c r="BH81" s="500"/>
      <c r="BI81" s="485"/>
      <c r="BJ81" s="485"/>
      <c r="BK81" s="485"/>
      <c r="BL81" s="485"/>
      <c r="BM81" s="575"/>
      <c r="BN81" s="198"/>
      <c r="BO81" s="198"/>
    </row>
    <row r="82" spans="3:67" s="53" customFormat="1" ht="72" customHeight="1">
      <c r="C82" s="197"/>
      <c r="D82" s="197"/>
      <c r="E82" s="500">
        <v>12</v>
      </c>
      <c r="F82" s="485" t="s">
        <v>458</v>
      </c>
      <c r="G82" s="509"/>
      <c r="H82" s="732" t="s">
        <v>330</v>
      </c>
      <c r="I82" s="691"/>
      <c r="J82" s="691" t="s">
        <v>330</v>
      </c>
      <c r="K82" s="691"/>
      <c r="L82" s="691" t="s">
        <v>330</v>
      </c>
      <c r="M82" s="691"/>
      <c r="N82" s="691" t="s">
        <v>430</v>
      </c>
      <c r="O82" s="694"/>
      <c r="P82" s="668" t="s">
        <v>294</v>
      </c>
      <c r="Q82" s="765"/>
      <c r="R82" s="485" t="b">
        <v>0</v>
      </c>
      <c r="S82" s="485"/>
      <c r="T82" s="765" t="s">
        <v>459</v>
      </c>
      <c r="U82" s="765"/>
      <c r="V82" s="485" t="s">
        <v>87</v>
      </c>
      <c r="W82" s="485"/>
      <c r="X82" s="485" t="s">
        <v>87</v>
      </c>
      <c r="Y82" s="485"/>
      <c r="Z82" s="485" t="s">
        <v>87</v>
      </c>
      <c r="AA82" s="485"/>
      <c r="AB82" s="485" t="s">
        <v>87</v>
      </c>
      <c r="AC82" s="485"/>
      <c r="AD82" s="485" t="s">
        <v>87</v>
      </c>
      <c r="AE82" s="485"/>
      <c r="AF82" s="485" t="s">
        <v>407</v>
      </c>
      <c r="AG82" s="509"/>
      <c r="AH82" s="668" t="s">
        <v>294</v>
      </c>
      <c r="AI82" s="765"/>
      <c r="AJ82" s="485" t="b">
        <v>0</v>
      </c>
      <c r="AK82" s="485"/>
      <c r="AL82" s="765" t="s">
        <v>459</v>
      </c>
      <c r="AM82" s="765"/>
      <c r="AN82" s="485" t="s">
        <v>87</v>
      </c>
      <c r="AO82" s="485"/>
      <c r="AP82" s="485" t="s">
        <v>87</v>
      </c>
      <c r="AQ82" s="485"/>
      <c r="AR82" s="485" t="s">
        <v>87</v>
      </c>
      <c r="AS82" s="485"/>
      <c r="AT82" s="485" t="s">
        <v>87</v>
      </c>
      <c r="AU82" s="485"/>
      <c r="AV82" s="485" t="s">
        <v>87</v>
      </c>
      <c r="AW82" s="485"/>
      <c r="AX82" s="485" t="s">
        <v>407</v>
      </c>
      <c r="AY82" s="509"/>
      <c r="AZ82" s="500" t="s">
        <v>886</v>
      </c>
      <c r="BA82" s="602" t="str">
        <f t="shared" ref="BA82:BC82" si="10">BA80</f>
        <v>6/17</v>
      </c>
      <c r="BB82" s="602" t="str">
        <f t="shared" si="10"/>
        <v>6/17</v>
      </c>
      <c r="BC82" s="602" t="str">
        <f t="shared" si="10"/>
        <v>6/17</v>
      </c>
      <c r="BD82" s="664" t="s">
        <v>1141</v>
      </c>
      <c r="BE82" s="602" t="s">
        <v>180</v>
      </c>
      <c r="BF82" s="602" t="s">
        <v>1006</v>
      </c>
      <c r="BG82" s="665" t="s">
        <v>180</v>
      </c>
      <c r="BH82" s="606" t="s">
        <v>1022</v>
      </c>
      <c r="BI82" s="485"/>
      <c r="BJ82" s="485"/>
      <c r="BK82" s="485"/>
      <c r="BL82" s="485"/>
      <c r="BM82" s="575"/>
      <c r="BN82" s="198"/>
      <c r="BO82" s="198"/>
    </row>
    <row r="83" spans="3:67" s="53" customFormat="1" ht="72" customHeight="1">
      <c r="C83" s="197"/>
      <c r="D83" s="197"/>
      <c r="E83" s="500"/>
      <c r="F83" s="485"/>
      <c r="G83" s="509"/>
      <c r="H83" s="732"/>
      <c r="I83" s="691"/>
      <c r="J83" s="691"/>
      <c r="K83" s="691"/>
      <c r="L83" s="691"/>
      <c r="M83" s="691"/>
      <c r="N83" s="691"/>
      <c r="O83" s="694"/>
      <c r="P83" s="668"/>
      <c r="Q83" s="765"/>
      <c r="R83" s="485"/>
      <c r="S83" s="485"/>
      <c r="T83" s="765"/>
      <c r="U83" s="765"/>
      <c r="V83" s="485" t="s">
        <v>87</v>
      </c>
      <c r="W83" s="485"/>
      <c r="X83" s="485" t="s">
        <v>87</v>
      </c>
      <c r="Y83" s="485"/>
      <c r="Z83" s="485" t="s">
        <v>87</v>
      </c>
      <c r="AA83" s="485"/>
      <c r="AB83" s="485" t="s">
        <v>87</v>
      </c>
      <c r="AC83" s="485"/>
      <c r="AD83" s="485" t="s">
        <v>87</v>
      </c>
      <c r="AE83" s="485"/>
      <c r="AF83" s="485"/>
      <c r="AG83" s="509"/>
      <c r="AH83" s="668"/>
      <c r="AI83" s="765"/>
      <c r="AJ83" s="485"/>
      <c r="AK83" s="485"/>
      <c r="AL83" s="765"/>
      <c r="AM83" s="765"/>
      <c r="AN83" s="485" t="s">
        <v>87</v>
      </c>
      <c r="AO83" s="485"/>
      <c r="AP83" s="485" t="s">
        <v>87</v>
      </c>
      <c r="AQ83" s="485"/>
      <c r="AR83" s="485" t="s">
        <v>87</v>
      </c>
      <c r="AS83" s="485"/>
      <c r="AT83" s="485" t="s">
        <v>87</v>
      </c>
      <c r="AU83" s="485"/>
      <c r="AV83" s="485" t="s">
        <v>87</v>
      </c>
      <c r="AW83" s="485"/>
      <c r="AX83" s="485"/>
      <c r="AY83" s="509"/>
      <c r="AZ83" s="500"/>
      <c r="BA83" s="602"/>
      <c r="BB83" s="602"/>
      <c r="BC83" s="602"/>
      <c r="BD83" s="602"/>
      <c r="BE83" s="602"/>
      <c r="BF83" s="602"/>
      <c r="BG83" s="665"/>
      <c r="BH83" s="500"/>
      <c r="BI83" s="485"/>
      <c r="BJ83" s="485"/>
      <c r="BK83" s="485"/>
      <c r="BL83" s="485"/>
      <c r="BM83" s="575"/>
      <c r="BN83" s="198"/>
      <c r="BO83" s="198"/>
    </row>
    <row r="84" spans="3:67" s="53" customFormat="1" ht="72" customHeight="1">
      <c r="C84" s="197"/>
      <c r="D84" s="197"/>
      <c r="E84" s="500">
        <v>13</v>
      </c>
      <c r="F84" s="485" t="s">
        <v>458</v>
      </c>
      <c r="G84" s="509"/>
      <c r="H84" s="732" t="s">
        <v>330</v>
      </c>
      <c r="I84" s="691"/>
      <c r="J84" s="691" t="s">
        <v>330</v>
      </c>
      <c r="K84" s="691"/>
      <c r="L84" s="691" t="s">
        <v>330</v>
      </c>
      <c r="M84" s="691"/>
      <c r="N84" s="691" t="s">
        <v>294</v>
      </c>
      <c r="O84" s="694"/>
      <c r="P84" s="668" t="s">
        <v>294</v>
      </c>
      <c r="Q84" s="765"/>
      <c r="R84" s="485" t="b">
        <v>0</v>
      </c>
      <c r="S84" s="485"/>
      <c r="T84" s="691" t="s">
        <v>457</v>
      </c>
      <c r="U84" s="691"/>
      <c r="V84" s="485" t="s">
        <v>87</v>
      </c>
      <c r="W84" s="485"/>
      <c r="X84" s="485" t="s">
        <v>87</v>
      </c>
      <c r="Y84" s="485"/>
      <c r="Z84" s="485" t="s">
        <v>87</v>
      </c>
      <c r="AA84" s="485"/>
      <c r="AB84" s="485" t="s">
        <v>87</v>
      </c>
      <c r="AC84" s="485"/>
      <c r="AD84" s="485" t="s">
        <v>87</v>
      </c>
      <c r="AE84" s="485"/>
      <c r="AF84" s="485" t="s">
        <v>407</v>
      </c>
      <c r="AG84" s="509"/>
      <c r="AH84" s="668" t="s">
        <v>294</v>
      </c>
      <c r="AI84" s="765"/>
      <c r="AJ84" s="485" t="b">
        <v>0</v>
      </c>
      <c r="AK84" s="485"/>
      <c r="AL84" s="691" t="s">
        <v>457</v>
      </c>
      <c r="AM84" s="691"/>
      <c r="AN84" s="485" t="s">
        <v>87</v>
      </c>
      <c r="AO84" s="485"/>
      <c r="AP84" s="485" t="s">
        <v>87</v>
      </c>
      <c r="AQ84" s="485"/>
      <c r="AR84" s="485" t="s">
        <v>87</v>
      </c>
      <c r="AS84" s="485"/>
      <c r="AT84" s="485" t="s">
        <v>87</v>
      </c>
      <c r="AU84" s="485"/>
      <c r="AV84" s="485" t="s">
        <v>87</v>
      </c>
      <c r="AW84" s="485"/>
      <c r="AX84" s="485" t="s">
        <v>407</v>
      </c>
      <c r="AY84" s="509"/>
      <c r="AZ84" s="500" t="s">
        <v>886</v>
      </c>
      <c r="BA84" s="602" t="str">
        <f t="shared" ref="BA84:BC84" si="11">BA82</f>
        <v>6/17</v>
      </c>
      <c r="BB84" s="602" t="str">
        <f t="shared" si="11"/>
        <v>6/17</v>
      </c>
      <c r="BC84" s="602" t="str">
        <f t="shared" si="11"/>
        <v>6/17</v>
      </c>
      <c r="BD84" s="664" t="s">
        <v>1141</v>
      </c>
      <c r="BE84" s="602" t="s">
        <v>180</v>
      </c>
      <c r="BF84" s="602" t="s">
        <v>1006</v>
      </c>
      <c r="BG84" s="665" t="s">
        <v>180</v>
      </c>
      <c r="BH84" s="606" t="s">
        <v>1022</v>
      </c>
      <c r="BI84" s="485"/>
      <c r="BJ84" s="485"/>
      <c r="BK84" s="485"/>
      <c r="BL84" s="485"/>
      <c r="BM84" s="575"/>
      <c r="BN84" s="198"/>
      <c r="BO84" s="198"/>
    </row>
    <row r="85" spans="3:67" s="53" customFormat="1" ht="72" customHeight="1" thickBot="1">
      <c r="C85" s="197"/>
      <c r="D85" s="197"/>
      <c r="E85" s="499"/>
      <c r="F85" s="497"/>
      <c r="G85" s="498"/>
      <c r="H85" s="733"/>
      <c r="I85" s="692"/>
      <c r="J85" s="692"/>
      <c r="K85" s="692"/>
      <c r="L85" s="692"/>
      <c r="M85" s="692"/>
      <c r="N85" s="692"/>
      <c r="O85" s="696"/>
      <c r="P85" s="769"/>
      <c r="Q85" s="770"/>
      <c r="R85" s="497"/>
      <c r="S85" s="497"/>
      <c r="T85" s="692"/>
      <c r="U85" s="692"/>
      <c r="V85" s="497" t="s">
        <v>87</v>
      </c>
      <c r="W85" s="497"/>
      <c r="X85" s="497" t="s">
        <v>87</v>
      </c>
      <c r="Y85" s="497"/>
      <c r="Z85" s="497" t="s">
        <v>87</v>
      </c>
      <c r="AA85" s="497"/>
      <c r="AB85" s="497" t="s">
        <v>87</v>
      </c>
      <c r="AC85" s="497"/>
      <c r="AD85" s="497" t="s">
        <v>87</v>
      </c>
      <c r="AE85" s="497"/>
      <c r="AF85" s="497"/>
      <c r="AG85" s="498"/>
      <c r="AH85" s="769"/>
      <c r="AI85" s="770"/>
      <c r="AJ85" s="497"/>
      <c r="AK85" s="497"/>
      <c r="AL85" s="692"/>
      <c r="AM85" s="692"/>
      <c r="AN85" s="497" t="s">
        <v>87</v>
      </c>
      <c r="AO85" s="497"/>
      <c r="AP85" s="497" t="s">
        <v>87</v>
      </c>
      <c r="AQ85" s="497"/>
      <c r="AR85" s="497" t="s">
        <v>87</v>
      </c>
      <c r="AS85" s="497"/>
      <c r="AT85" s="497" t="s">
        <v>87</v>
      </c>
      <c r="AU85" s="497"/>
      <c r="AV85" s="497" t="s">
        <v>87</v>
      </c>
      <c r="AW85" s="497"/>
      <c r="AX85" s="497"/>
      <c r="AY85" s="498"/>
      <c r="AZ85" s="499"/>
      <c r="BA85" s="603"/>
      <c r="BB85" s="603"/>
      <c r="BC85" s="603"/>
      <c r="BD85" s="603"/>
      <c r="BE85" s="603"/>
      <c r="BF85" s="603"/>
      <c r="BG85" s="643"/>
      <c r="BH85" s="499"/>
      <c r="BI85" s="497"/>
      <c r="BJ85" s="497"/>
      <c r="BK85" s="497"/>
      <c r="BL85" s="497"/>
      <c r="BM85" s="576"/>
      <c r="BN85" s="198"/>
      <c r="BO85" s="198"/>
    </row>
    <row r="86" spans="3:67" ht="15.75">
      <c r="C86" s="71"/>
      <c r="D86" s="71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35"/>
      <c r="BO86" s="35"/>
    </row>
    <row r="87" spans="3:67" ht="15.75">
      <c r="C87" s="57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35"/>
      <c r="BO87" s="35"/>
    </row>
    <row r="88" spans="3:67" ht="15.75" customHeight="1" thickBot="1">
      <c r="C88" s="57"/>
      <c r="D88" s="57"/>
      <c r="E88" s="57" t="s">
        <v>153</v>
      </c>
      <c r="F88" s="57" t="s">
        <v>571</v>
      </c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</row>
    <row r="89" spans="3:67" ht="15.75">
      <c r="C89" s="57"/>
      <c r="D89" s="57"/>
      <c r="E89" s="510" t="s">
        <v>20</v>
      </c>
      <c r="F89" s="518" t="s">
        <v>22</v>
      </c>
      <c r="G89" s="519"/>
      <c r="H89" s="510" t="s">
        <v>21</v>
      </c>
      <c r="I89" s="518"/>
      <c r="J89" s="518"/>
      <c r="K89" s="518"/>
      <c r="L89" s="518"/>
      <c r="M89" s="518"/>
      <c r="N89" s="518"/>
      <c r="O89" s="519"/>
      <c r="P89" s="522" t="s">
        <v>400</v>
      </c>
      <c r="Q89" s="523"/>
      <c r="R89" s="523"/>
      <c r="S89" s="523"/>
      <c r="T89" s="523"/>
      <c r="U89" s="523"/>
      <c r="V89" s="524" t="s">
        <v>127</v>
      </c>
      <c r="W89" s="524"/>
      <c r="X89" s="524"/>
      <c r="Y89" s="524"/>
      <c r="Z89" s="524"/>
      <c r="AA89" s="524"/>
      <c r="AB89" s="525" t="s">
        <v>572</v>
      </c>
      <c r="AC89" s="525"/>
      <c r="AD89" s="525"/>
      <c r="AE89" s="525"/>
      <c r="AF89" s="525"/>
      <c r="AG89" s="526"/>
      <c r="AH89" s="527" t="s">
        <v>140</v>
      </c>
      <c r="AI89" s="528"/>
      <c r="AJ89" s="528"/>
      <c r="AK89" s="528"/>
      <c r="AL89" s="528"/>
      <c r="AM89" s="528"/>
      <c r="AN89" s="529" t="s">
        <v>141</v>
      </c>
      <c r="AO89" s="529"/>
      <c r="AP89" s="529"/>
      <c r="AQ89" s="529"/>
      <c r="AR89" s="529"/>
      <c r="AS89" s="529"/>
      <c r="AT89" s="483" t="s">
        <v>570</v>
      </c>
      <c r="AU89" s="483"/>
      <c r="AV89" s="483"/>
      <c r="AW89" s="483"/>
      <c r="AX89" s="483"/>
      <c r="AY89" s="484"/>
      <c r="AZ89" s="487" t="s">
        <v>16</v>
      </c>
      <c r="BA89" s="489" t="s">
        <v>53</v>
      </c>
      <c r="BB89" s="489" t="s">
        <v>54</v>
      </c>
      <c r="BC89" s="489" t="s">
        <v>55</v>
      </c>
      <c r="BD89" s="489" t="s">
        <v>56</v>
      </c>
      <c r="BE89" s="489" t="s">
        <v>29</v>
      </c>
      <c r="BF89" s="489" t="s">
        <v>62</v>
      </c>
      <c r="BG89" s="512" t="s">
        <v>69</v>
      </c>
      <c r="BH89" s="477" t="s">
        <v>23</v>
      </c>
      <c r="BI89" s="478"/>
      <c r="BJ89" s="478"/>
      <c r="BK89" s="478"/>
      <c r="BL89" s="478"/>
      <c r="BM89" s="479"/>
      <c r="BN89" s="57"/>
      <c r="BO89" s="57"/>
    </row>
    <row r="90" spans="3:67" ht="15.75">
      <c r="C90" s="57"/>
      <c r="D90" s="57"/>
      <c r="E90" s="511"/>
      <c r="F90" s="520"/>
      <c r="G90" s="521"/>
      <c r="H90" s="530" t="s">
        <v>448</v>
      </c>
      <c r="I90" s="531"/>
      <c r="J90" s="531" t="s">
        <v>447</v>
      </c>
      <c r="K90" s="531"/>
      <c r="L90" s="531" t="s">
        <v>449</v>
      </c>
      <c r="M90" s="531"/>
      <c r="N90" s="714" t="s">
        <v>501</v>
      </c>
      <c r="O90" s="776"/>
      <c r="P90" s="533" t="s">
        <v>537</v>
      </c>
      <c r="Q90" s="534"/>
      <c r="R90" s="716" t="s">
        <v>536</v>
      </c>
      <c r="S90" s="534"/>
      <c r="T90" s="716" t="s">
        <v>535</v>
      </c>
      <c r="U90" s="534"/>
      <c r="V90" s="649" t="s">
        <v>440</v>
      </c>
      <c r="W90" s="649"/>
      <c r="X90" s="649" t="s">
        <v>498</v>
      </c>
      <c r="Y90" s="649"/>
      <c r="Z90" s="649" t="s">
        <v>569</v>
      </c>
      <c r="AA90" s="649"/>
      <c r="AB90" s="648" t="s">
        <v>568</v>
      </c>
      <c r="AC90" s="648"/>
      <c r="AD90" s="648" t="s">
        <v>567</v>
      </c>
      <c r="AE90" s="486"/>
      <c r="AF90" s="648" t="s">
        <v>566</v>
      </c>
      <c r="AG90" s="515"/>
      <c r="AH90" s="516" t="s">
        <v>537</v>
      </c>
      <c r="AI90" s="517"/>
      <c r="AJ90" s="667" t="s">
        <v>536</v>
      </c>
      <c r="AK90" s="517"/>
      <c r="AL90" s="667" t="s">
        <v>535</v>
      </c>
      <c r="AM90" s="517"/>
      <c r="AN90" s="762" t="s">
        <v>440</v>
      </c>
      <c r="AO90" s="762"/>
      <c r="AP90" s="762" t="s">
        <v>498</v>
      </c>
      <c r="AQ90" s="762"/>
      <c r="AR90" s="762" t="s">
        <v>569</v>
      </c>
      <c r="AS90" s="762"/>
      <c r="AT90" s="595" t="s">
        <v>568</v>
      </c>
      <c r="AU90" s="595"/>
      <c r="AV90" s="595" t="s">
        <v>567</v>
      </c>
      <c r="AW90" s="507"/>
      <c r="AX90" s="595" t="s">
        <v>566</v>
      </c>
      <c r="AY90" s="508"/>
      <c r="AZ90" s="488"/>
      <c r="BA90" s="490"/>
      <c r="BB90" s="490"/>
      <c r="BC90" s="490"/>
      <c r="BD90" s="490"/>
      <c r="BE90" s="490"/>
      <c r="BF90" s="490"/>
      <c r="BG90" s="513"/>
      <c r="BH90" s="480"/>
      <c r="BI90" s="481"/>
      <c r="BJ90" s="481"/>
      <c r="BK90" s="481"/>
      <c r="BL90" s="481"/>
      <c r="BM90" s="482"/>
      <c r="BN90" s="57"/>
      <c r="BO90" s="57"/>
    </row>
    <row r="91" spans="3:67" ht="15.75">
      <c r="C91" s="57"/>
      <c r="D91" s="57"/>
      <c r="E91" s="511"/>
      <c r="F91" s="520"/>
      <c r="G91" s="521"/>
      <c r="H91" s="530"/>
      <c r="I91" s="531"/>
      <c r="J91" s="531"/>
      <c r="K91" s="531"/>
      <c r="L91" s="531"/>
      <c r="M91" s="531"/>
      <c r="N91" s="714"/>
      <c r="O91" s="776"/>
      <c r="P91" s="533"/>
      <c r="Q91" s="534"/>
      <c r="R91" s="534"/>
      <c r="S91" s="534"/>
      <c r="T91" s="534"/>
      <c r="U91" s="534"/>
      <c r="V91" s="649"/>
      <c r="W91" s="649"/>
      <c r="X91" s="649"/>
      <c r="Y91" s="649"/>
      <c r="Z91" s="649"/>
      <c r="AA91" s="649"/>
      <c r="AB91" s="648"/>
      <c r="AC91" s="648"/>
      <c r="AD91" s="486"/>
      <c r="AE91" s="486"/>
      <c r="AF91" s="486"/>
      <c r="AG91" s="515"/>
      <c r="AH91" s="516"/>
      <c r="AI91" s="517"/>
      <c r="AJ91" s="517"/>
      <c r="AK91" s="517"/>
      <c r="AL91" s="517"/>
      <c r="AM91" s="517"/>
      <c r="AN91" s="762"/>
      <c r="AO91" s="762"/>
      <c r="AP91" s="762"/>
      <c r="AQ91" s="762"/>
      <c r="AR91" s="762"/>
      <c r="AS91" s="762"/>
      <c r="AT91" s="595"/>
      <c r="AU91" s="595"/>
      <c r="AV91" s="507"/>
      <c r="AW91" s="507"/>
      <c r="AX91" s="507"/>
      <c r="AY91" s="508"/>
      <c r="AZ91" s="488"/>
      <c r="BA91" s="490"/>
      <c r="BB91" s="490"/>
      <c r="BC91" s="490"/>
      <c r="BD91" s="490"/>
      <c r="BE91" s="490"/>
      <c r="BF91" s="490"/>
      <c r="BG91" s="513"/>
      <c r="BH91" s="480"/>
      <c r="BI91" s="481"/>
      <c r="BJ91" s="481"/>
      <c r="BK91" s="481"/>
      <c r="BL91" s="481"/>
      <c r="BM91" s="482"/>
      <c r="BN91" s="57"/>
      <c r="BO91" s="57"/>
    </row>
    <row r="92" spans="3:67" ht="72" customHeight="1">
      <c r="C92" s="57"/>
      <c r="D92" s="57"/>
      <c r="E92" s="590">
        <v>14</v>
      </c>
      <c r="F92" s="537" t="s">
        <v>66</v>
      </c>
      <c r="G92" s="538"/>
      <c r="H92" s="708" t="s">
        <v>479</v>
      </c>
      <c r="I92" s="537"/>
      <c r="J92" s="677" t="s">
        <v>430</v>
      </c>
      <c r="K92" s="677"/>
      <c r="L92" s="677">
        <v>1</v>
      </c>
      <c r="M92" s="677"/>
      <c r="N92" s="677">
        <v>0</v>
      </c>
      <c r="O92" s="760"/>
      <c r="P92" s="757" t="s">
        <v>577</v>
      </c>
      <c r="Q92" s="537"/>
      <c r="R92" s="537" t="b">
        <v>1</v>
      </c>
      <c r="S92" s="537"/>
      <c r="T92" s="677" t="s">
        <v>294</v>
      </c>
      <c r="U92" s="677"/>
      <c r="V92" s="678" t="s">
        <v>431</v>
      </c>
      <c r="W92" s="678"/>
      <c r="X92" s="678" t="s">
        <v>545</v>
      </c>
      <c r="Y92" s="678"/>
      <c r="Z92" s="537" t="s">
        <v>161</v>
      </c>
      <c r="AA92" s="537"/>
      <c r="AB92" s="791" t="s">
        <v>502</v>
      </c>
      <c r="AC92" s="702"/>
      <c r="AD92" s="537" t="s">
        <v>161</v>
      </c>
      <c r="AE92" s="537"/>
      <c r="AF92" s="537" t="s">
        <v>294</v>
      </c>
      <c r="AG92" s="538"/>
      <c r="AH92" s="757" t="s">
        <v>577</v>
      </c>
      <c r="AI92" s="537"/>
      <c r="AJ92" s="537" t="b">
        <v>1</v>
      </c>
      <c r="AK92" s="537"/>
      <c r="AL92" s="677" t="s">
        <v>294</v>
      </c>
      <c r="AM92" s="677"/>
      <c r="AN92" s="678" t="s">
        <v>431</v>
      </c>
      <c r="AO92" s="678"/>
      <c r="AP92" s="678" t="s">
        <v>545</v>
      </c>
      <c r="AQ92" s="678"/>
      <c r="AR92" s="537" t="s">
        <v>161</v>
      </c>
      <c r="AS92" s="537"/>
      <c r="AT92" s="791" t="s">
        <v>502</v>
      </c>
      <c r="AU92" s="702"/>
      <c r="AV92" s="537" t="s">
        <v>161</v>
      </c>
      <c r="AW92" s="537"/>
      <c r="AX92" s="537" t="s">
        <v>294</v>
      </c>
      <c r="AY92" s="538"/>
      <c r="AZ92" s="590" t="s">
        <v>886</v>
      </c>
      <c r="BA92" s="602" t="str">
        <f>BA84</f>
        <v>6/17</v>
      </c>
      <c r="BB92" s="602" t="str">
        <f t="shared" ref="BB92:BC92" si="12">BB84</f>
        <v>6/17</v>
      </c>
      <c r="BC92" s="602" t="str">
        <f t="shared" si="12"/>
        <v>6/17</v>
      </c>
      <c r="BD92" s="664" t="s">
        <v>1141</v>
      </c>
      <c r="BE92" s="602" t="s">
        <v>180</v>
      </c>
      <c r="BF92" s="602" t="s">
        <v>1006</v>
      </c>
      <c r="BG92" s="665" t="s">
        <v>180</v>
      </c>
      <c r="BH92" s="757" t="s">
        <v>1022</v>
      </c>
      <c r="BI92" s="537"/>
      <c r="BJ92" s="537"/>
      <c r="BK92" s="537"/>
      <c r="BL92" s="537"/>
      <c r="BM92" s="608"/>
      <c r="BN92" s="57"/>
      <c r="BO92" s="57"/>
    </row>
    <row r="93" spans="3:67" ht="72" customHeight="1">
      <c r="C93" s="57"/>
      <c r="D93" s="57"/>
      <c r="E93" s="590"/>
      <c r="F93" s="537"/>
      <c r="G93" s="538"/>
      <c r="H93" s="590"/>
      <c r="I93" s="537"/>
      <c r="J93" s="677"/>
      <c r="K93" s="677"/>
      <c r="L93" s="677"/>
      <c r="M93" s="677"/>
      <c r="N93" s="677"/>
      <c r="O93" s="760"/>
      <c r="P93" s="590"/>
      <c r="Q93" s="537"/>
      <c r="R93" s="537"/>
      <c r="S93" s="537"/>
      <c r="T93" s="677"/>
      <c r="U93" s="677"/>
      <c r="V93" s="537" t="s">
        <v>161</v>
      </c>
      <c r="W93" s="537"/>
      <c r="X93" s="537" t="s">
        <v>161</v>
      </c>
      <c r="Y93" s="537"/>
      <c r="Z93" s="791" t="s">
        <v>502</v>
      </c>
      <c r="AA93" s="702"/>
      <c r="AB93" s="537" t="s">
        <v>161</v>
      </c>
      <c r="AC93" s="537"/>
      <c r="AD93" s="701" t="s">
        <v>577</v>
      </c>
      <c r="AE93" s="537"/>
      <c r="AF93" s="537"/>
      <c r="AG93" s="538"/>
      <c r="AH93" s="590"/>
      <c r="AI93" s="537"/>
      <c r="AJ93" s="537"/>
      <c r="AK93" s="537"/>
      <c r="AL93" s="677"/>
      <c r="AM93" s="677"/>
      <c r="AN93" s="537" t="s">
        <v>161</v>
      </c>
      <c r="AO93" s="537"/>
      <c r="AP93" s="537" t="s">
        <v>161</v>
      </c>
      <c r="AQ93" s="537"/>
      <c r="AR93" s="791" t="s">
        <v>502</v>
      </c>
      <c r="AS93" s="702"/>
      <c r="AT93" s="537" t="s">
        <v>161</v>
      </c>
      <c r="AU93" s="537"/>
      <c r="AV93" s="701" t="s">
        <v>577</v>
      </c>
      <c r="AW93" s="537"/>
      <c r="AX93" s="537"/>
      <c r="AY93" s="538"/>
      <c r="AZ93" s="590"/>
      <c r="BA93" s="602"/>
      <c r="BB93" s="602"/>
      <c r="BC93" s="602"/>
      <c r="BD93" s="602"/>
      <c r="BE93" s="602"/>
      <c r="BF93" s="602"/>
      <c r="BG93" s="665"/>
      <c r="BH93" s="590"/>
      <c r="BI93" s="537"/>
      <c r="BJ93" s="537"/>
      <c r="BK93" s="537"/>
      <c r="BL93" s="537"/>
      <c r="BM93" s="608"/>
      <c r="BN93" s="57"/>
      <c r="BO93" s="57"/>
    </row>
    <row r="94" spans="3:67" ht="72" customHeight="1">
      <c r="C94" s="57"/>
      <c r="D94" s="57"/>
      <c r="E94" s="590"/>
      <c r="F94" s="537"/>
      <c r="G94" s="538"/>
      <c r="H94" s="792" t="s">
        <v>330</v>
      </c>
      <c r="I94" s="678"/>
      <c r="J94" s="678" t="s">
        <v>330</v>
      </c>
      <c r="K94" s="678"/>
      <c r="L94" s="678" t="s">
        <v>330</v>
      </c>
      <c r="M94" s="678"/>
      <c r="N94" s="678" t="s">
        <v>330</v>
      </c>
      <c r="O94" s="796"/>
      <c r="P94" s="792" t="s">
        <v>330</v>
      </c>
      <c r="Q94" s="678"/>
      <c r="R94" s="537" t="b">
        <v>1</v>
      </c>
      <c r="S94" s="537"/>
      <c r="T94" s="677" t="s">
        <v>294</v>
      </c>
      <c r="U94" s="677"/>
      <c r="V94" s="678" t="s">
        <v>431</v>
      </c>
      <c r="W94" s="678"/>
      <c r="X94" s="678" t="s">
        <v>545</v>
      </c>
      <c r="Y94" s="678"/>
      <c r="Z94" s="537" t="s">
        <v>161</v>
      </c>
      <c r="AA94" s="537"/>
      <c r="AB94" s="791" t="s">
        <v>502</v>
      </c>
      <c r="AC94" s="702"/>
      <c r="AD94" s="537" t="s">
        <v>161</v>
      </c>
      <c r="AE94" s="537"/>
      <c r="AF94" s="537" t="s">
        <v>294</v>
      </c>
      <c r="AG94" s="538"/>
      <c r="AH94" s="792" t="s">
        <v>330</v>
      </c>
      <c r="AI94" s="678"/>
      <c r="AJ94" s="537" t="b">
        <v>1</v>
      </c>
      <c r="AK94" s="537"/>
      <c r="AL94" s="677" t="s">
        <v>294</v>
      </c>
      <c r="AM94" s="677"/>
      <c r="AN94" s="678" t="s">
        <v>431</v>
      </c>
      <c r="AO94" s="678"/>
      <c r="AP94" s="678" t="s">
        <v>545</v>
      </c>
      <c r="AQ94" s="678"/>
      <c r="AR94" s="537" t="s">
        <v>161</v>
      </c>
      <c r="AS94" s="537"/>
      <c r="AT94" s="791" t="s">
        <v>502</v>
      </c>
      <c r="AU94" s="702"/>
      <c r="AV94" s="537" t="s">
        <v>161</v>
      </c>
      <c r="AW94" s="537"/>
      <c r="AX94" s="537" t="s">
        <v>294</v>
      </c>
      <c r="AY94" s="538"/>
      <c r="AZ94" s="590"/>
      <c r="BA94" s="602"/>
      <c r="BB94" s="602"/>
      <c r="BC94" s="602"/>
      <c r="BD94" s="602"/>
      <c r="BE94" s="602"/>
      <c r="BF94" s="602"/>
      <c r="BG94" s="665"/>
      <c r="BH94" s="590"/>
      <c r="BI94" s="537"/>
      <c r="BJ94" s="537"/>
      <c r="BK94" s="537"/>
      <c r="BL94" s="537"/>
      <c r="BM94" s="608"/>
      <c r="BN94" s="57"/>
      <c r="BO94" s="57"/>
    </row>
    <row r="95" spans="3:67" ht="72" customHeight="1" thickBot="1">
      <c r="C95" s="57"/>
      <c r="D95" s="57"/>
      <c r="E95" s="585"/>
      <c r="F95" s="586"/>
      <c r="G95" s="579"/>
      <c r="H95" s="793"/>
      <c r="I95" s="675"/>
      <c r="J95" s="675"/>
      <c r="K95" s="675"/>
      <c r="L95" s="675"/>
      <c r="M95" s="675"/>
      <c r="N95" s="675"/>
      <c r="O95" s="797"/>
      <c r="P95" s="793"/>
      <c r="Q95" s="675"/>
      <c r="R95" s="586"/>
      <c r="S95" s="586"/>
      <c r="T95" s="683"/>
      <c r="U95" s="683"/>
      <c r="V95" s="586" t="s">
        <v>161</v>
      </c>
      <c r="W95" s="586"/>
      <c r="X95" s="586" t="s">
        <v>161</v>
      </c>
      <c r="Y95" s="586"/>
      <c r="Z95" s="794" t="s">
        <v>502</v>
      </c>
      <c r="AA95" s="795"/>
      <c r="AB95" s="586" t="s">
        <v>161</v>
      </c>
      <c r="AC95" s="586"/>
      <c r="AD95" s="700" t="s">
        <v>577</v>
      </c>
      <c r="AE95" s="586"/>
      <c r="AF95" s="586"/>
      <c r="AG95" s="579"/>
      <c r="AH95" s="793"/>
      <c r="AI95" s="675"/>
      <c r="AJ95" s="586"/>
      <c r="AK95" s="586"/>
      <c r="AL95" s="683"/>
      <c r="AM95" s="683"/>
      <c r="AN95" s="586" t="s">
        <v>161</v>
      </c>
      <c r="AO95" s="586"/>
      <c r="AP95" s="586" t="s">
        <v>161</v>
      </c>
      <c r="AQ95" s="586"/>
      <c r="AR95" s="794" t="s">
        <v>502</v>
      </c>
      <c r="AS95" s="795"/>
      <c r="AT95" s="586" t="s">
        <v>161</v>
      </c>
      <c r="AU95" s="586"/>
      <c r="AV95" s="700" t="s">
        <v>577</v>
      </c>
      <c r="AW95" s="586"/>
      <c r="AX95" s="586"/>
      <c r="AY95" s="579"/>
      <c r="AZ95" s="585"/>
      <c r="BA95" s="603"/>
      <c r="BB95" s="603"/>
      <c r="BC95" s="603"/>
      <c r="BD95" s="603"/>
      <c r="BE95" s="603"/>
      <c r="BF95" s="603"/>
      <c r="BG95" s="643"/>
      <c r="BH95" s="585"/>
      <c r="BI95" s="586"/>
      <c r="BJ95" s="586"/>
      <c r="BK95" s="586"/>
      <c r="BL95" s="586"/>
      <c r="BM95" s="609"/>
      <c r="BN95" s="57"/>
      <c r="BO95" s="57"/>
    </row>
    <row r="96" spans="3:67" ht="15.75"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35"/>
      <c r="BO96" s="35"/>
    </row>
    <row r="97" spans="3:67" ht="16.5" thickBot="1">
      <c r="C97" s="57"/>
      <c r="D97" s="57"/>
      <c r="E97" s="57" t="s">
        <v>160</v>
      </c>
      <c r="F97" s="57" t="s">
        <v>159</v>
      </c>
      <c r="G97" s="57"/>
      <c r="H97" s="57"/>
      <c r="I97" s="57"/>
      <c r="J97" s="57"/>
      <c r="K97" s="57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</row>
    <row r="98" spans="3:67" ht="15.75">
      <c r="C98" s="57"/>
      <c r="D98" s="57"/>
      <c r="E98" s="510" t="s">
        <v>20</v>
      </c>
      <c r="F98" s="518" t="s">
        <v>22</v>
      </c>
      <c r="G98" s="519"/>
      <c r="H98" s="510" t="s">
        <v>21</v>
      </c>
      <c r="I98" s="518"/>
      <c r="J98" s="518"/>
      <c r="K98" s="518"/>
      <c r="L98" s="518"/>
      <c r="M98" s="518"/>
      <c r="N98" s="518"/>
      <c r="O98" s="519"/>
      <c r="P98" s="522" t="s">
        <v>400</v>
      </c>
      <c r="Q98" s="523"/>
      <c r="R98" s="523"/>
      <c r="S98" s="523"/>
      <c r="T98" s="523"/>
      <c r="U98" s="523"/>
      <c r="V98" s="524" t="s">
        <v>127</v>
      </c>
      <c r="W98" s="524"/>
      <c r="X98" s="524"/>
      <c r="Y98" s="524"/>
      <c r="Z98" s="524"/>
      <c r="AA98" s="524"/>
      <c r="AB98" s="525" t="s">
        <v>572</v>
      </c>
      <c r="AC98" s="525"/>
      <c r="AD98" s="525"/>
      <c r="AE98" s="525"/>
      <c r="AF98" s="525"/>
      <c r="AG98" s="526"/>
      <c r="AH98" s="527" t="s">
        <v>140</v>
      </c>
      <c r="AI98" s="528"/>
      <c r="AJ98" s="528"/>
      <c r="AK98" s="528"/>
      <c r="AL98" s="528"/>
      <c r="AM98" s="528"/>
      <c r="AN98" s="529" t="s">
        <v>141</v>
      </c>
      <c r="AO98" s="529"/>
      <c r="AP98" s="529"/>
      <c r="AQ98" s="529"/>
      <c r="AR98" s="529"/>
      <c r="AS98" s="529"/>
      <c r="AT98" s="483" t="s">
        <v>570</v>
      </c>
      <c r="AU98" s="483"/>
      <c r="AV98" s="483"/>
      <c r="AW98" s="483"/>
      <c r="AX98" s="483"/>
      <c r="AY98" s="484"/>
      <c r="AZ98" s="487" t="s">
        <v>16</v>
      </c>
      <c r="BA98" s="489" t="s">
        <v>53</v>
      </c>
      <c r="BB98" s="489" t="s">
        <v>54</v>
      </c>
      <c r="BC98" s="489" t="s">
        <v>55</v>
      </c>
      <c r="BD98" s="489" t="s">
        <v>56</v>
      </c>
      <c r="BE98" s="489" t="s">
        <v>29</v>
      </c>
      <c r="BF98" s="489" t="s">
        <v>62</v>
      </c>
      <c r="BG98" s="512" t="s">
        <v>69</v>
      </c>
      <c r="BH98" s="477" t="s">
        <v>23</v>
      </c>
      <c r="BI98" s="478"/>
      <c r="BJ98" s="478"/>
      <c r="BK98" s="478"/>
      <c r="BL98" s="478"/>
      <c r="BM98" s="479"/>
      <c r="BN98" s="57"/>
      <c r="BO98" s="57"/>
    </row>
    <row r="99" spans="3:67" ht="15.75">
      <c r="C99" s="57"/>
      <c r="D99" s="57"/>
      <c r="E99" s="511"/>
      <c r="F99" s="520"/>
      <c r="G99" s="521"/>
      <c r="H99" s="530" t="s">
        <v>448</v>
      </c>
      <c r="I99" s="531"/>
      <c r="J99" s="531" t="s">
        <v>447</v>
      </c>
      <c r="K99" s="531"/>
      <c r="L99" s="531" t="s">
        <v>449</v>
      </c>
      <c r="M99" s="531"/>
      <c r="N99" s="714" t="s">
        <v>501</v>
      </c>
      <c r="O99" s="776"/>
      <c r="P99" s="533" t="s">
        <v>537</v>
      </c>
      <c r="Q99" s="534"/>
      <c r="R99" s="716" t="s">
        <v>536</v>
      </c>
      <c r="S99" s="534"/>
      <c r="T99" s="716" t="s">
        <v>535</v>
      </c>
      <c r="U99" s="534"/>
      <c r="V99" s="649" t="s">
        <v>440</v>
      </c>
      <c r="W99" s="649"/>
      <c r="X99" s="649" t="s">
        <v>498</v>
      </c>
      <c r="Y99" s="649"/>
      <c r="Z99" s="649" t="s">
        <v>569</v>
      </c>
      <c r="AA99" s="649"/>
      <c r="AB99" s="648" t="s">
        <v>568</v>
      </c>
      <c r="AC99" s="648"/>
      <c r="AD99" s="648" t="s">
        <v>567</v>
      </c>
      <c r="AE99" s="486"/>
      <c r="AF99" s="648" t="s">
        <v>566</v>
      </c>
      <c r="AG99" s="515"/>
      <c r="AH99" s="516" t="s">
        <v>537</v>
      </c>
      <c r="AI99" s="517"/>
      <c r="AJ99" s="667" t="s">
        <v>536</v>
      </c>
      <c r="AK99" s="517"/>
      <c r="AL99" s="667" t="s">
        <v>535</v>
      </c>
      <c r="AM99" s="517"/>
      <c r="AN99" s="762" t="s">
        <v>440</v>
      </c>
      <c r="AO99" s="762"/>
      <c r="AP99" s="762" t="s">
        <v>498</v>
      </c>
      <c r="AQ99" s="762"/>
      <c r="AR99" s="762" t="s">
        <v>569</v>
      </c>
      <c r="AS99" s="762"/>
      <c r="AT99" s="595" t="s">
        <v>568</v>
      </c>
      <c r="AU99" s="595"/>
      <c r="AV99" s="595" t="s">
        <v>567</v>
      </c>
      <c r="AW99" s="507"/>
      <c r="AX99" s="595" t="s">
        <v>566</v>
      </c>
      <c r="AY99" s="508"/>
      <c r="AZ99" s="488"/>
      <c r="BA99" s="490"/>
      <c r="BB99" s="490"/>
      <c r="BC99" s="490"/>
      <c r="BD99" s="490"/>
      <c r="BE99" s="490"/>
      <c r="BF99" s="490"/>
      <c r="BG99" s="513"/>
      <c r="BH99" s="480"/>
      <c r="BI99" s="481"/>
      <c r="BJ99" s="481"/>
      <c r="BK99" s="481"/>
      <c r="BL99" s="481"/>
      <c r="BM99" s="482"/>
      <c r="BN99" s="57"/>
      <c r="BO99" s="57"/>
    </row>
    <row r="100" spans="3:67" ht="16.5" customHeight="1">
      <c r="C100" s="57"/>
      <c r="D100" s="57"/>
      <c r="E100" s="511"/>
      <c r="F100" s="520"/>
      <c r="G100" s="521"/>
      <c r="H100" s="530"/>
      <c r="I100" s="531"/>
      <c r="J100" s="531"/>
      <c r="K100" s="531"/>
      <c r="L100" s="531"/>
      <c r="M100" s="531"/>
      <c r="N100" s="714"/>
      <c r="O100" s="776"/>
      <c r="P100" s="533"/>
      <c r="Q100" s="534"/>
      <c r="R100" s="534"/>
      <c r="S100" s="534"/>
      <c r="T100" s="534"/>
      <c r="U100" s="534"/>
      <c r="V100" s="649"/>
      <c r="W100" s="649"/>
      <c r="X100" s="649"/>
      <c r="Y100" s="649"/>
      <c r="Z100" s="649"/>
      <c r="AA100" s="649"/>
      <c r="AB100" s="648"/>
      <c r="AC100" s="648"/>
      <c r="AD100" s="486"/>
      <c r="AE100" s="486"/>
      <c r="AF100" s="486"/>
      <c r="AG100" s="515"/>
      <c r="AH100" s="516"/>
      <c r="AI100" s="517"/>
      <c r="AJ100" s="517"/>
      <c r="AK100" s="517"/>
      <c r="AL100" s="517"/>
      <c r="AM100" s="517"/>
      <c r="AN100" s="762"/>
      <c r="AO100" s="762"/>
      <c r="AP100" s="762"/>
      <c r="AQ100" s="762"/>
      <c r="AR100" s="762"/>
      <c r="AS100" s="762"/>
      <c r="AT100" s="595"/>
      <c r="AU100" s="595"/>
      <c r="AV100" s="507"/>
      <c r="AW100" s="507"/>
      <c r="AX100" s="507"/>
      <c r="AY100" s="508"/>
      <c r="AZ100" s="488"/>
      <c r="BA100" s="490"/>
      <c r="BB100" s="490"/>
      <c r="BC100" s="490"/>
      <c r="BD100" s="490"/>
      <c r="BE100" s="490"/>
      <c r="BF100" s="490"/>
      <c r="BG100" s="513"/>
      <c r="BH100" s="480"/>
      <c r="BI100" s="481"/>
      <c r="BJ100" s="481"/>
      <c r="BK100" s="481"/>
      <c r="BL100" s="481"/>
      <c r="BM100" s="482"/>
      <c r="BN100" s="57"/>
      <c r="BO100" s="57"/>
    </row>
    <row r="101" spans="3:67" s="53" customFormat="1" ht="72" customHeight="1">
      <c r="E101" s="500">
        <v>15</v>
      </c>
      <c r="F101" s="541" t="s">
        <v>433</v>
      </c>
      <c r="G101" s="542"/>
      <c r="H101" s="732" t="s">
        <v>463</v>
      </c>
      <c r="I101" s="485"/>
      <c r="J101" s="691" t="s">
        <v>430</v>
      </c>
      <c r="K101" s="691"/>
      <c r="L101" s="691">
        <v>1</v>
      </c>
      <c r="M101" s="691"/>
      <c r="N101" s="691">
        <v>0</v>
      </c>
      <c r="O101" s="694"/>
      <c r="P101" s="734" t="s">
        <v>294</v>
      </c>
      <c r="Q101" s="735"/>
      <c r="R101" s="485" t="b">
        <v>0</v>
      </c>
      <c r="S101" s="485"/>
      <c r="T101" s="691" t="s">
        <v>485</v>
      </c>
      <c r="U101" s="691"/>
      <c r="V101" s="485" t="s">
        <v>430</v>
      </c>
      <c r="W101" s="485"/>
      <c r="X101" s="485" t="s">
        <v>429</v>
      </c>
      <c r="Y101" s="485"/>
      <c r="Z101" s="485" t="s">
        <v>161</v>
      </c>
      <c r="AA101" s="485"/>
      <c r="AB101" s="485" t="s">
        <v>161</v>
      </c>
      <c r="AC101" s="485"/>
      <c r="AD101" s="288" t="s">
        <v>407</v>
      </c>
      <c r="AE101" s="287"/>
      <c r="AF101" s="691" t="s">
        <v>407</v>
      </c>
      <c r="AG101" s="509"/>
      <c r="AH101" s="734" t="s">
        <v>294</v>
      </c>
      <c r="AI101" s="735"/>
      <c r="AJ101" s="485" t="b">
        <v>0</v>
      </c>
      <c r="AK101" s="485"/>
      <c r="AL101" s="691" t="s">
        <v>485</v>
      </c>
      <c r="AM101" s="691"/>
      <c r="AN101" s="485" t="s">
        <v>430</v>
      </c>
      <c r="AO101" s="485"/>
      <c r="AP101" s="485" t="s">
        <v>429</v>
      </c>
      <c r="AQ101" s="485"/>
      <c r="AR101" s="485" t="s">
        <v>161</v>
      </c>
      <c r="AS101" s="485"/>
      <c r="AT101" s="485" t="s">
        <v>161</v>
      </c>
      <c r="AU101" s="485"/>
      <c r="AV101" s="288" t="s">
        <v>407</v>
      </c>
      <c r="AW101" s="287"/>
      <c r="AX101" s="691" t="s">
        <v>407</v>
      </c>
      <c r="AY101" s="509"/>
      <c r="AZ101" s="500" t="s">
        <v>886</v>
      </c>
      <c r="BA101" s="501" t="str">
        <f>BA84</f>
        <v>6/17</v>
      </c>
      <c r="BB101" s="501" t="str">
        <f t="shared" ref="BB101:BC101" si="13">BB84</f>
        <v>6/17</v>
      </c>
      <c r="BC101" s="501" t="str">
        <f t="shared" si="13"/>
        <v>6/17</v>
      </c>
      <c r="BD101" s="596" t="s">
        <v>1141</v>
      </c>
      <c r="BE101" s="501" t="s">
        <v>180</v>
      </c>
      <c r="BF101" s="501" t="s">
        <v>1006</v>
      </c>
      <c r="BG101" s="505" t="s">
        <v>180</v>
      </c>
      <c r="BH101" s="606" t="s">
        <v>1022</v>
      </c>
      <c r="BI101" s="485"/>
      <c r="BJ101" s="485"/>
      <c r="BK101" s="485"/>
      <c r="BL101" s="485"/>
      <c r="BM101" s="575"/>
      <c r="BN101" s="198"/>
      <c r="BO101" s="198"/>
    </row>
    <row r="102" spans="3:67" s="53" customFormat="1" ht="72" customHeight="1">
      <c r="E102" s="500"/>
      <c r="F102" s="541"/>
      <c r="G102" s="542"/>
      <c r="H102" s="500"/>
      <c r="I102" s="485"/>
      <c r="J102" s="691"/>
      <c r="K102" s="691"/>
      <c r="L102" s="691"/>
      <c r="M102" s="691"/>
      <c r="N102" s="691"/>
      <c r="O102" s="694"/>
      <c r="P102" s="734"/>
      <c r="Q102" s="735"/>
      <c r="R102" s="485"/>
      <c r="S102" s="485"/>
      <c r="T102" s="691"/>
      <c r="U102" s="691"/>
      <c r="V102" s="485" t="s">
        <v>161</v>
      </c>
      <c r="W102" s="485"/>
      <c r="X102" s="485" t="s">
        <v>161</v>
      </c>
      <c r="Y102" s="485"/>
      <c r="Z102" s="485" t="s">
        <v>87</v>
      </c>
      <c r="AA102" s="485"/>
      <c r="AB102" s="485" t="s">
        <v>87</v>
      </c>
      <c r="AC102" s="485"/>
      <c r="AD102" s="485" t="s">
        <v>87</v>
      </c>
      <c r="AE102" s="485"/>
      <c r="AF102" s="691"/>
      <c r="AG102" s="509"/>
      <c r="AH102" s="734"/>
      <c r="AI102" s="735"/>
      <c r="AJ102" s="485"/>
      <c r="AK102" s="485"/>
      <c r="AL102" s="691"/>
      <c r="AM102" s="691"/>
      <c r="AN102" s="485" t="s">
        <v>161</v>
      </c>
      <c r="AO102" s="485"/>
      <c r="AP102" s="485" t="s">
        <v>161</v>
      </c>
      <c r="AQ102" s="485"/>
      <c r="AR102" s="485" t="s">
        <v>87</v>
      </c>
      <c r="AS102" s="485"/>
      <c r="AT102" s="485" t="s">
        <v>87</v>
      </c>
      <c r="AU102" s="485"/>
      <c r="AV102" s="485" t="s">
        <v>87</v>
      </c>
      <c r="AW102" s="485"/>
      <c r="AX102" s="691"/>
      <c r="AY102" s="509"/>
      <c r="AZ102" s="500"/>
      <c r="BA102" s="501"/>
      <c r="BB102" s="501"/>
      <c r="BC102" s="501"/>
      <c r="BD102" s="501"/>
      <c r="BE102" s="501"/>
      <c r="BF102" s="501"/>
      <c r="BG102" s="505"/>
      <c r="BH102" s="500"/>
      <c r="BI102" s="485"/>
      <c r="BJ102" s="485"/>
      <c r="BK102" s="485"/>
      <c r="BL102" s="485"/>
      <c r="BM102" s="575"/>
      <c r="BN102" s="198"/>
      <c r="BO102" s="198"/>
    </row>
    <row r="103" spans="3:67" s="53" customFormat="1" ht="72" customHeight="1">
      <c r="E103" s="500">
        <v>16</v>
      </c>
      <c r="F103" s="541" t="s">
        <v>237</v>
      </c>
      <c r="G103" s="542"/>
      <c r="H103" s="732" t="s">
        <v>330</v>
      </c>
      <c r="I103" s="691"/>
      <c r="J103" s="691" t="s">
        <v>330</v>
      </c>
      <c r="K103" s="691"/>
      <c r="L103" s="691" t="s">
        <v>330</v>
      </c>
      <c r="M103" s="691"/>
      <c r="N103" s="691" t="s">
        <v>330</v>
      </c>
      <c r="O103" s="694"/>
      <c r="P103" s="734" t="s">
        <v>294</v>
      </c>
      <c r="Q103" s="735"/>
      <c r="R103" s="485" t="b">
        <v>0</v>
      </c>
      <c r="S103" s="485"/>
      <c r="T103" s="691" t="s">
        <v>484</v>
      </c>
      <c r="U103" s="691"/>
      <c r="V103" s="485" t="s">
        <v>430</v>
      </c>
      <c r="W103" s="485"/>
      <c r="X103" s="485" t="s">
        <v>429</v>
      </c>
      <c r="Y103" s="485"/>
      <c r="Z103" s="485" t="s">
        <v>87</v>
      </c>
      <c r="AA103" s="485"/>
      <c r="AB103" s="485" t="s">
        <v>87</v>
      </c>
      <c r="AC103" s="485"/>
      <c r="AD103" s="485" t="s">
        <v>87</v>
      </c>
      <c r="AE103" s="485"/>
      <c r="AF103" s="691" t="s">
        <v>339</v>
      </c>
      <c r="AG103" s="509"/>
      <c r="AH103" s="734" t="s">
        <v>294</v>
      </c>
      <c r="AI103" s="735"/>
      <c r="AJ103" s="485" t="b">
        <v>0</v>
      </c>
      <c r="AK103" s="485"/>
      <c r="AL103" s="691" t="s">
        <v>484</v>
      </c>
      <c r="AM103" s="691"/>
      <c r="AN103" s="485" t="s">
        <v>430</v>
      </c>
      <c r="AO103" s="485"/>
      <c r="AP103" s="485" t="s">
        <v>429</v>
      </c>
      <c r="AQ103" s="485"/>
      <c r="AR103" s="485" t="s">
        <v>87</v>
      </c>
      <c r="AS103" s="485"/>
      <c r="AT103" s="485" t="s">
        <v>87</v>
      </c>
      <c r="AU103" s="485"/>
      <c r="AV103" s="485" t="s">
        <v>87</v>
      </c>
      <c r="AW103" s="485"/>
      <c r="AX103" s="691" t="s">
        <v>339</v>
      </c>
      <c r="AY103" s="509"/>
      <c r="AZ103" s="500" t="s">
        <v>886</v>
      </c>
      <c r="BA103" s="501" t="str">
        <f>BA84</f>
        <v>6/17</v>
      </c>
      <c r="BB103" s="501" t="str">
        <f t="shared" ref="BB103:BC103" si="14">BB84</f>
        <v>6/17</v>
      </c>
      <c r="BC103" s="501" t="str">
        <f t="shared" si="14"/>
        <v>6/17</v>
      </c>
      <c r="BD103" s="596" t="s">
        <v>1141</v>
      </c>
      <c r="BE103" s="501" t="s">
        <v>180</v>
      </c>
      <c r="BF103" s="501" t="s">
        <v>1006</v>
      </c>
      <c r="BG103" s="505" t="s">
        <v>180</v>
      </c>
      <c r="BH103" s="606" t="s">
        <v>1022</v>
      </c>
      <c r="BI103" s="485"/>
      <c r="BJ103" s="485"/>
      <c r="BK103" s="485"/>
      <c r="BL103" s="485"/>
      <c r="BM103" s="575"/>
      <c r="BN103" s="198"/>
      <c r="BO103" s="198"/>
    </row>
    <row r="104" spans="3:67" s="53" customFormat="1" ht="72" customHeight="1" thickBot="1">
      <c r="E104" s="499"/>
      <c r="F104" s="577"/>
      <c r="G104" s="578"/>
      <c r="H104" s="733"/>
      <c r="I104" s="692"/>
      <c r="J104" s="692"/>
      <c r="K104" s="692"/>
      <c r="L104" s="692"/>
      <c r="M104" s="692"/>
      <c r="N104" s="692"/>
      <c r="O104" s="696"/>
      <c r="P104" s="768"/>
      <c r="Q104" s="593"/>
      <c r="R104" s="497"/>
      <c r="S104" s="497"/>
      <c r="T104" s="692"/>
      <c r="U104" s="692"/>
      <c r="V104" s="497" t="s">
        <v>161</v>
      </c>
      <c r="W104" s="497"/>
      <c r="X104" s="497" t="s">
        <v>161</v>
      </c>
      <c r="Y104" s="497"/>
      <c r="Z104" s="497" t="s">
        <v>87</v>
      </c>
      <c r="AA104" s="497"/>
      <c r="AB104" s="497" t="s">
        <v>87</v>
      </c>
      <c r="AC104" s="497"/>
      <c r="AD104" s="497" t="s">
        <v>87</v>
      </c>
      <c r="AE104" s="497"/>
      <c r="AF104" s="692"/>
      <c r="AG104" s="498"/>
      <c r="AH104" s="768"/>
      <c r="AI104" s="593"/>
      <c r="AJ104" s="497"/>
      <c r="AK104" s="497"/>
      <c r="AL104" s="692"/>
      <c r="AM104" s="692"/>
      <c r="AN104" s="497" t="s">
        <v>161</v>
      </c>
      <c r="AO104" s="497"/>
      <c r="AP104" s="497" t="s">
        <v>161</v>
      </c>
      <c r="AQ104" s="497"/>
      <c r="AR104" s="497" t="s">
        <v>87</v>
      </c>
      <c r="AS104" s="497"/>
      <c r="AT104" s="497" t="s">
        <v>87</v>
      </c>
      <c r="AU104" s="497"/>
      <c r="AV104" s="497" t="s">
        <v>87</v>
      </c>
      <c r="AW104" s="497"/>
      <c r="AX104" s="692"/>
      <c r="AY104" s="498"/>
      <c r="AZ104" s="499"/>
      <c r="BA104" s="502"/>
      <c r="BB104" s="502"/>
      <c r="BC104" s="502"/>
      <c r="BD104" s="502"/>
      <c r="BE104" s="502"/>
      <c r="BF104" s="502"/>
      <c r="BG104" s="506"/>
      <c r="BH104" s="499"/>
      <c r="BI104" s="497"/>
      <c r="BJ104" s="497"/>
      <c r="BK104" s="497"/>
      <c r="BL104" s="497"/>
      <c r="BM104" s="576"/>
      <c r="BN104" s="198"/>
      <c r="BO104" s="198"/>
    </row>
    <row r="105" spans="3:67" ht="17.25" customHeight="1">
      <c r="E105" s="57" t="s">
        <v>233</v>
      </c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  <c r="AI105" s="57"/>
      <c r="AJ105" s="57"/>
      <c r="AK105" s="57"/>
      <c r="AL105" s="57"/>
      <c r="AM105" s="57"/>
      <c r="AN105" s="57"/>
      <c r="AO105" s="57"/>
      <c r="AP105" s="57"/>
      <c r="AQ105" s="57"/>
      <c r="AR105" s="57"/>
      <c r="AS105" s="57"/>
      <c r="AT105" s="57"/>
      <c r="AU105" s="57"/>
      <c r="AV105" s="57"/>
      <c r="AW105" s="57"/>
      <c r="AX105" s="57"/>
      <c r="AY105" s="57"/>
      <c r="AZ105" s="57"/>
      <c r="BA105" s="57"/>
      <c r="BB105" s="57"/>
      <c r="BC105" s="57"/>
      <c r="BD105" s="57"/>
      <c r="BE105" s="57"/>
      <c r="BF105" s="57"/>
      <c r="BG105" s="57"/>
      <c r="BH105" s="57"/>
      <c r="BI105" s="57"/>
      <c r="BJ105" s="57"/>
      <c r="BK105" s="57"/>
      <c r="BL105" s="57"/>
      <c r="BM105" s="57"/>
      <c r="BN105" s="57"/>
      <c r="BO105" s="57"/>
    </row>
    <row r="106" spans="3:67" ht="15.75">
      <c r="E106" s="57" t="s">
        <v>234</v>
      </c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7"/>
      <c r="AT106" s="57"/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</row>
    <row r="107" spans="3:67" ht="15.75"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7"/>
      <c r="AT107" s="57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57"/>
      <c r="BN107" s="57"/>
      <c r="BO107" s="57"/>
    </row>
    <row r="108" spans="3:67" ht="15.75" customHeight="1"/>
    <row r="109" spans="3:67" ht="15.75" customHeight="1" thickBot="1">
      <c r="E109" s="300" t="s">
        <v>1147</v>
      </c>
    </row>
    <row r="110" spans="3:67" ht="15.75">
      <c r="E110" s="510" t="s">
        <v>20</v>
      </c>
      <c r="F110" s="518" t="s">
        <v>22</v>
      </c>
      <c r="G110" s="519"/>
      <c r="H110" s="510" t="s">
        <v>21</v>
      </c>
      <c r="I110" s="518"/>
      <c r="J110" s="518"/>
      <c r="K110" s="518"/>
      <c r="L110" s="518"/>
      <c r="M110" s="518"/>
      <c r="N110" s="518"/>
      <c r="O110" s="519"/>
      <c r="P110" s="522" t="s">
        <v>400</v>
      </c>
      <c r="Q110" s="523"/>
      <c r="R110" s="523"/>
      <c r="S110" s="523"/>
      <c r="T110" s="523"/>
      <c r="U110" s="523"/>
      <c r="V110" s="524" t="s">
        <v>127</v>
      </c>
      <c r="W110" s="524"/>
      <c r="X110" s="524"/>
      <c r="Y110" s="524"/>
      <c r="Z110" s="524"/>
      <c r="AA110" s="524"/>
      <c r="AB110" s="525" t="s">
        <v>572</v>
      </c>
      <c r="AC110" s="525"/>
      <c r="AD110" s="525"/>
      <c r="AE110" s="525"/>
      <c r="AF110" s="525"/>
      <c r="AG110" s="526"/>
      <c r="AH110" s="527" t="s">
        <v>140</v>
      </c>
      <c r="AI110" s="528"/>
      <c r="AJ110" s="528"/>
      <c r="AK110" s="528"/>
      <c r="AL110" s="528"/>
      <c r="AM110" s="528"/>
      <c r="AN110" s="529" t="s">
        <v>141</v>
      </c>
      <c r="AO110" s="529"/>
      <c r="AP110" s="529"/>
      <c r="AQ110" s="529"/>
      <c r="AR110" s="529"/>
      <c r="AS110" s="529"/>
      <c r="AT110" s="483" t="s">
        <v>570</v>
      </c>
      <c r="AU110" s="483"/>
      <c r="AV110" s="483"/>
      <c r="AW110" s="483"/>
      <c r="AX110" s="483"/>
      <c r="AY110" s="484"/>
      <c r="AZ110" s="487" t="s">
        <v>16</v>
      </c>
      <c r="BA110" s="489" t="s">
        <v>53</v>
      </c>
      <c r="BB110" s="489" t="s">
        <v>54</v>
      </c>
      <c r="BC110" s="489" t="s">
        <v>55</v>
      </c>
      <c r="BD110" s="489" t="s">
        <v>56</v>
      </c>
      <c r="BE110" s="489" t="s">
        <v>29</v>
      </c>
      <c r="BF110" s="489" t="s">
        <v>62</v>
      </c>
      <c r="BG110" s="512" t="s">
        <v>69</v>
      </c>
      <c r="BH110" s="477" t="s">
        <v>23</v>
      </c>
      <c r="BI110" s="478"/>
      <c r="BJ110" s="478"/>
      <c r="BK110" s="478"/>
      <c r="BL110" s="478"/>
      <c r="BM110" s="479"/>
    </row>
    <row r="111" spans="3:67" ht="16.5" customHeight="1">
      <c r="E111" s="511"/>
      <c r="F111" s="520"/>
      <c r="G111" s="521"/>
      <c r="H111" s="530" t="s">
        <v>448</v>
      </c>
      <c r="I111" s="531"/>
      <c r="J111" s="531" t="s">
        <v>447</v>
      </c>
      <c r="K111" s="531"/>
      <c r="L111" s="531" t="s">
        <v>449</v>
      </c>
      <c r="M111" s="531"/>
      <c r="N111" s="714" t="s">
        <v>501</v>
      </c>
      <c r="O111" s="776"/>
      <c r="P111" s="533" t="s">
        <v>537</v>
      </c>
      <c r="Q111" s="534"/>
      <c r="R111" s="716" t="s">
        <v>536</v>
      </c>
      <c r="S111" s="534"/>
      <c r="T111" s="716" t="s">
        <v>535</v>
      </c>
      <c r="U111" s="534"/>
      <c r="V111" s="649" t="s">
        <v>440</v>
      </c>
      <c r="W111" s="649"/>
      <c r="X111" s="649" t="s">
        <v>498</v>
      </c>
      <c r="Y111" s="649"/>
      <c r="Z111" s="649" t="s">
        <v>569</v>
      </c>
      <c r="AA111" s="649"/>
      <c r="AB111" s="648" t="s">
        <v>568</v>
      </c>
      <c r="AC111" s="648"/>
      <c r="AD111" s="648" t="s">
        <v>567</v>
      </c>
      <c r="AE111" s="486"/>
      <c r="AF111" s="648" t="s">
        <v>566</v>
      </c>
      <c r="AG111" s="515"/>
      <c r="AH111" s="516" t="s">
        <v>537</v>
      </c>
      <c r="AI111" s="517"/>
      <c r="AJ111" s="667" t="s">
        <v>536</v>
      </c>
      <c r="AK111" s="517"/>
      <c r="AL111" s="667" t="s">
        <v>535</v>
      </c>
      <c r="AM111" s="517"/>
      <c r="AN111" s="762" t="s">
        <v>440</v>
      </c>
      <c r="AO111" s="762"/>
      <c r="AP111" s="762" t="s">
        <v>498</v>
      </c>
      <c r="AQ111" s="762"/>
      <c r="AR111" s="762" t="s">
        <v>569</v>
      </c>
      <c r="AS111" s="762"/>
      <c r="AT111" s="595" t="s">
        <v>568</v>
      </c>
      <c r="AU111" s="595"/>
      <c r="AV111" s="595" t="s">
        <v>567</v>
      </c>
      <c r="AW111" s="507"/>
      <c r="AX111" s="595" t="s">
        <v>566</v>
      </c>
      <c r="AY111" s="508"/>
      <c r="AZ111" s="488"/>
      <c r="BA111" s="490"/>
      <c r="BB111" s="490"/>
      <c r="BC111" s="490"/>
      <c r="BD111" s="490"/>
      <c r="BE111" s="490"/>
      <c r="BF111" s="490"/>
      <c r="BG111" s="513"/>
      <c r="BH111" s="480"/>
      <c r="BI111" s="481"/>
      <c r="BJ111" s="481"/>
      <c r="BK111" s="481"/>
      <c r="BL111" s="481"/>
      <c r="BM111" s="482"/>
    </row>
    <row r="112" spans="3:67" ht="16.5" customHeight="1">
      <c r="E112" s="511"/>
      <c r="F112" s="520"/>
      <c r="G112" s="521"/>
      <c r="H112" s="530"/>
      <c r="I112" s="531"/>
      <c r="J112" s="531"/>
      <c r="K112" s="531"/>
      <c r="L112" s="531"/>
      <c r="M112" s="531"/>
      <c r="N112" s="714"/>
      <c r="O112" s="776"/>
      <c r="P112" s="533"/>
      <c r="Q112" s="534"/>
      <c r="R112" s="534"/>
      <c r="S112" s="534"/>
      <c r="T112" s="534"/>
      <c r="U112" s="534"/>
      <c r="V112" s="649"/>
      <c r="W112" s="649"/>
      <c r="X112" s="649"/>
      <c r="Y112" s="649"/>
      <c r="Z112" s="649"/>
      <c r="AA112" s="649"/>
      <c r="AB112" s="648"/>
      <c r="AC112" s="648"/>
      <c r="AD112" s="486"/>
      <c r="AE112" s="486"/>
      <c r="AF112" s="486"/>
      <c r="AG112" s="515"/>
      <c r="AH112" s="516"/>
      <c r="AI112" s="517"/>
      <c r="AJ112" s="517"/>
      <c r="AK112" s="517"/>
      <c r="AL112" s="517"/>
      <c r="AM112" s="517"/>
      <c r="AN112" s="762"/>
      <c r="AO112" s="762"/>
      <c r="AP112" s="762"/>
      <c r="AQ112" s="762"/>
      <c r="AR112" s="762"/>
      <c r="AS112" s="762"/>
      <c r="AT112" s="595"/>
      <c r="AU112" s="595"/>
      <c r="AV112" s="507"/>
      <c r="AW112" s="507"/>
      <c r="AX112" s="507"/>
      <c r="AY112" s="508"/>
      <c r="AZ112" s="488"/>
      <c r="BA112" s="490"/>
      <c r="BB112" s="490"/>
      <c r="BC112" s="490"/>
      <c r="BD112" s="490"/>
      <c r="BE112" s="490"/>
      <c r="BF112" s="490"/>
      <c r="BG112" s="513"/>
      <c r="BH112" s="480"/>
      <c r="BI112" s="481"/>
      <c r="BJ112" s="481"/>
      <c r="BK112" s="481"/>
      <c r="BL112" s="481"/>
      <c r="BM112" s="482"/>
    </row>
    <row r="113" spans="5:65" ht="72" customHeight="1">
      <c r="E113" s="590">
        <f>E103+1</f>
        <v>17</v>
      </c>
      <c r="F113" s="537" t="s">
        <v>66</v>
      </c>
      <c r="G113" s="538"/>
      <c r="H113" s="708" t="s">
        <v>479</v>
      </c>
      <c r="I113" s="537"/>
      <c r="J113" s="677" t="s">
        <v>430</v>
      </c>
      <c r="K113" s="677"/>
      <c r="L113" s="677">
        <v>1</v>
      </c>
      <c r="M113" s="677"/>
      <c r="N113" s="677">
        <v>0</v>
      </c>
      <c r="O113" s="760"/>
      <c r="P113" s="757" t="s">
        <v>180</v>
      </c>
      <c r="Q113" s="537"/>
      <c r="R113" s="537" t="s">
        <v>180</v>
      </c>
      <c r="S113" s="537"/>
      <c r="T113" s="677" t="s">
        <v>180</v>
      </c>
      <c r="U113" s="677"/>
      <c r="V113" s="678" t="s">
        <v>180</v>
      </c>
      <c r="W113" s="678"/>
      <c r="X113" s="678" t="s">
        <v>180</v>
      </c>
      <c r="Y113" s="678"/>
      <c r="Z113" s="678" t="s">
        <v>180</v>
      </c>
      <c r="AA113" s="678"/>
      <c r="AB113" s="678" t="s">
        <v>180</v>
      </c>
      <c r="AC113" s="678"/>
      <c r="AD113" s="678" t="s">
        <v>180</v>
      </c>
      <c r="AE113" s="678"/>
      <c r="AF113" s="537" t="s">
        <v>180</v>
      </c>
      <c r="AG113" s="538"/>
      <c r="AH113" s="757"/>
      <c r="AI113" s="537"/>
      <c r="AJ113" s="537"/>
      <c r="AK113" s="537"/>
      <c r="AL113" s="677"/>
      <c r="AM113" s="677"/>
      <c r="AN113" s="678"/>
      <c r="AO113" s="678"/>
      <c r="AP113" s="678"/>
      <c r="AQ113" s="678"/>
      <c r="AR113" s="537"/>
      <c r="AS113" s="537"/>
      <c r="AT113" s="791"/>
      <c r="AU113" s="702"/>
      <c r="AV113" s="537"/>
      <c r="AW113" s="537"/>
      <c r="AX113" s="537"/>
      <c r="AY113" s="538"/>
      <c r="AZ113" s="590"/>
      <c r="BA113" s="602"/>
      <c r="BB113" s="602"/>
      <c r="BC113" s="602"/>
      <c r="BD113" s="602"/>
      <c r="BE113" s="602"/>
      <c r="BF113" s="602"/>
      <c r="BG113" s="665"/>
      <c r="BH113" s="757"/>
      <c r="BI113" s="537"/>
      <c r="BJ113" s="537"/>
      <c r="BK113" s="537"/>
      <c r="BL113" s="537"/>
      <c r="BM113" s="608"/>
    </row>
    <row r="114" spans="5:65" ht="72" customHeight="1">
      <c r="E114" s="590"/>
      <c r="F114" s="537"/>
      <c r="G114" s="538"/>
      <c r="H114" s="590"/>
      <c r="I114" s="537"/>
      <c r="J114" s="677"/>
      <c r="K114" s="677"/>
      <c r="L114" s="677"/>
      <c r="M114" s="677"/>
      <c r="N114" s="677"/>
      <c r="O114" s="760"/>
      <c r="P114" s="590"/>
      <c r="Q114" s="537"/>
      <c r="R114" s="537"/>
      <c r="S114" s="537"/>
      <c r="T114" s="677"/>
      <c r="U114" s="677"/>
      <c r="V114" s="537" t="s">
        <v>161</v>
      </c>
      <c r="W114" s="537"/>
      <c r="X114" s="537" t="s">
        <v>161</v>
      </c>
      <c r="Y114" s="537"/>
      <c r="Z114" s="537" t="s">
        <v>161</v>
      </c>
      <c r="AA114" s="537"/>
      <c r="AB114" s="537" t="s">
        <v>161</v>
      </c>
      <c r="AC114" s="537"/>
      <c r="AD114" s="537" t="s">
        <v>161</v>
      </c>
      <c r="AE114" s="537"/>
      <c r="AF114" s="537"/>
      <c r="AG114" s="538"/>
      <c r="AH114" s="590"/>
      <c r="AI114" s="537"/>
      <c r="AJ114" s="537"/>
      <c r="AK114" s="537"/>
      <c r="AL114" s="677"/>
      <c r="AM114" s="677"/>
      <c r="AN114" s="537"/>
      <c r="AO114" s="537"/>
      <c r="AP114" s="537"/>
      <c r="AQ114" s="537"/>
      <c r="AR114" s="791"/>
      <c r="AS114" s="702"/>
      <c r="AT114" s="537"/>
      <c r="AU114" s="537"/>
      <c r="AV114" s="701"/>
      <c r="AW114" s="537"/>
      <c r="AX114" s="537"/>
      <c r="AY114" s="538"/>
      <c r="AZ114" s="590"/>
      <c r="BA114" s="602"/>
      <c r="BB114" s="602"/>
      <c r="BC114" s="602"/>
      <c r="BD114" s="602"/>
      <c r="BE114" s="602"/>
      <c r="BF114" s="602"/>
      <c r="BG114" s="665"/>
      <c r="BH114" s="590"/>
      <c r="BI114" s="537"/>
      <c r="BJ114" s="537"/>
      <c r="BK114" s="537"/>
      <c r="BL114" s="537"/>
      <c r="BM114" s="608"/>
    </row>
    <row r="115" spans="5:65" ht="72" customHeight="1">
      <c r="E115" s="590"/>
      <c r="F115" s="537"/>
      <c r="G115" s="538"/>
      <c r="H115" s="792" t="s">
        <v>330</v>
      </c>
      <c r="I115" s="678"/>
      <c r="J115" s="678" t="s">
        <v>330</v>
      </c>
      <c r="K115" s="678"/>
      <c r="L115" s="678" t="s">
        <v>330</v>
      </c>
      <c r="M115" s="678"/>
      <c r="N115" s="678" t="s">
        <v>330</v>
      </c>
      <c r="O115" s="796"/>
      <c r="P115" s="757" t="s">
        <v>577</v>
      </c>
      <c r="Q115" s="537"/>
      <c r="R115" s="537" t="b">
        <v>1</v>
      </c>
      <c r="S115" s="537"/>
      <c r="T115" s="677" t="s">
        <v>294</v>
      </c>
      <c r="U115" s="677"/>
      <c r="V115" s="678" t="s">
        <v>431</v>
      </c>
      <c r="W115" s="678"/>
      <c r="X115" s="678" t="s">
        <v>545</v>
      </c>
      <c r="Y115" s="678"/>
      <c r="Z115" s="537" t="s">
        <v>161</v>
      </c>
      <c r="AA115" s="537"/>
      <c r="AB115" s="791" t="s">
        <v>502</v>
      </c>
      <c r="AC115" s="702"/>
      <c r="AD115" s="537" t="s">
        <v>161</v>
      </c>
      <c r="AE115" s="537"/>
      <c r="AF115" s="537" t="s">
        <v>294</v>
      </c>
      <c r="AG115" s="538"/>
      <c r="AH115" s="792"/>
      <c r="AI115" s="678"/>
      <c r="AJ115" s="537"/>
      <c r="AK115" s="537"/>
      <c r="AL115" s="677"/>
      <c r="AM115" s="677"/>
      <c r="AN115" s="678"/>
      <c r="AO115" s="678"/>
      <c r="AP115" s="678"/>
      <c r="AQ115" s="678"/>
      <c r="AR115" s="537"/>
      <c r="AS115" s="537"/>
      <c r="AT115" s="791"/>
      <c r="AU115" s="702"/>
      <c r="AV115" s="537"/>
      <c r="AW115" s="537"/>
      <c r="AX115" s="537"/>
      <c r="AY115" s="538"/>
      <c r="AZ115" s="590"/>
      <c r="BA115" s="602"/>
      <c r="BB115" s="602"/>
      <c r="BC115" s="602"/>
      <c r="BD115" s="602"/>
      <c r="BE115" s="602"/>
      <c r="BF115" s="602"/>
      <c r="BG115" s="665"/>
      <c r="BH115" s="590"/>
      <c r="BI115" s="537"/>
      <c r="BJ115" s="537"/>
      <c r="BK115" s="537"/>
      <c r="BL115" s="537"/>
      <c r="BM115" s="608"/>
    </row>
    <row r="116" spans="5:65" ht="72" customHeight="1" thickBot="1">
      <c r="E116" s="585"/>
      <c r="F116" s="586"/>
      <c r="G116" s="579"/>
      <c r="H116" s="793"/>
      <c r="I116" s="675"/>
      <c r="J116" s="675"/>
      <c r="K116" s="675"/>
      <c r="L116" s="675"/>
      <c r="M116" s="675"/>
      <c r="N116" s="675"/>
      <c r="O116" s="797"/>
      <c r="P116" s="585"/>
      <c r="Q116" s="586"/>
      <c r="R116" s="586"/>
      <c r="S116" s="586"/>
      <c r="T116" s="683"/>
      <c r="U116" s="683"/>
      <c r="V116" s="586" t="s">
        <v>161</v>
      </c>
      <c r="W116" s="586"/>
      <c r="X116" s="586" t="s">
        <v>161</v>
      </c>
      <c r="Y116" s="586"/>
      <c r="Z116" s="794" t="s">
        <v>502</v>
      </c>
      <c r="AA116" s="795"/>
      <c r="AB116" s="586" t="s">
        <v>161</v>
      </c>
      <c r="AC116" s="586"/>
      <c r="AD116" s="700" t="s">
        <v>577</v>
      </c>
      <c r="AE116" s="586"/>
      <c r="AF116" s="586"/>
      <c r="AG116" s="579"/>
      <c r="AH116" s="793"/>
      <c r="AI116" s="675"/>
      <c r="AJ116" s="586"/>
      <c r="AK116" s="586"/>
      <c r="AL116" s="683"/>
      <c r="AM116" s="683"/>
      <c r="AN116" s="586"/>
      <c r="AO116" s="586"/>
      <c r="AP116" s="586"/>
      <c r="AQ116" s="586"/>
      <c r="AR116" s="794"/>
      <c r="AS116" s="795"/>
      <c r="AT116" s="586"/>
      <c r="AU116" s="586"/>
      <c r="AV116" s="700"/>
      <c r="AW116" s="586"/>
      <c r="AX116" s="586"/>
      <c r="AY116" s="579"/>
      <c r="AZ116" s="585"/>
      <c r="BA116" s="603"/>
      <c r="BB116" s="603"/>
      <c r="BC116" s="603"/>
      <c r="BD116" s="603"/>
      <c r="BE116" s="603"/>
      <c r="BF116" s="603"/>
      <c r="BG116" s="643"/>
      <c r="BH116" s="585"/>
      <c r="BI116" s="586"/>
      <c r="BJ116" s="586"/>
      <c r="BK116" s="586"/>
      <c r="BL116" s="586"/>
      <c r="BM116" s="609"/>
    </row>
  </sheetData>
  <mergeCells count="981">
    <mergeCell ref="BH60:BM61"/>
    <mergeCell ref="AZ60:AZ61"/>
    <mergeCell ref="BH101:BM102"/>
    <mergeCell ref="BH103:BM104"/>
    <mergeCell ref="BH66:BM67"/>
    <mergeCell ref="BH68:BM69"/>
    <mergeCell ref="BH72:BM73"/>
    <mergeCell ref="BH74:BM75"/>
    <mergeCell ref="BH76:BM77"/>
    <mergeCell ref="BH80:BM81"/>
    <mergeCell ref="BH82:BM83"/>
    <mergeCell ref="BH84:BM85"/>
    <mergeCell ref="BH92:BM95"/>
    <mergeCell ref="BH78:BM79"/>
    <mergeCell ref="BH70:BM71"/>
    <mergeCell ref="AZ84:AZ85"/>
    <mergeCell ref="BG89:BG91"/>
    <mergeCell ref="BA89:BA91"/>
    <mergeCell ref="BG98:BG100"/>
    <mergeCell ref="BH98:BM100"/>
    <mergeCell ref="BA98:BA100"/>
    <mergeCell ref="BB98:BB100"/>
    <mergeCell ref="BC98:BC100"/>
    <mergeCell ref="AZ92:AZ95"/>
    <mergeCell ref="AZ66:AZ67"/>
    <mergeCell ref="AZ68:AZ69"/>
    <mergeCell ref="AZ70:AZ71"/>
    <mergeCell ref="AZ72:AZ73"/>
    <mergeCell ref="AZ74:AZ75"/>
    <mergeCell ref="AZ76:AZ77"/>
    <mergeCell ref="AZ78:AZ79"/>
    <mergeCell ref="AZ80:AZ81"/>
    <mergeCell ref="AZ82:AZ83"/>
    <mergeCell ref="E78:E79"/>
    <mergeCell ref="AR81:AS81"/>
    <mergeCell ref="AP81:AQ81"/>
    <mergeCell ref="AL82:AM83"/>
    <mergeCell ref="E82:E83"/>
    <mergeCell ref="F82:G83"/>
    <mergeCell ref="H82:I83"/>
    <mergeCell ref="J82:K83"/>
    <mergeCell ref="L82:M83"/>
    <mergeCell ref="E80:E81"/>
    <mergeCell ref="V83:W83"/>
    <mergeCell ref="AP78:AQ78"/>
    <mergeCell ref="AD81:AE81"/>
    <mergeCell ref="AB81:AC81"/>
    <mergeCell ref="AD80:AE80"/>
    <mergeCell ref="AB80:AC80"/>
    <mergeCell ref="Z81:AA81"/>
    <mergeCell ref="X81:Y81"/>
    <mergeCell ref="Z80:AA80"/>
    <mergeCell ref="AP83:AQ83"/>
    <mergeCell ref="J78:K79"/>
    <mergeCell ref="R82:S83"/>
    <mergeCell ref="T82:U83"/>
    <mergeCell ref="Z82:AA82"/>
    <mergeCell ref="E84:E85"/>
    <mergeCell ref="T84:U85"/>
    <mergeCell ref="R84:S85"/>
    <mergeCell ref="AJ84:AK85"/>
    <mergeCell ref="Z85:AA85"/>
    <mergeCell ref="X85:Y85"/>
    <mergeCell ref="AT85:AU85"/>
    <mergeCell ref="AD85:AE85"/>
    <mergeCell ref="AB85:AC85"/>
    <mergeCell ref="N84:O85"/>
    <mergeCell ref="L84:M85"/>
    <mergeCell ref="J84:K85"/>
    <mergeCell ref="H84:I85"/>
    <mergeCell ref="AN85:AO85"/>
    <mergeCell ref="AP85:AQ85"/>
    <mergeCell ref="AR85:AS85"/>
    <mergeCell ref="AT84:AU84"/>
    <mergeCell ref="AD84:AE84"/>
    <mergeCell ref="AL84:AM85"/>
    <mergeCell ref="AN84:AO84"/>
    <mergeCell ref="AP84:AQ84"/>
    <mergeCell ref="L70:M71"/>
    <mergeCell ref="L72:M73"/>
    <mergeCell ref="H64:I65"/>
    <mergeCell ref="J72:K73"/>
    <mergeCell ref="R70:S71"/>
    <mergeCell ref="P66:Q67"/>
    <mergeCell ref="L68:M69"/>
    <mergeCell ref="N68:O69"/>
    <mergeCell ref="F84:G85"/>
    <mergeCell ref="F78:G79"/>
    <mergeCell ref="R76:S77"/>
    <mergeCell ref="L76:M77"/>
    <mergeCell ref="P76:Q77"/>
    <mergeCell ref="N82:O83"/>
    <mergeCell ref="P82:Q83"/>
    <mergeCell ref="H76:I77"/>
    <mergeCell ref="J76:K77"/>
    <mergeCell ref="F80:G81"/>
    <mergeCell ref="H80:I81"/>
    <mergeCell ref="J80:K81"/>
    <mergeCell ref="L80:M81"/>
    <mergeCell ref="N80:O81"/>
    <mergeCell ref="R62:S63"/>
    <mergeCell ref="T62:U63"/>
    <mergeCell ref="V62:W62"/>
    <mergeCell ref="V73:W73"/>
    <mergeCell ref="V63:W63"/>
    <mergeCell ref="V64:W64"/>
    <mergeCell ref="N72:O73"/>
    <mergeCell ref="P72:Q73"/>
    <mergeCell ref="R72:S73"/>
    <mergeCell ref="V72:W72"/>
    <mergeCell ref="V71:W71"/>
    <mergeCell ref="P68:Q69"/>
    <mergeCell ref="R68:S69"/>
    <mergeCell ref="T66:U67"/>
    <mergeCell ref="R66:S67"/>
    <mergeCell ref="T64:U65"/>
    <mergeCell ref="R64:S65"/>
    <mergeCell ref="P62:Q63"/>
    <mergeCell ref="E57:E59"/>
    <mergeCell ref="F57:G59"/>
    <mergeCell ref="E64:E65"/>
    <mergeCell ref="F64:G65"/>
    <mergeCell ref="E72:E73"/>
    <mergeCell ref="F72:G73"/>
    <mergeCell ref="H72:I73"/>
    <mergeCell ref="J70:K71"/>
    <mergeCell ref="E70:E71"/>
    <mergeCell ref="F70:G71"/>
    <mergeCell ref="E66:E67"/>
    <mergeCell ref="F66:G67"/>
    <mergeCell ref="H66:I67"/>
    <mergeCell ref="J66:K67"/>
    <mergeCell ref="J64:K65"/>
    <mergeCell ref="E60:E61"/>
    <mergeCell ref="H70:I71"/>
    <mergeCell ref="E68:E69"/>
    <mergeCell ref="E62:E63"/>
    <mergeCell ref="F62:G63"/>
    <mergeCell ref="F68:G69"/>
    <mergeCell ref="H68:I69"/>
    <mergeCell ref="J68:K69"/>
    <mergeCell ref="H62:I63"/>
    <mergeCell ref="Z72:AA72"/>
    <mergeCell ref="AB72:AC72"/>
    <mergeCell ref="AD72:AE72"/>
    <mergeCell ref="X73:Y73"/>
    <mergeCell ref="Z73:AA73"/>
    <mergeCell ref="AB73:AC73"/>
    <mergeCell ref="AD73:AE73"/>
    <mergeCell ref="AH74:AI75"/>
    <mergeCell ref="E74:E75"/>
    <mergeCell ref="F74:G75"/>
    <mergeCell ref="H74:I75"/>
    <mergeCell ref="J74:K75"/>
    <mergeCell ref="T72:U73"/>
    <mergeCell ref="AF72:AG73"/>
    <mergeCell ref="AH72:AI73"/>
    <mergeCell ref="L74:M75"/>
    <mergeCell ref="N74:O75"/>
    <mergeCell ref="Z74:AA74"/>
    <mergeCell ref="AF74:AG75"/>
    <mergeCell ref="P74:Q75"/>
    <mergeCell ref="R74:S75"/>
    <mergeCell ref="T70:U71"/>
    <mergeCell ref="AH57:AM57"/>
    <mergeCell ref="X64:Y64"/>
    <mergeCell ref="Z64:AA64"/>
    <mergeCell ref="AB64:AC64"/>
    <mergeCell ref="AD64:AE64"/>
    <mergeCell ref="Z61:AA61"/>
    <mergeCell ref="AB61:AC61"/>
    <mergeCell ref="AD61:AE61"/>
    <mergeCell ref="AB57:AG57"/>
    <mergeCell ref="AJ70:AK71"/>
    <mergeCell ref="AF70:AG71"/>
    <mergeCell ref="AH70:AI71"/>
    <mergeCell ref="Z66:AA66"/>
    <mergeCell ref="AB66:AC66"/>
    <mergeCell ref="V66:W66"/>
    <mergeCell ref="AD69:AE69"/>
    <mergeCell ref="X68:Y68"/>
    <mergeCell ref="V65:W65"/>
    <mergeCell ref="Z68:AA68"/>
    <mergeCell ref="AL72:AM73"/>
    <mergeCell ref="X72:Y72"/>
    <mergeCell ref="AX70:AY71"/>
    <mergeCell ref="P57:U57"/>
    <mergeCell ref="V57:AA57"/>
    <mergeCell ref="L64:M65"/>
    <mergeCell ref="N64:O65"/>
    <mergeCell ref="P64:Q65"/>
    <mergeCell ref="J62:K63"/>
    <mergeCell ref="L62:M63"/>
    <mergeCell ref="N62:O63"/>
    <mergeCell ref="H57:O57"/>
    <mergeCell ref="V68:W68"/>
    <mergeCell ref="V70:W70"/>
    <mergeCell ref="AT69:AU69"/>
    <mergeCell ref="AV69:AW69"/>
    <mergeCell ref="AT68:AU68"/>
    <mergeCell ref="AV68:AW68"/>
    <mergeCell ref="AB68:AC68"/>
    <mergeCell ref="AD68:AE68"/>
    <mergeCell ref="AL68:AM69"/>
    <mergeCell ref="AX66:AY67"/>
    <mergeCell ref="V69:W69"/>
    <mergeCell ref="AN68:AO68"/>
    <mergeCell ref="T76:U77"/>
    <mergeCell ref="V76:W76"/>
    <mergeCell ref="V77:W77"/>
    <mergeCell ref="X74:Y74"/>
    <mergeCell ref="X75:Y75"/>
    <mergeCell ref="Z75:AA75"/>
    <mergeCell ref="AB75:AC75"/>
    <mergeCell ref="AD75:AE75"/>
    <mergeCell ref="AD74:AE74"/>
    <mergeCell ref="T74:U75"/>
    <mergeCell ref="V74:W74"/>
    <mergeCell ref="V75:W75"/>
    <mergeCell ref="AB74:AC74"/>
    <mergeCell ref="AN75:AO75"/>
    <mergeCell ref="AR80:AS80"/>
    <mergeCell ref="AR78:AS78"/>
    <mergeCell ref="AR77:AS77"/>
    <mergeCell ref="AX76:AY77"/>
    <mergeCell ref="AF80:AG81"/>
    <mergeCell ref="AH80:AI81"/>
    <mergeCell ref="AN81:AO81"/>
    <mergeCell ref="AT80:AU80"/>
    <mergeCell ref="AV80:AW80"/>
    <mergeCell ref="AV78:AW78"/>
    <mergeCell ref="AT78:AU78"/>
    <mergeCell ref="AN79:AO79"/>
    <mergeCell ref="AP79:AQ79"/>
    <mergeCell ref="AH82:AI83"/>
    <mergeCell ref="AJ82:AK83"/>
    <mergeCell ref="AT82:AU82"/>
    <mergeCell ref="AB83:AC83"/>
    <mergeCell ref="AD83:AE83"/>
    <mergeCell ref="AX82:AY83"/>
    <mergeCell ref="AJ78:AK79"/>
    <mergeCell ref="AR83:AS83"/>
    <mergeCell ref="AL74:AM75"/>
    <mergeCell ref="AV77:AW77"/>
    <mergeCell ref="AR76:AS76"/>
    <mergeCell ref="AT76:AU76"/>
    <mergeCell ref="AV76:AW76"/>
    <mergeCell ref="AT77:AU77"/>
    <mergeCell ref="AX78:AY79"/>
    <mergeCell ref="AV79:AW79"/>
    <mergeCell ref="AT79:AU79"/>
    <mergeCell ref="AD78:AE78"/>
    <mergeCell ref="AB78:AC78"/>
    <mergeCell ref="AV82:AW82"/>
    <mergeCell ref="AV83:AW83"/>
    <mergeCell ref="AT81:AU81"/>
    <mergeCell ref="AV81:AW81"/>
    <mergeCell ref="AX80:AY81"/>
    <mergeCell ref="AX72:AY73"/>
    <mergeCell ref="AV74:AW74"/>
    <mergeCell ref="AT74:AU74"/>
    <mergeCell ref="AP75:AQ75"/>
    <mergeCell ref="AR75:AS75"/>
    <mergeCell ref="AV75:AW75"/>
    <mergeCell ref="AV73:AW73"/>
    <mergeCell ref="AR73:AS73"/>
    <mergeCell ref="AP74:AQ74"/>
    <mergeCell ref="AT72:AU72"/>
    <mergeCell ref="AV72:AW72"/>
    <mergeCell ref="AT75:AU75"/>
    <mergeCell ref="AP73:AQ73"/>
    <mergeCell ref="AR74:AS74"/>
    <mergeCell ref="AP72:AQ72"/>
    <mergeCell ref="AR72:AS72"/>
    <mergeCell ref="AX74:AY75"/>
    <mergeCell ref="AJ72:AK73"/>
    <mergeCell ref="AT73:AU73"/>
    <mergeCell ref="AJ74:AK75"/>
    <mergeCell ref="AF84:AG85"/>
    <mergeCell ref="AH84:AI85"/>
    <mergeCell ref="AJ80:AK81"/>
    <mergeCell ref="V80:W80"/>
    <mergeCell ref="V81:W81"/>
    <mergeCell ref="X80:Y80"/>
    <mergeCell ref="X78:Y78"/>
    <mergeCell ref="V82:W82"/>
    <mergeCell ref="AR79:AS79"/>
    <mergeCell ref="AF78:AG79"/>
    <mergeCell ref="AN78:AO78"/>
    <mergeCell ref="AH78:AI79"/>
    <mergeCell ref="AB79:AC79"/>
    <mergeCell ref="AD79:AE79"/>
    <mergeCell ref="AL78:AM79"/>
    <mergeCell ref="AT83:AU83"/>
    <mergeCell ref="AN83:AO83"/>
    <mergeCell ref="AN72:AO72"/>
    <mergeCell ref="AN73:AO73"/>
    <mergeCell ref="AN74:AO74"/>
    <mergeCell ref="AP82:AQ82"/>
    <mergeCell ref="P84:Q85"/>
    <mergeCell ref="BF89:BF91"/>
    <mergeCell ref="AX90:AY91"/>
    <mergeCell ref="AR90:AS91"/>
    <mergeCell ref="AT90:AU91"/>
    <mergeCell ref="AV90:AW91"/>
    <mergeCell ref="AT89:AY89"/>
    <mergeCell ref="AZ89:AZ91"/>
    <mergeCell ref="AN90:AO91"/>
    <mergeCell ref="AB90:AC91"/>
    <mergeCell ref="Z84:AA84"/>
    <mergeCell ref="V84:W84"/>
    <mergeCell ref="V85:W85"/>
    <mergeCell ref="AV84:AW84"/>
    <mergeCell ref="AX84:AY85"/>
    <mergeCell ref="AV85:AW85"/>
    <mergeCell ref="AB84:AC84"/>
    <mergeCell ref="AR84:AS84"/>
    <mergeCell ref="BA84:BA85"/>
    <mergeCell ref="BB84:BB85"/>
    <mergeCell ref="BC84:BC85"/>
    <mergeCell ref="BD84:BD85"/>
    <mergeCell ref="BH89:BM91"/>
    <mergeCell ref="BB89:BB91"/>
    <mergeCell ref="BC89:BC91"/>
    <mergeCell ref="BD89:BD91"/>
    <mergeCell ref="BE89:BE91"/>
    <mergeCell ref="N103:O104"/>
    <mergeCell ref="AB104:AC104"/>
    <mergeCell ref="AF103:AG104"/>
    <mergeCell ref="AD104:AE104"/>
    <mergeCell ref="AH103:AI104"/>
    <mergeCell ref="AJ103:AK104"/>
    <mergeCell ref="BE98:BE100"/>
    <mergeCell ref="BF98:BF100"/>
    <mergeCell ref="AB103:AC103"/>
    <mergeCell ref="AT101:AU101"/>
    <mergeCell ref="AN102:AO102"/>
    <mergeCell ref="AP102:AQ102"/>
    <mergeCell ref="AR102:AS102"/>
    <mergeCell ref="AT102:AU102"/>
    <mergeCell ref="AV102:AW102"/>
    <mergeCell ref="AN103:AO103"/>
    <mergeCell ref="Z104:AA104"/>
    <mergeCell ref="P98:U98"/>
    <mergeCell ref="AL94:AM95"/>
    <mergeCell ref="L103:M104"/>
    <mergeCell ref="P103:Q104"/>
    <mergeCell ref="X104:Y104"/>
    <mergeCell ref="V104:W104"/>
    <mergeCell ref="P89:U89"/>
    <mergeCell ref="X82:Y82"/>
    <mergeCell ref="X83:Y83"/>
    <mergeCell ref="R99:S100"/>
    <mergeCell ref="T99:U100"/>
    <mergeCell ref="V99:W100"/>
    <mergeCell ref="L94:M95"/>
    <mergeCell ref="N94:O95"/>
    <mergeCell ref="P94:Q95"/>
    <mergeCell ref="P90:Q91"/>
    <mergeCell ref="V94:W94"/>
    <mergeCell ref="H89:O89"/>
    <mergeCell ref="V89:AA89"/>
    <mergeCell ref="Z83:AA83"/>
    <mergeCell ref="H90:I91"/>
    <mergeCell ref="X95:Y95"/>
    <mergeCell ref="Z95:AA95"/>
    <mergeCell ref="L90:M91"/>
    <mergeCell ref="N90:O91"/>
    <mergeCell ref="R90:S91"/>
    <mergeCell ref="E101:E102"/>
    <mergeCell ref="F101:G102"/>
    <mergeCell ref="H101:I102"/>
    <mergeCell ref="J101:K102"/>
    <mergeCell ref="L101:M102"/>
    <mergeCell ref="N101:O102"/>
    <mergeCell ref="AT104:AU104"/>
    <mergeCell ref="AV104:AW104"/>
    <mergeCell ref="N70:O71"/>
    <mergeCell ref="P70:Q71"/>
    <mergeCell ref="AD103:AE103"/>
    <mergeCell ref="X103:Y103"/>
    <mergeCell ref="Z103:AA103"/>
    <mergeCell ref="R103:S104"/>
    <mergeCell ref="T103:U104"/>
    <mergeCell ref="V103:W103"/>
    <mergeCell ref="AL103:AM104"/>
    <mergeCell ref="P92:Q93"/>
    <mergeCell ref="R92:S93"/>
    <mergeCell ref="T92:U93"/>
    <mergeCell ref="V92:W92"/>
    <mergeCell ref="AF92:AG93"/>
    <mergeCell ref="V93:W93"/>
    <mergeCell ref="X84:Y84"/>
    <mergeCell ref="AH101:AI102"/>
    <mergeCell ref="AJ101:AK102"/>
    <mergeCell ref="AN94:AO94"/>
    <mergeCell ref="AP94:AQ94"/>
    <mergeCell ref="AR94:AS94"/>
    <mergeCell ref="AN95:AO95"/>
    <mergeCell ref="AP95:AQ95"/>
    <mergeCell ref="AR95:AS95"/>
    <mergeCell ref="AR101:AS101"/>
    <mergeCell ref="R94:S95"/>
    <mergeCell ref="T94:U95"/>
    <mergeCell ref="Z92:AA92"/>
    <mergeCell ref="V95:W95"/>
    <mergeCell ref="H94:I95"/>
    <mergeCell ref="J94:K95"/>
    <mergeCell ref="AB101:AC101"/>
    <mergeCell ref="AB102:AC102"/>
    <mergeCell ref="AD102:AE102"/>
    <mergeCell ref="X101:Y101"/>
    <mergeCell ref="Z101:AA101"/>
    <mergeCell ref="X102:Y102"/>
    <mergeCell ref="Z102:AA102"/>
    <mergeCell ref="X99:Y100"/>
    <mergeCell ref="Z99:AA100"/>
    <mergeCell ref="AN82:AO82"/>
    <mergeCell ref="AR82:AS82"/>
    <mergeCell ref="AD82:AE82"/>
    <mergeCell ref="AB82:AC82"/>
    <mergeCell ref="AF82:AG83"/>
    <mergeCell ref="E76:E77"/>
    <mergeCell ref="F76:G77"/>
    <mergeCell ref="AD76:AE76"/>
    <mergeCell ref="AP77:AQ77"/>
    <mergeCell ref="AB76:AC76"/>
    <mergeCell ref="X76:Y76"/>
    <mergeCell ref="Z76:AA76"/>
    <mergeCell ref="AN77:AO77"/>
    <mergeCell ref="AH76:AI77"/>
    <mergeCell ref="N76:O77"/>
    <mergeCell ref="AJ76:AK77"/>
    <mergeCell ref="AL76:AM77"/>
    <mergeCell ref="AN76:AO76"/>
    <mergeCell ref="AP76:AQ76"/>
    <mergeCell ref="AB77:AC77"/>
    <mergeCell ref="AD77:AE77"/>
    <mergeCell ref="Z77:AA77"/>
    <mergeCell ref="AF76:AG77"/>
    <mergeCell ref="X77:Y77"/>
    <mergeCell ref="V78:W78"/>
    <mergeCell ref="AL80:AM81"/>
    <mergeCell ref="AN80:AO80"/>
    <mergeCell ref="AP80:AQ80"/>
    <mergeCell ref="H78:I79"/>
    <mergeCell ref="V79:W79"/>
    <mergeCell ref="N78:O79"/>
    <mergeCell ref="L78:M79"/>
    <mergeCell ref="Z78:AA78"/>
    <mergeCell ref="X79:Y79"/>
    <mergeCell ref="Z79:AA79"/>
    <mergeCell ref="P78:Q79"/>
    <mergeCell ref="R78:S79"/>
    <mergeCell ref="T78:U79"/>
    <mergeCell ref="P80:Q81"/>
    <mergeCell ref="R80:S81"/>
    <mergeCell ref="T80:U81"/>
    <mergeCell ref="AX68:AY69"/>
    <mergeCell ref="AN66:AO66"/>
    <mergeCell ref="AP66:AQ66"/>
    <mergeCell ref="AR66:AS66"/>
    <mergeCell ref="AF66:AG67"/>
    <mergeCell ref="AH66:AI67"/>
    <mergeCell ref="AN67:AO67"/>
    <mergeCell ref="AP67:AQ67"/>
    <mergeCell ref="AR67:AS67"/>
    <mergeCell ref="AL66:AM67"/>
    <mergeCell ref="AP68:AQ68"/>
    <mergeCell ref="AV67:AW67"/>
    <mergeCell ref="AF68:AG69"/>
    <mergeCell ref="AH68:AI69"/>
    <mergeCell ref="AJ68:AK69"/>
    <mergeCell ref="AP64:AQ64"/>
    <mergeCell ref="AN64:AO64"/>
    <mergeCell ref="AJ66:AK67"/>
    <mergeCell ref="AT67:AU67"/>
    <mergeCell ref="AT66:AU66"/>
    <mergeCell ref="AV66:AW66"/>
    <mergeCell ref="AP65:AQ65"/>
    <mergeCell ref="X67:Y67"/>
    <mergeCell ref="Z67:AA67"/>
    <mergeCell ref="AB67:AC67"/>
    <mergeCell ref="AT64:AU64"/>
    <mergeCell ref="AR64:AS64"/>
    <mergeCell ref="X65:Y65"/>
    <mergeCell ref="Z65:AA65"/>
    <mergeCell ref="AB65:AC65"/>
    <mergeCell ref="AD65:AE65"/>
    <mergeCell ref="AT65:AU65"/>
    <mergeCell ref="AH64:AI65"/>
    <mergeCell ref="AJ64:AK65"/>
    <mergeCell ref="AL64:AM65"/>
    <mergeCell ref="X69:Y69"/>
    <mergeCell ref="Z69:AA69"/>
    <mergeCell ref="AB69:AC69"/>
    <mergeCell ref="X66:Y66"/>
    <mergeCell ref="V67:W67"/>
    <mergeCell ref="AR68:AS68"/>
    <mergeCell ref="AN69:AO69"/>
    <mergeCell ref="AP69:AQ69"/>
    <mergeCell ref="L66:M67"/>
    <mergeCell ref="N66:O67"/>
    <mergeCell ref="AD66:AE66"/>
    <mergeCell ref="AD67:AE67"/>
    <mergeCell ref="AR69:AS69"/>
    <mergeCell ref="T68:U69"/>
    <mergeCell ref="AX62:AY63"/>
    <mergeCell ref="AN62:AO62"/>
    <mergeCell ref="AP62:AQ62"/>
    <mergeCell ref="AR62:AS62"/>
    <mergeCell ref="AF62:AG63"/>
    <mergeCell ref="Z62:AA62"/>
    <mergeCell ref="AZ64:AZ65"/>
    <mergeCell ref="BH64:BM65"/>
    <mergeCell ref="Z63:AA63"/>
    <mergeCell ref="AB63:AC63"/>
    <mergeCell ref="AD63:AE63"/>
    <mergeCell ref="AN65:AO65"/>
    <mergeCell ref="AR65:AS65"/>
    <mergeCell ref="AX64:AY65"/>
    <mergeCell ref="AF64:AG65"/>
    <mergeCell ref="AV64:AW64"/>
    <mergeCell ref="AV65:AW65"/>
    <mergeCell ref="AL62:AM63"/>
    <mergeCell ref="AZ62:AZ63"/>
    <mergeCell ref="BH62:BM63"/>
    <mergeCell ref="AT62:AU62"/>
    <mergeCell ref="AV62:AW62"/>
    <mergeCell ref="AH62:AI63"/>
    <mergeCell ref="AJ62:AK63"/>
    <mergeCell ref="AP63:AQ63"/>
    <mergeCell ref="X62:Y62"/>
    <mergeCell ref="AB62:AC62"/>
    <mergeCell ref="AD62:AE62"/>
    <mergeCell ref="AR63:AS63"/>
    <mergeCell ref="AN63:AO63"/>
    <mergeCell ref="AT63:AU63"/>
    <mergeCell ref="AV63:AW63"/>
    <mergeCell ref="X61:Y61"/>
    <mergeCell ref="X63:Y63"/>
    <mergeCell ref="AR61:AS61"/>
    <mergeCell ref="F60:G61"/>
    <mergeCell ref="H60:I61"/>
    <mergeCell ref="J60:K61"/>
    <mergeCell ref="L60:M61"/>
    <mergeCell ref="AJ60:AK61"/>
    <mergeCell ref="P60:Q61"/>
    <mergeCell ref="R60:S61"/>
    <mergeCell ref="T60:U61"/>
    <mergeCell ref="AL60:AM61"/>
    <mergeCell ref="Z60:AA60"/>
    <mergeCell ref="N60:O61"/>
    <mergeCell ref="BE57:BE59"/>
    <mergeCell ref="BF57:BF59"/>
    <mergeCell ref="AL58:AM59"/>
    <mergeCell ref="AN58:AO59"/>
    <mergeCell ref="AP58:AQ59"/>
    <mergeCell ref="AB58:AC59"/>
    <mergeCell ref="AD58:AE59"/>
    <mergeCell ref="AF58:AG59"/>
    <mergeCell ref="BB57:BB59"/>
    <mergeCell ref="BC57:BC59"/>
    <mergeCell ref="AT58:AU59"/>
    <mergeCell ref="AV58:AW59"/>
    <mergeCell ref="AN57:AS57"/>
    <mergeCell ref="AX58:AY59"/>
    <mergeCell ref="AR58:AS59"/>
    <mergeCell ref="AT57:AY57"/>
    <mergeCell ref="T58:U59"/>
    <mergeCell ref="BA57:BA59"/>
    <mergeCell ref="AZ57:AZ59"/>
    <mergeCell ref="AV60:AW60"/>
    <mergeCell ref="AT61:AU61"/>
    <mergeCell ref="AV61:AW61"/>
    <mergeCell ref="AX60:AY61"/>
    <mergeCell ref="V58:W59"/>
    <mergeCell ref="X58:Y59"/>
    <mergeCell ref="Z58:AA59"/>
    <mergeCell ref="AN60:AO60"/>
    <mergeCell ref="AR60:AS60"/>
    <mergeCell ref="V61:W61"/>
    <mergeCell ref="AF60:AG61"/>
    <mergeCell ref="AH60:AI61"/>
    <mergeCell ref="AB60:AC60"/>
    <mergeCell ref="AD60:AE60"/>
    <mergeCell ref="AT60:AU60"/>
    <mergeCell ref="AP60:AQ60"/>
    <mergeCell ref="AN61:AO61"/>
    <mergeCell ref="AP61:AQ61"/>
    <mergeCell ref="AZ103:AZ104"/>
    <mergeCell ref="AN101:AO101"/>
    <mergeCell ref="AP101:AQ101"/>
    <mergeCell ref="E98:E100"/>
    <mergeCell ref="F98:G100"/>
    <mergeCell ref="BG57:BG59"/>
    <mergeCell ref="BH57:BM59"/>
    <mergeCell ref="H58:I59"/>
    <mergeCell ref="J58:K59"/>
    <mergeCell ref="L58:M59"/>
    <mergeCell ref="N58:O59"/>
    <mergeCell ref="P58:Q59"/>
    <mergeCell ref="R58:S59"/>
    <mergeCell ref="AB95:AC95"/>
    <mergeCell ref="AD95:AE95"/>
    <mergeCell ref="AT94:AU94"/>
    <mergeCell ref="AV94:AW94"/>
    <mergeCell ref="X94:Y94"/>
    <mergeCell ref="Z94:AA94"/>
    <mergeCell ref="AB94:AC94"/>
    <mergeCell ref="AD94:AE94"/>
    <mergeCell ref="AF94:AG95"/>
    <mergeCell ref="V60:W60"/>
    <mergeCell ref="BD57:BD59"/>
    <mergeCell ref="BD98:BD100"/>
    <mergeCell ref="AF99:AG100"/>
    <mergeCell ref="AH99:AI100"/>
    <mergeCell ref="AN99:AO100"/>
    <mergeCell ref="AP99:AQ100"/>
    <mergeCell ref="AD99:AE100"/>
    <mergeCell ref="AX99:AY100"/>
    <mergeCell ref="AL99:AM100"/>
    <mergeCell ref="AB99:AC100"/>
    <mergeCell ref="AR99:AS100"/>
    <mergeCell ref="AL90:AM91"/>
    <mergeCell ref="AD90:AE91"/>
    <mergeCell ref="J90:K91"/>
    <mergeCell ref="X90:Y91"/>
    <mergeCell ref="Z90:AA91"/>
    <mergeCell ref="AH92:AI93"/>
    <mergeCell ref="X92:Y92"/>
    <mergeCell ref="E103:E104"/>
    <mergeCell ref="F103:G104"/>
    <mergeCell ref="H103:I104"/>
    <mergeCell ref="J103:K104"/>
    <mergeCell ref="P101:Q102"/>
    <mergeCell ref="R101:S102"/>
    <mergeCell ref="T101:U102"/>
    <mergeCell ref="V101:W101"/>
    <mergeCell ref="AL101:AM102"/>
    <mergeCell ref="V102:W102"/>
    <mergeCell ref="AF101:AG102"/>
    <mergeCell ref="E92:E95"/>
    <mergeCell ref="F92:G95"/>
    <mergeCell ref="H92:I93"/>
    <mergeCell ref="J92:K93"/>
    <mergeCell ref="L92:M93"/>
    <mergeCell ref="N92:O93"/>
    <mergeCell ref="AR92:AS92"/>
    <mergeCell ref="AP71:AQ71"/>
    <mergeCell ref="AR71:AS71"/>
    <mergeCell ref="AN71:AO71"/>
    <mergeCell ref="AT92:AU92"/>
    <mergeCell ref="AV92:AW92"/>
    <mergeCell ref="AT93:AU93"/>
    <mergeCell ref="E89:E91"/>
    <mergeCell ref="F89:G91"/>
    <mergeCell ref="AP90:AQ91"/>
    <mergeCell ref="T90:U91"/>
    <mergeCell ref="V90:W91"/>
    <mergeCell ref="X93:Y93"/>
    <mergeCell ref="Z93:AA93"/>
    <mergeCell ref="AB93:AC93"/>
    <mergeCell ref="AD93:AE93"/>
    <mergeCell ref="AN92:AO92"/>
    <mergeCell ref="AP92:AQ92"/>
    <mergeCell ref="AN93:AO93"/>
    <mergeCell ref="AP93:AQ93"/>
    <mergeCell ref="AJ92:AK93"/>
    <mergeCell ref="AF90:AG91"/>
    <mergeCell ref="AH90:AI91"/>
    <mergeCell ref="AJ90:AK91"/>
    <mergeCell ref="J50:N50"/>
    <mergeCell ref="G51:I51"/>
    <mergeCell ref="J51:N51"/>
    <mergeCell ref="G48:I48"/>
    <mergeCell ref="J48:N48"/>
    <mergeCell ref="G49:I49"/>
    <mergeCell ref="J49:N49"/>
    <mergeCell ref="AR93:AS93"/>
    <mergeCell ref="AV70:AW70"/>
    <mergeCell ref="X70:Y70"/>
    <mergeCell ref="Z70:AA70"/>
    <mergeCell ref="AB70:AC70"/>
    <mergeCell ref="AD70:AE70"/>
    <mergeCell ref="AT70:AU70"/>
    <mergeCell ref="AN70:AO70"/>
    <mergeCell ref="AL70:AM71"/>
    <mergeCell ref="AP70:AQ70"/>
    <mergeCell ref="AR70:AS70"/>
    <mergeCell ref="AT71:AU71"/>
    <mergeCell ref="AV71:AW71"/>
    <mergeCell ref="X71:Y71"/>
    <mergeCell ref="Z71:AA71"/>
    <mergeCell ref="AB71:AC71"/>
    <mergeCell ref="AD71:AE71"/>
    <mergeCell ref="AH58:AI59"/>
    <mergeCell ref="AJ58:AK59"/>
    <mergeCell ref="X60:Y60"/>
    <mergeCell ref="N3:N9"/>
    <mergeCell ref="B4:E4"/>
    <mergeCell ref="H4:I4"/>
    <mergeCell ref="B5:E5"/>
    <mergeCell ref="H5:I6"/>
    <mergeCell ref="J5:J6"/>
    <mergeCell ref="D12:L15"/>
    <mergeCell ref="E18:F19"/>
    <mergeCell ref="G18:H19"/>
    <mergeCell ref="I18:J19"/>
    <mergeCell ref="K18:L19"/>
    <mergeCell ref="B3:E3"/>
    <mergeCell ref="H3:I3"/>
    <mergeCell ref="L3:M9"/>
    <mergeCell ref="G45:I45"/>
    <mergeCell ref="J45:N45"/>
    <mergeCell ref="G46:I46"/>
    <mergeCell ref="J46:N46"/>
    <mergeCell ref="G47:I47"/>
    <mergeCell ref="J47:N47"/>
    <mergeCell ref="G50:I50"/>
    <mergeCell ref="AX103:AY104"/>
    <mergeCell ref="AX94:AY95"/>
    <mergeCell ref="AT95:AU95"/>
    <mergeCell ref="AV95:AW95"/>
    <mergeCell ref="AP103:AQ103"/>
    <mergeCell ref="AR103:AS103"/>
    <mergeCell ref="AT103:AU103"/>
    <mergeCell ref="AV103:AW103"/>
    <mergeCell ref="AN104:AO104"/>
    <mergeCell ref="AP104:AQ104"/>
    <mergeCell ref="AR104:AS104"/>
    <mergeCell ref="AT99:AU100"/>
    <mergeCell ref="AV99:AW100"/>
    <mergeCell ref="AV93:AW93"/>
    <mergeCell ref="AT98:AY98"/>
    <mergeCell ref="AZ98:AZ100"/>
    <mergeCell ref="AX101:AY102"/>
    <mergeCell ref="AX92:AY93"/>
    <mergeCell ref="AZ101:AZ102"/>
    <mergeCell ref="BA60:BA61"/>
    <mergeCell ref="BB60:BB61"/>
    <mergeCell ref="BC60:BC61"/>
    <mergeCell ref="BA64:BA65"/>
    <mergeCell ref="BB64:BB65"/>
    <mergeCell ref="BC64:BC65"/>
    <mergeCell ref="BA68:BA69"/>
    <mergeCell ref="BB68:BB69"/>
    <mergeCell ref="BC68:BC69"/>
    <mergeCell ref="BA72:BA73"/>
    <mergeCell ref="BB72:BB73"/>
    <mergeCell ref="BC72:BC73"/>
    <mergeCell ref="BA76:BA77"/>
    <mergeCell ref="BB76:BB77"/>
    <mergeCell ref="BC76:BC77"/>
    <mergeCell ref="BA80:BA81"/>
    <mergeCell ref="BB80:BB81"/>
    <mergeCell ref="BC80:BC81"/>
    <mergeCell ref="BD60:BD61"/>
    <mergeCell ref="BE60:BE61"/>
    <mergeCell ref="BF60:BF61"/>
    <mergeCell ref="BG60:BG61"/>
    <mergeCell ref="BA62:BA63"/>
    <mergeCell ref="BB62:BB63"/>
    <mergeCell ref="BC62:BC63"/>
    <mergeCell ref="BD62:BD63"/>
    <mergeCell ref="BE62:BE63"/>
    <mergeCell ref="BF62:BF63"/>
    <mergeCell ref="BG62:BG63"/>
    <mergeCell ref="BD64:BD65"/>
    <mergeCell ref="BE64:BE65"/>
    <mergeCell ref="BF64:BF65"/>
    <mergeCell ref="BG64:BG65"/>
    <mergeCell ref="BA66:BA67"/>
    <mergeCell ref="BB66:BB67"/>
    <mergeCell ref="BC66:BC67"/>
    <mergeCell ref="BD66:BD67"/>
    <mergeCell ref="BE66:BE67"/>
    <mergeCell ref="BF66:BF67"/>
    <mergeCell ref="BG66:BG67"/>
    <mergeCell ref="BD68:BD69"/>
    <mergeCell ref="BE68:BE69"/>
    <mergeCell ref="BF68:BF69"/>
    <mergeCell ref="BG68:BG69"/>
    <mergeCell ref="BA70:BA71"/>
    <mergeCell ref="BB70:BB71"/>
    <mergeCell ref="BC70:BC71"/>
    <mergeCell ref="BD70:BD71"/>
    <mergeCell ref="BE70:BE71"/>
    <mergeCell ref="BF70:BF71"/>
    <mergeCell ref="BG70:BG71"/>
    <mergeCell ref="BD72:BD73"/>
    <mergeCell ref="BE72:BE73"/>
    <mergeCell ref="BF72:BF73"/>
    <mergeCell ref="BG72:BG73"/>
    <mergeCell ref="BA74:BA75"/>
    <mergeCell ref="BB74:BB75"/>
    <mergeCell ref="BC74:BC75"/>
    <mergeCell ref="BD74:BD75"/>
    <mergeCell ref="BE74:BE75"/>
    <mergeCell ref="BF74:BF75"/>
    <mergeCell ref="BG74:BG75"/>
    <mergeCell ref="BD76:BD77"/>
    <mergeCell ref="BE76:BE77"/>
    <mergeCell ref="BF76:BF77"/>
    <mergeCell ref="BG76:BG77"/>
    <mergeCell ref="BA78:BA79"/>
    <mergeCell ref="BB78:BB79"/>
    <mergeCell ref="BC78:BC79"/>
    <mergeCell ref="BD78:BD79"/>
    <mergeCell ref="BE78:BE79"/>
    <mergeCell ref="BF78:BF79"/>
    <mergeCell ref="BG78:BG79"/>
    <mergeCell ref="BD80:BD81"/>
    <mergeCell ref="BE80:BE81"/>
    <mergeCell ref="BF80:BF81"/>
    <mergeCell ref="BG80:BG81"/>
    <mergeCell ref="BA82:BA83"/>
    <mergeCell ref="BB82:BB83"/>
    <mergeCell ref="BC82:BC83"/>
    <mergeCell ref="BD82:BD83"/>
    <mergeCell ref="BE82:BE83"/>
    <mergeCell ref="BF82:BF83"/>
    <mergeCell ref="BG82:BG83"/>
    <mergeCell ref="BE84:BE85"/>
    <mergeCell ref="BF84:BF85"/>
    <mergeCell ref="BG84:BG85"/>
    <mergeCell ref="BA92:BA95"/>
    <mergeCell ref="BB92:BB95"/>
    <mergeCell ref="BC92:BC95"/>
    <mergeCell ref="BD92:BD95"/>
    <mergeCell ref="BE92:BE95"/>
    <mergeCell ref="BF92:BF95"/>
    <mergeCell ref="BG92:BG95"/>
    <mergeCell ref="BA101:BA102"/>
    <mergeCell ref="BB101:BB102"/>
    <mergeCell ref="BC101:BC102"/>
    <mergeCell ref="BD101:BD102"/>
    <mergeCell ref="BE101:BE102"/>
    <mergeCell ref="BF101:BF102"/>
    <mergeCell ref="BG101:BG102"/>
    <mergeCell ref="BA103:BA104"/>
    <mergeCell ref="BB103:BB104"/>
    <mergeCell ref="BC103:BC104"/>
    <mergeCell ref="BD103:BD104"/>
    <mergeCell ref="BE103:BE104"/>
    <mergeCell ref="BF103:BF104"/>
    <mergeCell ref="BG103:BG104"/>
    <mergeCell ref="E110:E112"/>
    <mergeCell ref="F110:G112"/>
    <mergeCell ref="P110:U110"/>
    <mergeCell ref="AT110:AY110"/>
    <mergeCell ref="AZ110:AZ112"/>
    <mergeCell ref="BA110:BA112"/>
    <mergeCell ref="BB110:BB112"/>
    <mergeCell ref="BC110:BC112"/>
    <mergeCell ref="BD110:BD112"/>
    <mergeCell ref="AV111:AW112"/>
    <mergeCell ref="AX111:AY112"/>
    <mergeCell ref="BE110:BE112"/>
    <mergeCell ref="BF110:BF112"/>
    <mergeCell ref="BG110:BG112"/>
    <mergeCell ref="BH110:BM112"/>
    <mergeCell ref="H111:I112"/>
    <mergeCell ref="J111:K112"/>
    <mergeCell ref="L111:M112"/>
    <mergeCell ref="N111:O112"/>
    <mergeCell ref="P111:Q112"/>
    <mergeCell ref="R111:S112"/>
    <mergeCell ref="T111:U112"/>
    <mergeCell ref="V111:W112"/>
    <mergeCell ref="X111:Y112"/>
    <mergeCell ref="Z111:AA112"/>
    <mergeCell ref="AB111:AC112"/>
    <mergeCell ref="AD111:AE112"/>
    <mergeCell ref="AF111:AG112"/>
    <mergeCell ref="AH111:AI112"/>
    <mergeCell ref="AJ111:AK112"/>
    <mergeCell ref="AL111:AM112"/>
    <mergeCell ref="AN111:AO112"/>
    <mergeCell ref="AP111:AQ112"/>
    <mergeCell ref="AR111:AS112"/>
    <mergeCell ref="AT111:AU112"/>
    <mergeCell ref="E113:E116"/>
    <mergeCell ref="F113:G116"/>
    <mergeCell ref="H113:I114"/>
    <mergeCell ref="J113:K114"/>
    <mergeCell ref="L113:M114"/>
    <mergeCell ref="N113:O114"/>
    <mergeCell ref="P113:Q114"/>
    <mergeCell ref="R113:S114"/>
    <mergeCell ref="T113:U114"/>
    <mergeCell ref="H115:I116"/>
    <mergeCell ref="J115:K116"/>
    <mergeCell ref="L115:M116"/>
    <mergeCell ref="N115:O116"/>
    <mergeCell ref="P115:Q116"/>
    <mergeCell ref="R115:S116"/>
    <mergeCell ref="T115:U116"/>
    <mergeCell ref="V113:W113"/>
    <mergeCell ref="X113:Y113"/>
    <mergeCell ref="Z113:AA113"/>
    <mergeCell ref="AB113:AC113"/>
    <mergeCell ref="AD113:AE113"/>
    <mergeCell ref="AF113:AG114"/>
    <mergeCell ref="AH113:AI114"/>
    <mergeCell ref="AJ113:AK114"/>
    <mergeCell ref="AL113:AM114"/>
    <mergeCell ref="AN113:AO113"/>
    <mergeCell ref="AP113:AQ113"/>
    <mergeCell ref="AR113:AS113"/>
    <mergeCell ref="AT113:AU113"/>
    <mergeCell ref="AV113:AW113"/>
    <mergeCell ref="AX113:AY114"/>
    <mergeCell ref="AZ113:AZ116"/>
    <mergeCell ref="BA113:BA116"/>
    <mergeCell ref="BB113:BB116"/>
    <mergeCell ref="BC113:BC116"/>
    <mergeCell ref="BD113:BD116"/>
    <mergeCell ref="BE113:BE116"/>
    <mergeCell ref="BF113:BF116"/>
    <mergeCell ref="BG113:BG116"/>
    <mergeCell ref="BH113:BM116"/>
    <mergeCell ref="V114:W114"/>
    <mergeCell ref="X114:Y114"/>
    <mergeCell ref="Z114:AA114"/>
    <mergeCell ref="AB114:AC114"/>
    <mergeCell ref="AD114:AE114"/>
    <mergeCell ref="AN114:AO114"/>
    <mergeCell ref="AP114:AQ114"/>
    <mergeCell ref="AR114:AS114"/>
    <mergeCell ref="AT114:AU114"/>
    <mergeCell ref="AV114:AW114"/>
    <mergeCell ref="V115:W115"/>
    <mergeCell ref="X115:Y115"/>
    <mergeCell ref="Z115:AA115"/>
    <mergeCell ref="AB115:AC115"/>
    <mergeCell ref="AD115:AE115"/>
    <mergeCell ref="AF115:AG116"/>
    <mergeCell ref="AH115:AI116"/>
    <mergeCell ref="AJ115:AK116"/>
    <mergeCell ref="AL115:AM116"/>
    <mergeCell ref="AN115:AO115"/>
    <mergeCell ref="AP115:AQ115"/>
    <mergeCell ref="AR115:AS115"/>
    <mergeCell ref="AT115:AU115"/>
    <mergeCell ref="AV115:AW115"/>
    <mergeCell ref="AX115:AY116"/>
    <mergeCell ref="V116:W116"/>
    <mergeCell ref="X116:Y116"/>
    <mergeCell ref="Z116:AA116"/>
    <mergeCell ref="AB116:AC116"/>
    <mergeCell ref="AD116:AE116"/>
    <mergeCell ref="AN116:AO116"/>
    <mergeCell ref="AP116:AQ116"/>
    <mergeCell ref="AR116:AS116"/>
    <mergeCell ref="AT116:AU116"/>
    <mergeCell ref="AV116:AW116"/>
    <mergeCell ref="AB89:AG89"/>
    <mergeCell ref="AH89:AM89"/>
    <mergeCell ref="AN89:AS89"/>
    <mergeCell ref="H98:O98"/>
    <mergeCell ref="V98:AA98"/>
    <mergeCell ref="AB98:AG98"/>
    <mergeCell ref="AH98:AM98"/>
    <mergeCell ref="AN98:AS98"/>
    <mergeCell ref="H110:O110"/>
    <mergeCell ref="V110:AA110"/>
    <mergeCell ref="AB110:AG110"/>
    <mergeCell ref="AH110:AM110"/>
    <mergeCell ref="AN110:AS110"/>
    <mergeCell ref="AL92:AM93"/>
    <mergeCell ref="AB92:AC92"/>
    <mergeCell ref="AD92:AE92"/>
    <mergeCell ref="H99:I100"/>
    <mergeCell ref="J99:K100"/>
    <mergeCell ref="L99:M100"/>
    <mergeCell ref="N99:O100"/>
    <mergeCell ref="P99:Q100"/>
    <mergeCell ref="AJ99:AK100"/>
    <mergeCell ref="AH94:AI95"/>
    <mergeCell ref="AJ94:AK95"/>
  </mergeCells>
  <phoneticPr fontId="19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FED9E-E259-4DFF-B178-05227CE0A41E}">
  <sheetPr codeName="Sheet21">
    <tabColor theme="4"/>
  </sheetPr>
  <dimension ref="A1:DC86"/>
  <sheetViews>
    <sheetView workbookViewId="0"/>
  </sheetViews>
  <sheetFormatPr defaultColWidth="9" defaultRowHeight="15.75"/>
  <cols>
    <col min="1" max="4" width="2.625" style="156" customWidth="1"/>
    <col min="5" max="16" width="9.875" style="156" customWidth="1"/>
    <col min="17" max="17" width="7.5" style="156" customWidth="1"/>
    <col min="18" max="19" width="7.5" style="156" bestFit="1" customWidth="1"/>
    <col min="20" max="20" width="7.75" style="156" bestFit="1" customWidth="1"/>
    <col min="21" max="27" width="9" style="156"/>
    <col min="28" max="28" width="9.5" style="156" bestFit="1" customWidth="1"/>
    <col min="29" max="43" width="9" style="156"/>
    <col min="44" max="44" width="9.5" style="156" bestFit="1" customWidth="1"/>
    <col min="45" max="107" width="9" style="156"/>
    <col min="108" max="16384" width="9" style="35"/>
  </cols>
  <sheetData>
    <row r="1" spans="1:14" s="156" customFormat="1" ht="19.5">
      <c r="A1" s="118" t="str">
        <f ca="1">RIGHT(CELL("filename",A1),LEN(CELL("filename",A1))-FIND("]",CELL("filename",A1)))</f>
        <v>17） 室外機のスケジュール取得</v>
      </c>
      <c r="B1" s="118"/>
      <c r="C1" s="118"/>
      <c r="D1" s="118"/>
    </row>
    <row r="2" spans="1:14" s="156" customFormat="1" ht="19.5">
      <c r="A2" s="118"/>
      <c r="B2" s="118"/>
      <c r="C2" s="118"/>
      <c r="D2" s="118"/>
      <c r="F2" s="85">
        <v>54</v>
      </c>
    </row>
    <row r="3" spans="1:14" s="156" customFormat="1">
      <c r="B3" s="559" t="s">
        <v>6</v>
      </c>
      <c r="C3" s="559"/>
      <c r="D3" s="559"/>
      <c r="E3" s="560"/>
      <c r="F3" s="141">
        <f ca="1">MAX(INDIRECT("E"&amp;$F$2):INDIRECT("E"&amp;($F$2+1000)))</f>
        <v>8</v>
      </c>
      <c r="H3" s="548" t="s">
        <v>59</v>
      </c>
      <c r="I3" s="548"/>
      <c r="J3" s="142"/>
      <c r="K3" s="61"/>
      <c r="L3" s="543" t="s">
        <v>58</v>
      </c>
      <c r="M3" s="550"/>
      <c r="N3" s="554"/>
    </row>
    <row r="4" spans="1:14" s="156" customFormat="1">
      <c r="B4" s="561" t="s">
        <v>7</v>
      </c>
      <c r="C4" s="561"/>
      <c r="D4" s="561"/>
      <c r="E4" s="562"/>
      <c r="F4" s="141">
        <f ca="1">COUNTA(INDIRECT(G4&amp;$F$2):INDIRECT(G4&amp;($F$2+1000)))</f>
        <v>14</v>
      </c>
      <c r="G4" s="85" t="s">
        <v>82</v>
      </c>
      <c r="H4" s="548" t="s">
        <v>57</v>
      </c>
      <c r="I4" s="548"/>
      <c r="J4" s="66"/>
      <c r="K4" s="67"/>
      <c r="L4" s="551"/>
      <c r="M4" s="552"/>
      <c r="N4" s="555"/>
    </row>
    <row r="5" spans="1:14" s="156" customFormat="1" ht="15.75" customHeight="1">
      <c r="B5" s="548" t="s">
        <v>8</v>
      </c>
      <c r="C5" s="548"/>
      <c r="D5" s="548"/>
      <c r="E5" s="549"/>
      <c r="F5" s="141">
        <f ca="1">SUM(INDIRECT(G5&amp;$F$2):INDIRECT(G5&amp;($F$2+1000)))</f>
        <v>0</v>
      </c>
      <c r="G5" s="85" t="s">
        <v>83</v>
      </c>
      <c r="H5" s="548" t="s">
        <v>60</v>
      </c>
      <c r="I5" s="548"/>
      <c r="J5" s="547"/>
      <c r="K5" s="61"/>
      <c r="L5" s="551"/>
      <c r="M5" s="552"/>
      <c r="N5" s="555"/>
    </row>
    <row r="6" spans="1:14" s="156" customFormat="1">
      <c r="H6" s="548"/>
      <c r="I6" s="548"/>
      <c r="J6" s="547"/>
      <c r="K6" s="61"/>
      <c r="L6" s="551"/>
      <c r="M6" s="552"/>
      <c r="N6" s="555"/>
    </row>
    <row r="7" spans="1:14" s="156" customFormat="1" ht="15.75" customHeight="1">
      <c r="L7" s="551"/>
      <c r="M7" s="552"/>
      <c r="N7" s="555"/>
    </row>
    <row r="8" spans="1:14" s="156" customFormat="1">
      <c r="L8" s="551"/>
      <c r="M8" s="552"/>
      <c r="N8" s="555"/>
    </row>
    <row r="9" spans="1:14" s="156" customFormat="1" ht="15" customHeight="1">
      <c r="G9" s="149"/>
      <c r="L9" s="545"/>
      <c r="M9" s="553"/>
      <c r="N9" s="556"/>
    </row>
    <row r="10" spans="1:14" s="156" customFormat="1">
      <c r="G10" s="70"/>
    </row>
    <row r="11" spans="1:14" s="156" customFormat="1" ht="16.5" thickBot="1">
      <c r="B11" s="157" t="s">
        <v>9</v>
      </c>
      <c r="C11" s="157"/>
      <c r="G11" s="155"/>
      <c r="H11" s="155"/>
      <c r="I11" s="155"/>
      <c r="J11" s="155"/>
      <c r="K11" s="155"/>
      <c r="L11" s="149"/>
      <c r="M11" s="149"/>
      <c r="N11" s="149"/>
    </row>
    <row r="12" spans="1:14" s="156" customFormat="1" ht="15.75" customHeight="1">
      <c r="B12" s="157"/>
      <c r="C12" s="157"/>
      <c r="D12" s="566" t="s">
        <v>857</v>
      </c>
      <c r="E12" s="567"/>
      <c r="F12" s="567"/>
      <c r="G12" s="567"/>
      <c r="H12" s="567"/>
      <c r="I12" s="567"/>
      <c r="J12" s="567"/>
      <c r="K12" s="567"/>
      <c r="L12" s="568"/>
      <c r="M12" s="145"/>
      <c r="N12" s="145"/>
    </row>
    <row r="13" spans="1:14" s="156" customFormat="1" ht="15.75" customHeight="1">
      <c r="B13" s="157"/>
      <c r="C13" s="157"/>
      <c r="D13" s="569"/>
      <c r="E13" s="659"/>
      <c r="F13" s="659"/>
      <c r="G13" s="659"/>
      <c r="H13" s="659"/>
      <c r="I13" s="659"/>
      <c r="J13" s="659"/>
      <c r="K13" s="659"/>
      <c r="L13" s="571"/>
      <c r="M13" s="145"/>
      <c r="N13" s="145"/>
    </row>
    <row r="14" spans="1:14" s="156" customFormat="1">
      <c r="B14" s="157"/>
      <c r="C14" s="157"/>
      <c r="D14" s="569"/>
      <c r="E14" s="659"/>
      <c r="F14" s="659"/>
      <c r="G14" s="659"/>
      <c r="H14" s="659"/>
      <c r="I14" s="659"/>
      <c r="J14" s="659"/>
      <c r="K14" s="659"/>
      <c r="L14" s="571"/>
      <c r="M14" s="145"/>
      <c r="N14" s="145"/>
    </row>
    <row r="15" spans="1:14" s="156" customFormat="1" ht="16.5" thickBot="1">
      <c r="B15" s="157"/>
      <c r="C15" s="157"/>
      <c r="D15" s="572"/>
      <c r="E15" s="573"/>
      <c r="F15" s="573"/>
      <c r="G15" s="573"/>
      <c r="H15" s="573"/>
      <c r="I15" s="573"/>
      <c r="J15" s="573"/>
      <c r="K15" s="573"/>
      <c r="L15" s="574"/>
      <c r="M15" s="145"/>
      <c r="N15" s="145"/>
    </row>
    <row r="16" spans="1:14" s="156" customFormat="1">
      <c r="B16" s="157"/>
      <c r="C16" s="157"/>
      <c r="D16" s="116"/>
      <c r="E16" s="116"/>
      <c r="F16" s="70"/>
    </row>
    <row r="17" spans="2:16" s="156" customFormat="1">
      <c r="B17" s="157" t="s">
        <v>35</v>
      </c>
      <c r="C17" s="157"/>
    </row>
    <row r="18" spans="2:16" s="156" customFormat="1" ht="13.5" customHeight="1">
      <c r="B18" s="157"/>
      <c r="C18" s="157"/>
      <c r="E18" s="531" t="s">
        <v>856</v>
      </c>
      <c r="F18" s="531"/>
    </row>
    <row r="19" spans="2:16" s="156" customFormat="1">
      <c r="B19" s="157"/>
      <c r="C19" s="157"/>
      <c r="E19" s="531"/>
      <c r="F19" s="531"/>
    </row>
    <row r="20" spans="2:16" s="156" customFormat="1">
      <c r="B20" s="157"/>
      <c r="C20" s="157"/>
      <c r="D20" s="86"/>
      <c r="E20" s="670" t="s">
        <v>855</v>
      </c>
      <c r="F20" s="671"/>
      <c r="G20" s="155"/>
      <c r="H20" s="155"/>
      <c r="I20" s="155"/>
      <c r="J20" s="155"/>
      <c r="K20" s="155"/>
      <c r="L20" s="155"/>
      <c r="M20" s="155"/>
      <c r="N20" s="155"/>
      <c r="O20" s="155"/>
      <c r="P20" s="155"/>
    </row>
    <row r="21" spans="2:16" s="156" customFormat="1">
      <c r="B21" s="157"/>
      <c r="C21" s="157"/>
      <c r="D21" s="86"/>
      <c r="E21" s="672" t="s">
        <v>854</v>
      </c>
      <c r="F21" s="673"/>
      <c r="G21" s="155"/>
      <c r="H21" s="155"/>
      <c r="I21" s="155"/>
      <c r="J21" s="155"/>
      <c r="K21" s="155"/>
      <c r="L21" s="155"/>
      <c r="M21" s="155"/>
      <c r="N21" s="155"/>
      <c r="O21" s="155"/>
      <c r="P21" s="155"/>
    </row>
    <row r="22" spans="2:16" s="156" customFormat="1">
      <c r="B22" s="157"/>
      <c r="C22" s="157"/>
      <c r="D22" s="86"/>
      <c r="E22" s="672" t="s">
        <v>853</v>
      </c>
      <c r="F22" s="673"/>
      <c r="G22" s="155"/>
      <c r="H22" s="155"/>
      <c r="I22" s="155"/>
      <c r="J22" s="155"/>
      <c r="K22" s="155"/>
      <c r="L22" s="155"/>
      <c r="M22" s="155"/>
      <c r="N22" s="155"/>
      <c r="O22" s="155"/>
      <c r="P22" s="155"/>
    </row>
    <row r="23" spans="2:16" s="156" customFormat="1">
      <c r="B23" s="157"/>
      <c r="C23" s="157"/>
      <c r="D23" s="86"/>
      <c r="E23" s="672" t="s">
        <v>294</v>
      </c>
      <c r="F23" s="673"/>
      <c r="G23" s="155"/>
      <c r="H23" s="155"/>
      <c r="I23" s="155"/>
      <c r="J23" s="155"/>
      <c r="K23" s="155"/>
      <c r="L23" s="155"/>
      <c r="M23" s="155"/>
      <c r="N23" s="155"/>
      <c r="O23" s="155"/>
      <c r="P23" s="155"/>
    </row>
    <row r="24" spans="2:16" s="156" customFormat="1">
      <c r="B24" s="157"/>
      <c r="C24" s="157"/>
      <c r="G24" s="149"/>
      <c r="H24" s="149"/>
    </row>
    <row r="25" spans="2:16" s="156" customFormat="1">
      <c r="B25" s="157" t="s">
        <v>17</v>
      </c>
      <c r="C25" s="157"/>
    </row>
    <row r="26" spans="2:16" s="156" customFormat="1">
      <c r="B26" s="157"/>
      <c r="C26" s="157" t="s">
        <v>142</v>
      </c>
    </row>
    <row r="27" spans="2:16" s="156" customFormat="1">
      <c r="B27" s="157"/>
      <c r="C27" s="157" t="s">
        <v>143</v>
      </c>
      <c r="D27" s="157"/>
    </row>
    <row r="28" spans="2:16" s="156" customFormat="1">
      <c r="B28" s="157"/>
      <c r="C28" s="158" t="s">
        <v>852</v>
      </c>
      <c r="D28" s="157"/>
    </row>
    <row r="29" spans="2:16" s="156" customFormat="1">
      <c r="B29" s="157"/>
      <c r="C29" s="157"/>
    </row>
    <row r="30" spans="2:16" s="156" customFormat="1">
      <c r="B30" s="157" t="s">
        <v>18</v>
      </c>
      <c r="C30" s="157"/>
    </row>
    <row r="31" spans="2:16" s="156" customFormat="1">
      <c r="B31" s="157"/>
      <c r="C31" s="79" t="s">
        <v>25</v>
      </c>
    </row>
    <row r="32" spans="2:16" s="156" customFormat="1" ht="15" customHeight="1">
      <c r="B32" s="157"/>
      <c r="C32" s="79"/>
    </row>
    <row r="33" spans="2:21" s="156" customFormat="1">
      <c r="B33" s="157"/>
      <c r="C33" s="79"/>
    </row>
    <row r="34" spans="2:21" s="156" customFormat="1">
      <c r="B34" s="157"/>
      <c r="C34" s="79"/>
    </row>
    <row r="35" spans="2:21" s="156" customFormat="1">
      <c r="B35" s="157"/>
      <c r="C35" s="79"/>
    </row>
    <row r="36" spans="2:21" s="156" customFormat="1">
      <c r="B36" s="157"/>
      <c r="C36" s="79"/>
    </row>
    <row r="37" spans="2:21" s="156" customFormat="1">
      <c r="B37" s="157"/>
      <c r="C37" s="79"/>
    </row>
    <row r="38" spans="2:21" s="156" customFormat="1">
      <c r="B38" s="157"/>
      <c r="C38" s="157"/>
    </row>
    <row r="39" spans="2:21" s="156" customFormat="1">
      <c r="B39" s="157"/>
      <c r="C39" s="157"/>
      <c r="O39" s="127"/>
    </row>
    <row r="40" spans="2:21" s="156" customFormat="1">
      <c r="B40" s="157" t="s">
        <v>51</v>
      </c>
      <c r="C40" s="157"/>
    </row>
    <row r="41" spans="2:21" s="156" customFormat="1">
      <c r="B41" s="157"/>
      <c r="C41" s="157"/>
    </row>
    <row r="42" spans="2:21" s="156" customFormat="1">
      <c r="B42" s="157"/>
      <c r="C42" s="157"/>
      <c r="G42" s="563" t="s">
        <v>52</v>
      </c>
      <c r="H42" s="564"/>
      <c r="I42" s="565"/>
      <c r="J42" s="558" t="s">
        <v>50</v>
      </c>
      <c r="K42" s="558"/>
      <c r="L42" s="558"/>
      <c r="M42" s="558"/>
      <c r="N42" s="558"/>
    </row>
    <row r="43" spans="2:21" s="156" customFormat="1">
      <c r="B43" s="157"/>
      <c r="C43" s="157"/>
      <c r="D43" s="155"/>
      <c r="E43" s="155"/>
      <c r="F43" s="155"/>
      <c r="G43" s="563" t="s">
        <v>840</v>
      </c>
      <c r="H43" s="564"/>
      <c r="I43" s="565"/>
      <c r="J43" s="557" t="s">
        <v>366</v>
      </c>
      <c r="K43" s="557"/>
      <c r="L43" s="557"/>
      <c r="M43" s="557"/>
      <c r="N43" s="557"/>
    </row>
    <row r="44" spans="2:21" s="156" customFormat="1" ht="16.5">
      <c r="B44" s="157"/>
      <c r="C44" s="157"/>
      <c r="D44" s="155"/>
      <c r="E44" s="155"/>
      <c r="F44" s="155"/>
      <c r="G44" s="563" t="s">
        <v>851</v>
      </c>
      <c r="H44" s="564"/>
      <c r="I44" s="565"/>
      <c r="J44" s="746" t="s">
        <v>850</v>
      </c>
      <c r="K44" s="557"/>
      <c r="L44" s="557"/>
      <c r="M44" s="557"/>
      <c r="N44" s="557"/>
      <c r="O44" s="155"/>
      <c r="P44" s="155"/>
      <c r="Q44" s="155"/>
      <c r="R44" s="155"/>
    </row>
    <row r="45" spans="2:21" s="156" customFormat="1">
      <c r="B45" s="157"/>
      <c r="C45" s="157"/>
      <c r="D45" s="155"/>
      <c r="E45" s="155"/>
      <c r="G45" s="563" t="s">
        <v>849</v>
      </c>
      <c r="H45" s="564"/>
      <c r="I45" s="565"/>
      <c r="J45" s="557" t="s">
        <v>848</v>
      </c>
      <c r="K45" s="557"/>
      <c r="L45" s="557"/>
      <c r="M45" s="557"/>
      <c r="N45" s="557"/>
    </row>
    <row r="46" spans="2:21" s="156" customFormat="1">
      <c r="B46" s="157"/>
      <c r="C46" s="157"/>
      <c r="D46" s="155"/>
      <c r="E46" s="155"/>
      <c r="F46" s="155"/>
      <c r="G46" s="155"/>
      <c r="H46" s="155"/>
      <c r="I46" s="155"/>
      <c r="J46" s="155"/>
      <c r="K46" s="155"/>
      <c r="L46" s="155"/>
      <c r="M46" s="155"/>
      <c r="N46" s="155"/>
      <c r="O46" s="155"/>
    </row>
    <row r="47" spans="2:21" s="156" customFormat="1">
      <c r="B47" s="157"/>
      <c r="C47" s="157"/>
      <c r="D47" s="155"/>
      <c r="E47" s="155"/>
      <c r="F47" s="155"/>
      <c r="G47" s="155"/>
      <c r="H47" s="155"/>
      <c r="I47" s="155"/>
      <c r="J47" s="155"/>
      <c r="K47" s="155"/>
      <c r="L47" s="155"/>
      <c r="M47" s="155"/>
      <c r="N47" s="155"/>
      <c r="O47" s="155"/>
      <c r="P47" s="155"/>
      <c r="Q47" s="155"/>
      <c r="R47" s="155"/>
      <c r="S47" s="155"/>
      <c r="T47" s="155"/>
      <c r="U47" s="155"/>
    </row>
    <row r="48" spans="2:21" s="156" customFormat="1">
      <c r="B48" s="157"/>
      <c r="C48" s="157"/>
      <c r="D48" s="155"/>
      <c r="E48" s="155"/>
    </row>
    <row r="49" spans="1:107" s="156" customFormat="1">
      <c r="B49" s="157"/>
      <c r="C49" s="157"/>
    </row>
    <row r="50" spans="1:107" s="156" customFormat="1">
      <c r="B50" s="157" t="s">
        <v>19</v>
      </c>
      <c r="C50" s="157"/>
      <c r="K50" s="155"/>
    </row>
    <row r="51" spans="1:107" s="156" customFormat="1">
      <c r="B51" s="157"/>
      <c r="C51" s="80"/>
      <c r="T51" s="81"/>
    </row>
    <row r="52" spans="1:107" s="156" customFormat="1">
      <c r="B52" s="157"/>
      <c r="C52" s="80"/>
    </row>
    <row r="53" spans="1:107" s="156" customFormat="1" ht="13.5" customHeight="1" thickBot="1">
      <c r="B53" s="157"/>
      <c r="C53" s="157"/>
      <c r="E53" s="156" t="s">
        <v>152</v>
      </c>
      <c r="H53" s="155"/>
      <c r="I53" s="155"/>
    </row>
    <row r="54" spans="1:107" s="156" customFormat="1" ht="13.5" customHeight="1">
      <c r="B54" s="157"/>
      <c r="C54" s="157"/>
      <c r="E54" s="510" t="s">
        <v>20</v>
      </c>
      <c r="F54" s="518" t="s">
        <v>22</v>
      </c>
      <c r="G54" s="519"/>
      <c r="H54" s="510" t="s">
        <v>21</v>
      </c>
      <c r="I54" s="519"/>
      <c r="J54" s="522" t="s">
        <v>120</v>
      </c>
      <c r="K54" s="523"/>
      <c r="L54" s="523"/>
      <c r="M54" s="523"/>
      <c r="N54" s="523"/>
      <c r="O54" s="523"/>
      <c r="P54" s="524" t="s">
        <v>127</v>
      </c>
      <c r="Q54" s="524"/>
      <c r="R54" s="525" t="s">
        <v>167</v>
      </c>
      <c r="S54" s="525"/>
      <c r="T54" s="525"/>
      <c r="U54" s="526"/>
      <c r="V54" s="527" t="s">
        <v>140</v>
      </c>
      <c r="W54" s="528"/>
      <c r="X54" s="528"/>
      <c r="Y54" s="528"/>
      <c r="Z54" s="528"/>
      <c r="AA54" s="528"/>
      <c r="AB54" s="529" t="s">
        <v>141</v>
      </c>
      <c r="AC54" s="529"/>
      <c r="AD54" s="483" t="s">
        <v>170</v>
      </c>
      <c r="AE54" s="483"/>
      <c r="AF54" s="483"/>
      <c r="AG54" s="484"/>
      <c r="AH54" s="487" t="s">
        <v>16</v>
      </c>
      <c r="AI54" s="489" t="s">
        <v>53</v>
      </c>
      <c r="AJ54" s="489" t="s">
        <v>54</v>
      </c>
      <c r="AK54" s="489" t="s">
        <v>55</v>
      </c>
      <c r="AL54" s="489" t="s">
        <v>56</v>
      </c>
      <c r="AM54" s="489" t="s">
        <v>29</v>
      </c>
      <c r="AN54" s="489" t="s">
        <v>62</v>
      </c>
      <c r="AO54" s="512" t="s">
        <v>69</v>
      </c>
      <c r="AP54" s="477" t="s">
        <v>23</v>
      </c>
      <c r="AQ54" s="478"/>
      <c r="AR54" s="478"/>
      <c r="AS54" s="478"/>
      <c r="AT54" s="478"/>
      <c r="AU54" s="479"/>
    </row>
    <row r="55" spans="1:107" s="156" customFormat="1" ht="15" customHeight="1">
      <c r="B55" s="157"/>
      <c r="C55" s="157"/>
      <c r="E55" s="511"/>
      <c r="F55" s="520"/>
      <c r="G55" s="521"/>
      <c r="H55" s="530" t="s">
        <v>843</v>
      </c>
      <c r="I55" s="532"/>
      <c r="J55" s="816" t="s">
        <v>841</v>
      </c>
      <c r="K55" s="534"/>
      <c r="L55" s="716" t="s">
        <v>322</v>
      </c>
      <c r="M55" s="534"/>
      <c r="N55" s="716" t="s">
        <v>706</v>
      </c>
      <c r="O55" s="534"/>
      <c r="P55" s="535" t="s">
        <v>840</v>
      </c>
      <c r="Q55" s="535"/>
      <c r="R55" s="486" t="s">
        <v>490</v>
      </c>
      <c r="S55" s="486"/>
      <c r="T55" s="648" t="s">
        <v>842</v>
      </c>
      <c r="U55" s="515"/>
      <c r="V55" s="666" t="s">
        <v>841</v>
      </c>
      <c r="W55" s="517"/>
      <c r="X55" s="667" t="s">
        <v>322</v>
      </c>
      <c r="Y55" s="517"/>
      <c r="Z55" s="667" t="s">
        <v>706</v>
      </c>
      <c r="AA55" s="517"/>
      <c r="AB55" s="514" t="s">
        <v>840</v>
      </c>
      <c r="AC55" s="514"/>
      <c r="AD55" s="815" t="s">
        <v>839</v>
      </c>
      <c r="AE55" s="507"/>
      <c r="AF55" s="507" t="s">
        <v>838</v>
      </c>
      <c r="AG55" s="508"/>
      <c r="AH55" s="488"/>
      <c r="AI55" s="490"/>
      <c r="AJ55" s="490"/>
      <c r="AK55" s="490"/>
      <c r="AL55" s="490"/>
      <c r="AM55" s="490"/>
      <c r="AN55" s="490"/>
      <c r="AO55" s="513"/>
      <c r="AP55" s="480"/>
      <c r="AQ55" s="481"/>
      <c r="AR55" s="481"/>
      <c r="AS55" s="481"/>
      <c r="AT55" s="481"/>
      <c r="AU55" s="482"/>
    </row>
    <row r="56" spans="1:107" s="156" customFormat="1" ht="15" customHeight="1">
      <c r="B56" s="157"/>
      <c r="C56" s="157"/>
      <c r="E56" s="511"/>
      <c r="F56" s="520"/>
      <c r="G56" s="521"/>
      <c r="H56" s="530"/>
      <c r="I56" s="532"/>
      <c r="J56" s="533"/>
      <c r="K56" s="534"/>
      <c r="L56" s="534"/>
      <c r="M56" s="534"/>
      <c r="N56" s="534"/>
      <c r="O56" s="534"/>
      <c r="P56" s="535"/>
      <c r="Q56" s="535"/>
      <c r="R56" s="486"/>
      <c r="S56" s="486"/>
      <c r="T56" s="486"/>
      <c r="U56" s="515"/>
      <c r="V56" s="516"/>
      <c r="W56" s="517"/>
      <c r="X56" s="517"/>
      <c r="Y56" s="517"/>
      <c r="Z56" s="517"/>
      <c r="AA56" s="517"/>
      <c r="AB56" s="514"/>
      <c r="AC56" s="514"/>
      <c r="AD56" s="507"/>
      <c r="AE56" s="507"/>
      <c r="AF56" s="507"/>
      <c r="AG56" s="508"/>
      <c r="AH56" s="488"/>
      <c r="AI56" s="490"/>
      <c r="AJ56" s="490"/>
      <c r="AK56" s="490"/>
      <c r="AL56" s="490"/>
      <c r="AM56" s="490"/>
      <c r="AN56" s="490"/>
      <c r="AO56" s="513"/>
      <c r="AP56" s="480"/>
      <c r="AQ56" s="481"/>
      <c r="AR56" s="481"/>
      <c r="AS56" s="481"/>
      <c r="AT56" s="481"/>
      <c r="AU56" s="482"/>
    </row>
    <row r="57" spans="1:107" s="156" customFormat="1" ht="72" customHeight="1">
      <c r="B57" s="157"/>
      <c r="C57" s="157"/>
      <c r="E57" s="293">
        <v>1</v>
      </c>
      <c r="F57" s="537" t="s">
        <v>70</v>
      </c>
      <c r="G57" s="538"/>
      <c r="H57" s="817" t="s">
        <v>453</v>
      </c>
      <c r="I57" s="818"/>
      <c r="J57" s="771" t="s">
        <v>1017</v>
      </c>
      <c r="K57" s="537"/>
      <c r="L57" s="537" t="b">
        <v>1</v>
      </c>
      <c r="M57" s="537"/>
      <c r="N57" s="537" t="s">
        <v>294</v>
      </c>
      <c r="O57" s="537"/>
      <c r="P57" s="812" t="s">
        <v>453</v>
      </c>
      <c r="Q57" s="812"/>
      <c r="R57" s="701" t="s">
        <v>847</v>
      </c>
      <c r="S57" s="537"/>
      <c r="T57" s="537" t="s">
        <v>294</v>
      </c>
      <c r="U57" s="538"/>
      <c r="V57" s="590" t="s">
        <v>294</v>
      </c>
      <c r="W57" s="537"/>
      <c r="X57" s="537" t="b">
        <v>1</v>
      </c>
      <c r="Y57" s="537"/>
      <c r="Z57" s="537" t="s">
        <v>294</v>
      </c>
      <c r="AA57" s="537"/>
      <c r="AB57" s="812" t="s">
        <v>453</v>
      </c>
      <c r="AC57" s="812"/>
      <c r="AD57" s="701" t="s">
        <v>847</v>
      </c>
      <c r="AE57" s="537"/>
      <c r="AF57" s="537" t="s">
        <v>294</v>
      </c>
      <c r="AG57" s="538"/>
      <c r="AH57" s="293" t="s">
        <v>882</v>
      </c>
      <c r="AI57" s="326" t="s">
        <v>1155</v>
      </c>
      <c r="AJ57" s="326" t="s">
        <v>1155</v>
      </c>
      <c r="AK57" s="326" t="s">
        <v>1155</v>
      </c>
      <c r="AL57" s="286">
        <v>0</v>
      </c>
      <c r="AM57" s="313" t="s">
        <v>180</v>
      </c>
      <c r="AN57" s="286" t="s">
        <v>1006</v>
      </c>
      <c r="AO57" s="345" t="s">
        <v>180</v>
      </c>
      <c r="AP57" s="606" t="s">
        <v>1022</v>
      </c>
      <c r="AQ57" s="485"/>
      <c r="AR57" s="485"/>
      <c r="AS57" s="485"/>
      <c r="AT57" s="485"/>
      <c r="AU57" s="575"/>
    </row>
    <row r="58" spans="1:107" s="156" customFormat="1" ht="72" customHeight="1">
      <c r="B58" s="157"/>
      <c r="C58" s="157"/>
      <c r="E58" s="293">
        <v>2</v>
      </c>
      <c r="F58" s="537" t="s">
        <v>70</v>
      </c>
      <c r="G58" s="538"/>
      <c r="H58" s="817" t="s">
        <v>431</v>
      </c>
      <c r="I58" s="818"/>
      <c r="J58" s="757" t="s">
        <v>837</v>
      </c>
      <c r="K58" s="537"/>
      <c r="L58" s="537" t="b">
        <v>1</v>
      </c>
      <c r="M58" s="537"/>
      <c r="N58" s="537" t="s">
        <v>294</v>
      </c>
      <c r="O58" s="537"/>
      <c r="P58" s="812" t="s">
        <v>431</v>
      </c>
      <c r="Q58" s="812"/>
      <c r="R58" s="701" t="s">
        <v>544</v>
      </c>
      <c r="S58" s="537"/>
      <c r="T58" s="537" t="s">
        <v>294</v>
      </c>
      <c r="U58" s="538"/>
      <c r="V58" s="757" t="s">
        <v>837</v>
      </c>
      <c r="W58" s="537"/>
      <c r="X58" s="537" t="b">
        <v>1</v>
      </c>
      <c r="Y58" s="537"/>
      <c r="Z58" s="537" t="s">
        <v>294</v>
      </c>
      <c r="AA58" s="537"/>
      <c r="AB58" s="812" t="s">
        <v>431</v>
      </c>
      <c r="AC58" s="812"/>
      <c r="AD58" s="701" t="s">
        <v>544</v>
      </c>
      <c r="AE58" s="537"/>
      <c r="AF58" s="537" t="s">
        <v>294</v>
      </c>
      <c r="AG58" s="538"/>
      <c r="AH58" s="357" t="s">
        <v>882</v>
      </c>
      <c r="AI58" s="308" t="str">
        <f>AI57</f>
        <v>6/18</v>
      </c>
      <c r="AJ58" s="308" t="str">
        <f t="shared" ref="AJ58:AK58" si="0">AJ57</f>
        <v>6/18</v>
      </c>
      <c r="AK58" s="308" t="str">
        <f t="shared" si="0"/>
        <v>6/18</v>
      </c>
      <c r="AL58" s="286">
        <v>0</v>
      </c>
      <c r="AM58" s="313" t="s">
        <v>180</v>
      </c>
      <c r="AN58" s="286" t="s">
        <v>1006</v>
      </c>
      <c r="AO58" s="345" t="s">
        <v>180</v>
      </c>
      <c r="AP58" s="606" t="s">
        <v>1022</v>
      </c>
      <c r="AQ58" s="485"/>
      <c r="AR58" s="485"/>
      <c r="AS58" s="485"/>
      <c r="AT58" s="485"/>
      <c r="AU58" s="575"/>
    </row>
    <row r="59" spans="1:107" s="156" customFormat="1" ht="72" customHeight="1">
      <c r="B59" s="157"/>
      <c r="C59" s="157"/>
      <c r="E59" s="293">
        <v>3</v>
      </c>
      <c r="F59" s="537" t="s">
        <v>70</v>
      </c>
      <c r="G59" s="538"/>
      <c r="H59" s="817" t="s">
        <v>845</v>
      </c>
      <c r="I59" s="818"/>
      <c r="J59" s="590" t="s">
        <v>294</v>
      </c>
      <c r="K59" s="537"/>
      <c r="L59" s="537" t="b">
        <v>0</v>
      </c>
      <c r="M59" s="537"/>
      <c r="N59" s="812" t="s">
        <v>846</v>
      </c>
      <c r="O59" s="812"/>
      <c r="P59" s="812" t="s">
        <v>845</v>
      </c>
      <c r="Q59" s="812"/>
      <c r="R59" s="701" t="s">
        <v>519</v>
      </c>
      <c r="S59" s="537"/>
      <c r="T59" s="537" t="s">
        <v>294</v>
      </c>
      <c r="U59" s="538"/>
      <c r="V59" s="590" t="s">
        <v>294</v>
      </c>
      <c r="W59" s="537"/>
      <c r="X59" s="537" t="b">
        <v>0</v>
      </c>
      <c r="Y59" s="537"/>
      <c r="Z59" s="812" t="s">
        <v>846</v>
      </c>
      <c r="AA59" s="812"/>
      <c r="AB59" s="812" t="s">
        <v>845</v>
      </c>
      <c r="AC59" s="812"/>
      <c r="AD59" s="701" t="s">
        <v>519</v>
      </c>
      <c r="AE59" s="537"/>
      <c r="AF59" s="537" t="s">
        <v>294</v>
      </c>
      <c r="AG59" s="538"/>
      <c r="AH59" s="293" t="s">
        <v>882</v>
      </c>
      <c r="AI59" s="308" t="str">
        <f t="shared" ref="AI59:AI60" si="1">AI58</f>
        <v>6/18</v>
      </c>
      <c r="AJ59" s="308" t="str">
        <f t="shared" ref="AJ59:AJ60" si="2">AJ58</f>
        <v>6/18</v>
      </c>
      <c r="AK59" s="308" t="str">
        <f t="shared" ref="AK59:AK60" si="3">AK58</f>
        <v>6/18</v>
      </c>
      <c r="AL59" s="286">
        <v>0</v>
      </c>
      <c r="AM59" s="313" t="s">
        <v>180</v>
      </c>
      <c r="AN59" s="286" t="s">
        <v>1006</v>
      </c>
      <c r="AO59" s="345" t="s">
        <v>180</v>
      </c>
      <c r="AP59" s="606" t="s">
        <v>1023</v>
      </c>
      <c r="AQ59" s="485"/>
      <c r="AR59" s="485"/>
      <c r="AS59" s="485"/>
      <c r="AT59" s="485"/>
      <c r="AU59" s="575"/>
    </row>
    <row r="60" spans="1:107" s="247" customFormat="1" ht="72" customHeight="1" thickBot="1">
      <c r="A60" s="198"/>
      <c r="B60" s="198"/>
      <c r="C60" s="198"/>
      <c r="D60" s="198"/>
      <c r="E60" s="294">
        <v>4</v>
      </c>
      <c r="F60" s="497" t="s">
        <v>130</v>
      </c>
      <c r="G60" s="498"/>
      <c r="H60" s="499" t="s">
        <v>294</v>
      </c>
      <c r="I60" s="498"/>
      <c r="J60" s="499" t="s">
        <v>294</v>
      </c>
      <c r="K60" s="497"/>
      <c r="L60" s="497" t="b">
        <v>0</v>
      </c>
      <c r="M60" s="497"/>
      <c r="N60" s="811" t="s">
        <v>457</v>
      </c>
      <c r="O60" s="497"/>
      <c r="P60" s="497" t="s">
        <v>161</v>
      </c>
      <c r="Q60" s="497"/>
      <c r="R60" s="497" t="s">
        <v>161</v>
      </c>
      <c r="S60" s="497"/>
      <c r="T60" s="497" t="s">
        <v>161</v>
      </c>
      <c r="U60" s="498"/>
      <c r="V60" s="499" t="s">
        <v>294</v>
      </c>
      <c r="W60" s="497"/>
      <c r="X60" s="497" t="b">
        <v>0</v>
      </c>
      <c r="Y60" s="497"/>
      <c r="Z60" s="811" t="s">
        <v>457</v>
      </c>
      <c r="AA60" s="497"/>
      <c r="AB60" s="497" t="s">
        <v>161</v>
      </c>
      <c r="AC60" s="497"/>
      <c r="AD60" s="497" t="s">
        <v>161</v>
      </c>
      <c r="AE60" s="497"/>
      <c r="AF60" s="497" t="s">
        <v>161</v>
      </c>
      <c r="AG60" s="498"/>
      <c r="AH60" s="294" t="s">
        <v>882</v>
      </c>
      <c r="AI60" s="309" t="str">
        <f t="shared" si="1"/>
        <v>6/18</v>
      </c>
      <c r="AJ60" s="309" t="str">
        <f t="shared" si="2"/>
        <v>6/18</v>
      </c>
      <c r="AK60" s="309" t="str">
        <f t="shared" si="3"/>
        <v>6/18</v>
      </c>
      <c r="AL60" s="299">
        <v>0</v>
      </c>
      <c r="AM60" s="314" t="s">
        <v>180</v>
      </c>
      <c r="AN60" s="299" t="s">
        <v>1006</v>
      </c>
      <c r="AO60" s="346" t="s">
        <v>180</v>
      </c>
      <c r="AP60" s="639" t="s">
        <v>1022</v>
      </c>
      <c r="AQ60" s="497"/>
      <c r="AR60" s="497"/>
      <c r="AS60" s="497"/>
      <c r="AT60" s="497"/>
      <c r="AU60" s="576"/>
      <c r="AV60" s="198"/>
      <c r="AW60" s="198"/>
    </row>
    <row r="61" spans="1:107"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5"/>
      <c r="BM61" s="35"/>
      <c r="BN61" s="35"/>
      <c r="BO61" s="35"/>
      <c r="BP61" s="35"/>
      <c r="BQ61" s="35"/>
      <c r="BR61" s="35"/>
      <c r="BS61" s="35"/>
      <c r="BT61" s="35"/>
      <c r="BU61" s="35"/>
      <c r="BV61" s="35"/>
      <c r="BW61" s="35"/>
      <c r="BX61" s="35"/>
      <c r="BY61" s="35"/>
      <c r="BZ61" s="35"/>
      <c r="CA61" s="35"/>
      <c r="CB61" s="35"/>
      <c r="CC61" s="35"/>
      <c r="CD61" s="35"/>
      <c r="CE61" s="35"/>
      <c r="CF61" s="35"/>
      <c r="CG61" s="35"/>
      <c r="CH61" s="35"/>
      <c r="CI61" s="35"/>
      <c r="CJ61" s="35"/>
      <c r="CK61" s="35"/>
      <c r="CL61" s="35"/>
      <c r="CM61" s="35"/>
      <c r="CN61" s="35"/>
      <c r="CO61" s="35"/>
      <c r="CP61" s="35"/>
      <c r="CQ61" s="35"/>
      <c r="CR61" s="35"/>
      <c r="CS61" s="35"/>
      <c r="CT61" s="35"/>
      <c r="CU61" s="35"/>
      <c r="CV61" s="35"/>
      <c r="CW61" s="35"/>
      <c r="CX61" s="35"/>
      <c r="CY61" s="35"/>
      <c r="CZ61" s="35"/>
      <c r="DA61" s="35"/>
      <c r="DB61" s="35"/>
      <c r="DC61" s="35"/>
    </row>
    <row r="62" spans="1:107" s="156" customFormat="1">
      <c r="AV62" s="35"/>
      <c r="AW62" s="35"/>
    </row>
    <row r="63" spans="1:107" s="156" customFormat="1" ht="13.5" customHeight="1" thickBot="1">
      <c r="B63" s="157"/>
      <c r="C63" s="157"/>
      <c r="E63" s="156" t="s">
        <v>153</v>
      </c>
      <c r="F63" s="156" t="s">
        <v>844</v>
      </c>
    </row>
    <row r="64" spans="1:107" s="156" customFormat="1" ht="13.5" customHeight="1">
      <c r="B64" s="157"/>
      <c r="C64" s="157"/>
      <c r="E64" s="510" t="s">
        <v>20</v>
      </c>
      <c r="F64" s="518" t="s">
        <v>22</v>
      </c>
      <c r="G64" s="519"/>
      <c r="H64" s="510" t="s">
        <v>21</v>
      </c>
      <c r="I64" s="519"/>
      <c r="J64" s="522" t="s">
        <v>120</v>
      </c>
      <c r="K64" s="523"/>
      <c r="L64" s="523"/>
      <c r="M64" s="523"/>
      <c r="N64" s="523"/>
      <c r="O64" s="523"/>
      <c r="P64" s="524" t="s">
        <v>127</v>
      </c>
      <c r="Q64" s="524"/>
      <c r="R64" s="525" t="s">
        <v>167</v>
      </c>
      <c r="S64" s="525"/>
      <c r="T64" s="525"/>
      <c r="U64" s="526"/>
      <c r="V64" s="527" t="s">
        <v>140</v>
      </c>
      <c r="W64" s="528"/>
      <c r="X64" s="528"/>
      <c r="Y64" s="528"/>
      <c r="Z64" s="528"/>
      <c r="AA64" s="528"/>
      <c r="AB64" s="529" t="s">
        <v>141</v>
      </c>
      <c r="AC64" s="529"/>
      <c r="AD64" s="483" t="s">
        <v>170</v>
      </c>
      <c r="AE64" s="483"/>
      <c r="AF64" s="483"/>
      <c r="AG64" s="484"/>
      <c r="AH64" s="487" t="s">
        <v>16</v>
      </c>
      <c r="AI64" s="489" t="s">
        <v>53</v>
      </c>
      <c r="AJ64" s="489" t="s">
        <v>54</v>
      </c>
      <c r="AK64" s="489" t="s">
        <v>55</v>
      </c>
      <c r="AL64" s="489" t="s">
        <v>56</v>
      </c>
      <c r="AM64" s="489" t="s">
        <v>29</v>
      </c>
      <c r="AN64" s="489" t="s">
        <v>62</v>
      </c>
      <c r="AO64" s="512" t="s">
        <v>69</v>
      </c>
      <c r="AP64" s="477" t="s">
        <v>23</v>
      </c>
      <c r="AQ64" s="478"/>
      <c r="AR64" s="478"/>
      <c r="AS64" s="478"/>
      <c r="AT64" s="478"/>
      <c r="AU64" s="479"/>
    </row>
    <row r="65" spans="1:49" s="156" customFormat="1" ht="15" customHeight="1">
      <c r="B65" s="157"/>
      <c r="C65" s="157"/>
      <c r="E65" s="511"/>
      <c r="F65" s="520"/>
      <c r="G65" s="521"/>
      <c r="H65" s="530" t="s">
        <v>843</v>
      </c>
      <c r="I65" s="532"/>
      <c r="J65" s="816" t="s">
        <v>841</v>
      </c>
      <c r="K65" s="534"/>
      <c r="L65" s="716" t="s">
        <v>322</v>
      </c>
      <c r="M65" s="534"/>
      <c r="N65" s="716" t="s">
        <v>706</v>
      </c>
      <c r="O65" s="534"/>
      <c r="P65" s="535" t="s">
        <v>840</v>
      </c>
      <c r="Q65" s="535"/>
      <c r="R65" s="486" t="s">
        <v>490</v>
      </c>
      <c r="S65" s="486"/>
      <c r="T65" s="648" t="s">
        <v>842</v>
      </c>
      <c r="U65" s="515"/>
      <c r="V65" s="666" t="s">
        <v>841</v>
      </c>
      <c r="W65" s="517"/>
      <c r="X65" s="667" t="s">
        <v>322</v>
      </c>
      <c r="Y65" s="517"/>
      <c r="Z65" s="667" t="s">
        <v>706</v>
      </c>
      <c r="AA65" s="517"/>
      <c r="AB65" s="514" t="s">
        <v>840</v>
      </c>
      <c r="AC65" s="514"/>
      <c r="AD65" s="815" t="s">
        <v>839</v>
      </c>
      <c r="AE65" s="507"/>
      <c r="AF65" s="507" t="s">
        <v>838</v>
      </c>
      <c r="AG65" s="508"/>
      <c r="AH65" s="488"/>
      <c r="AI65" s="490"/>
      <c r="AJ65" s="490"/>
      <c r="AK65" s="490"/>
      <c r="AL65" s="490"/>
      <c r="AM65" s="490"/>
      <c r="AN65" s="490"/>
      <c r="AO65" s="513"/>
      <c r="AP65" s="480"/>
      <c r="AQ65" s="481"/>
      <c r="AR65" s="481"/>
      <c r="AS65" s="481"/>
      <c r="AT65" s="481"/>
      <c r="AU65" s="482"/>
    </row>
    <row r="66" spans="1:49" s="156" customFormat="1" ht="15" customHeight="1">
      <c r="B66" s="157"/>
      <c r="C66" s="157"/>
      <c r="E66" s="511"/>
      <c r="F66" s="520"/>
      <c r="G66" s="521"/>
      <c r="H66" s="530"/>
      <c r="I66" s="532"/>
      <c r="J66" s="533"/>
      <c r="K66" s="534"/>
      <c r="L66" s="534"/>
      <c r="M66" s="534"/>
      <c r="N66" s="534"/>
      <c r="O66" s="534"/>
      <c r="P66" s="535"/>
      <c r="Q66" s="535"/>
      <c r="R66" s="486"/>
      <c r="S66" s="486"/>
      <c r="T66" s="486"/>
      <c r="U66" s="515"/>
      <c r="V66" s="516"/>
      <c r="W66" s="517"/>
      <c r="X66" s="517"/>
      <c r="Y66" s="517"/>
      <c r="Z66" s="517"/>
      <c r="AA66" s="517"/>
      <c r="AB66" s="514"/>
      <c r="AC66" s="514"/>
      <c r="AD66" s="507"/>
      <c r="AE66" s="507"/>
      <c r="AF66" s="507"/>
      <c r="AG66" s="508"/>
      <c r="AH66" s="488"/>
      <c r="AI66" s="490"/>
      <c r="AJ66" s="490"/>
      <c r="AK66" s="490"/>
      <c r="AL66" s="490"/>
      <c r="AM66" s="490"/>
      <c r="AN66" s="490"/>
      <c r="AO66" s="513"/>
      <c r="AP66" s="480"/>
      <c r="AQ66" s="481"/>
      <c r="AR66" s="481"/>
      <c r="AS66" s="481"/>
      <c r="AT66" s="481"/>
      <c r="AU66" s="482"/>
    </row>
    <row r="67" spans="1:49" s="198" customFormat="1" ht="72" customHeight="1">
      <c r="E67" s="500">
        <v>5</v>
      </c>
      <c r="F67" s="485" t="s">
        <v>66</v>
      </c>
      <c r="G67" s="509"/>
      <c r="H67" s="813" t="s">
        <v>431</v>
      </c>
      <c r="I67" s="814"/>
      <c r="J67" s="606" t="s">
        <v>837</v>
      </c>
      <c r="K67" s="485"/>
      <c r="L67" s="485" t="b">
        <v>1</v>
      </c>
      <c r="M67" s="485"/>
      <c r="N67" s="485" t="s">
        <v>294</v>
      </c>
      <c r="O67" s="485"/>
      <c r="P67" s="810" t="s">
        <v>431</v>
      </c>
      <c r="Q67" s="810"/>
      <c r="R67" s="644" t="s">
        <v>544</v>
      </c>
      <c r="S67" s="485"/>
      <c r="T67" s="485" t="s">
        <v>294</v>
      </c>
      <c r="U67" s="509"/>
      <c r="V67" s="606" t="s">
        <v>837</v>
      </c>
      <c r="W67" s="485"/>
      <c r="X67" s="485" t="b">
        <v>1</v>
      </c>
      <c r="Y67" s="485"/>
      <c r="Z67" s="485" t="s">
        <v>294</v>
      </c>
      <c r="AA67" s="485"/>
      <c r="AB67" s="810" t="s">
        <v>431</v>
      </c>
      <c r="AC67" s="810"/>
      <c r="AD67" s="644" t="s">
        <v>544</v>
      </c>
      <c r="AE67" s="485"/>
      <c r="AF67" s="485" t="s">
        <v>294</v>
      </c>
      <c r="AG67" s="509"/>
      <c r="AH67" s="500" t="s">
        <v>886</v>
      </c>
      <c r="AI67" s="501" t="str">
        <f>AI60</f>
        <v>6/18</v>
      </c>
      <c r="AJ67" s="501" t="str">
        <f t="shared" ref="AJ67:AK67" si="4">AJ60</f>
        <v>6/18</v>
      </c>
      <c r="AK67" s="501" t="str">
        <f t="shared" si="4"/>
        <v>6/18</v>
      </c>
      <c r="AL67" s="596" t="s">
        <v>1141</v>
      </c>
      <c r="AM67" s="501" t="s">
        <v>180</v>
      </c>
      <c r="AN67" s="501" t="s">
        <v>1006</v>
      </c>
      <c r="AO67" s="505" t="s">
        <v>180</v>
      </c>
      <c r="AP67" s="606" t="s">
        <v>1022</v>
      </c>
      <c r="AQ67" s="644"/>
      <c r="AR67" s="644"/>
      <c r="AS67" s="644"/>
      <c r="AT67" s="644"/>
      <c r="AU67" s="645"/>
    </row>
    <row r="68" spans="1:49" s="247" customFormat="1" ht="72" customHeight="1" thickBot="1">
      <c r="A68" s="198"/>
      <c r="B68" s="198"/>
      <c r="C68" s="198"/>
      <c r="D68" s="198"/>
      <c r="E68" s="499"/>
      <c r="F68" s="497"/>
      <c r="G68" s="498"/>
      <c r="H68" s="499" t="s">
        <v>330</v>
      </c>
      <c r="I68" s="498"/>
      <c r="J68" s="499" t="s">
        <v>330</v>
      </c>
      <c r="K68" s="497"/>
      <c r="L68" s="497" t="b">
        <v>1</v>
      </c>
      <c r="M68" s="497"/>
      <c r="N68" s="497" t="s">
        <v>294</v>
      </c>
      <c r="O68" s="497"/>
      <c r="P68" s="497" t="s">
        <v>330</v>
      </c>
      <c r="Q68" s="497"/>
      <c r="R68" s="497" t="s">
        <v>330</v>
      </c>
      <c r="S68" s="497"/>
      <c r="T68" s="497" t="s">
        <v>294</v>
      </c>
      <c r="U68" s="498"/>
      <c r="V68" s="499" t="s">
        <v>330</v>
      </c>
      <c r="W68" s="497"/>
      <c r="X68" s="497" t="b">
        <v>1</v>
      </c>
      <c r="Y68" s="497"/>
      <c r="Z68" s="497" t="s">
        <v>294</v>
      </c>
      <c r="AA68" s="497"/>
      <c r="AB68" s="497" t="s">
        <v>330</v>
      </c>
      <c r="AC68" s="497"/>
      <c r="AD68" s="497" t="s">
        <v>330</v>
      </c>
      <c r="AE68" s="497"/>
      <c r="AF68" s="497" t="s">
        <v>294</v>
      </c>
      <c r="AG68" s="498"/>
      <c r="AH68" s="499"/>
      <c r="AI68" s="502"/>
      <c r="AJ68" s="502"/>
      <c r="AK68" s="502"/>
      <c r="AL68" s="502"/>
      <c r="AM68" s="502"/>
      <c r="AN68" s="502"/>
      <c r="AO68" s="506"/>
      <c r="AP68" s="639"/>
      <c r="AQ68" s="646"/>
      <c r="AR68" s="646"/>
      <c r="AS68" s="646"/>
      <c r="AT68" s="646"/>
      <c r="AU68" s="647"/>
      <c r="AV68" s="198"/>
      <c r="AW68" s="198"/>
    </row>
    <row r="69" spans="1:49" s="156" customFormat="1">
      <c r="E69" s="239"/>
      <c r="F69" s="239"/>
      <c r="G69" s="239"/>
      <c r="H69" s="239"/>
      <c r="I69" s="239"/>
      <c r="J69" s="239"/>
      <c r="K69" s="239"/>
      <c r="L69" s="239"/>
      <c r="M69" s="239"/>
      <c r="N69" s="239"/>
      <c r="O69" s="239"/>
      <c r="P69" s="239"/>
      <c r="Q69" s="239"/>
      <c r="R69" s="239"/>
      <c r="S69" s="239"/>
      <c r="T69" s="239"/>
      <c r="U69" s="239"/>
      <c r="V69" s="239"/>
      <c r="W69" s="239"/>
      <c r="X69" s="239"/>
      <c r="Y69" s="239"/>
      <c r="Z69" s="239"/>
      <c r="AA69" s="239"/>
      <c r="AB69" s="239"/>
      <c r="AC69" s="239"/>
      <c r="AD69" s="239"/>
      <c r="AE69" s="239"/>
      <c r="AF69" s="239"/>
      <c r="AG69" s="239"/>
      <c r="AH69" s="239"/>
      <c r="AI69" s="239"/>
      <c r="AJ69" s="239"/>
      <c r="AK69" s="239"/>
      <c r="AL69" s="239"/>
      <c r="AM69" s="239"/>
      <c r="AN69" s="239"/>
      <c r="AO69" s="239"/>
      <c r="AP69" s="239"/>
      <c r="AQ69" s="239"/>
      <c r="AR69" s="239"/>
      <c r="AS69" s="239"/>
      <c r="AT69" s="239"/>
      <c r="AU69" s="239"/>
      <c r="AV69" s="35"/>
      <c r="AW69" s="35"/>
    </row>
    <row r="70" spans="1:49" s="156" customFormat="1" ht="15" customHeight="1" thickBot="1">
      <c r="E70" s="156" t="s">
        <v>160</v>
      </c>
      <c r="F70" s="156" t="s">
        <v>159</v>
      </c>
    </row>
    <row r="71" spans="1:49" s="156" customFormat="1" ht="15.75" customHeight="1">
      <c r="E71" s="510" t="s">
        <v>20</v>
      </c>
      <c r="F71" s="518" t="s">
        <v>22</v>
      </c>
      <c r="G71" s="519"/>
      <c r="H71" s="510" t="s">
        <v>21</v>
      </c>
      <c r="I71" s="519"/>
      <c r="J71" s="522" t="s">
        <v>120</v>
      </c>
      <c r="K71" s="523"/>
      <c r="L71" s="523"/>
      <c r="M71" s="523"/>
      <c r="N71" s="523"/>
      <c r="O71" s="523"/>
      <c r="P71" s="524" t="s">
        <v>127</v>
      </c>
      <c r="Q71" s="524"/>
      <c r="R71" s="525" t="s">
        <v>167</v>
      </c>
      <c r="S71" s="525"/>
      <c r="T71" s="525"/>
      <c r="U71" s="526"/>
      <c r="V71" s="527" t="s">
        <v>140</v>
      </c>
      <c r="W71" s="528"/>
      <c r="X71" s="528"/>
      <c r="Y71" s="528"/>
      <c r="Z71" s="528"/>
      <c r="AA71" s="528"/>
      <c r="AB71" s="529" t="s">
        <v>141</v>
      </c>
      <c r="AC71" s="529"/>
      <c r="AD71" s="483" t="s">
        <v>170</v>
      </c>
      <c r="AE71" s="483"/>
      <c r="AF71" s="483"/>
      <c r="AG71" s="484"/>
      <c r="AH71" s="487" t="s">
        <v>16</v>
      </c>
      <c r="AI71" s="489" t="s">
        <v>53</v>
      </c>
      <c r="AJ71" s="489" t="s">
        <v>54</v>
      </c>
      <c r="AK71" s="489" t="s">
        <v>55</v>
      </c>
      <c r="AL71" s="489" t="s">
        <v>56</v>
      </c>
      <c r="AM71" s="489" t="s">
        <v>29</v>
      </c>
      <c r="AN71" s="489" t="s">
        <v>62</v>
      </c>
      <c r="AO71" s="512" t="s">
        <v>69</v>
      </c>
      <c r="AP71" s="477" t="s">
        <v>23</v>
      </c>
      <c r="AQ71" s="478"/>
      <c r="AR71" s="478"/>
      <c r="AS71" s="478"/>
      <c r="AT71" s="478"/>
      <c r="AU71" s="479"/>
    </row>
    <row r="72" spans="1:49" s="156" customFormat="1">
      <c r="E72" s="511"/>
      <c r="F72" s="520"/>
      <c r="G72" s="521"/>
      <c r="H72" s="530" t="s">
        <v>843</v>
      </c>
      <c r="I72" s="532"/>
      <c r="J72" s="816" t="s">
        <v>841</v>
      </c>
      <c r="K72" s="534"/>
      <c r="L72" s="716" t="s">
        <v>322</v>
      </c>
      <c r="M72" s="534"/>
      <c r="N72" s="716" t="s">
        <v>706</v>
      </c>
      <c r="O72" s="534"/>
      <c r="P72" s="535" t="s">
        <v>840</v>
      </c>
      <c r="Q72" s="535"/>
      <c r="R72" s="486" t="s">
        <v>490</v>
      </c>
      <c r="S72" s="486"/>
      <c r="T72" s="648" t="s">
        <v>842</v>
      </c>
      <c r="U72" s="515"/>
      <c r="V72" s="666" t="s">
        <v>841</v>
      </c>
      <c r="W72" s="517"/>
      <c r="X72" s="667" t="s">
        <v>322</v>
      </c>
      <c r="Y72" s="517"/>
      <c r="Z72" s="667" t="s">
        <v>706</v>
      </c>
      <c r="AA72" s="517"/>
      <c r="AB72" s="514" t="s">
        <v>840</v>
      </c>
      <c r="AC72" s="514"/>
      <c r="AD72" s="815" t="s">
        <v>839</v>
      </c>
      <c r="AE72" s="507"/>
      <c r="AF72" s="507" t="s">
        <v>838</v>
      </c>
      <c r="AG72" s="508"/>
      <c r="AH72" s="488"/>
      <c r="AI72" s="490"/>
      <c r="AJ72" s="490"/>
      <c r="AK72" s="490"/>
      <c r="AL72" s="490"/>
      <c r="AM72" s="490"/>
      <c r="AN72" s="490"/>
      <c r="AO72" s="513"/>
      <c r="AP72" s="480"/>
      <c r="AQ72" s="481"/>
      <c r="AR72" s="481"/>
      <c r="AS72" s="481"/>
      <c r="AT72" s="481"/>
      <c r="AU72" s="482"/>
    </row>
    <row r="73" spans="1:49" s="156" customFormat="1">
      <c r="E73" s="511"/>
      <c r="F73" s="520"/>
      <c r="G73" s="521"/>
      <c r="H73" s="530"/>
      <c r="I73" s="532"/>
      <c r="J73" s="533"/>
      <c r="K73" s="534"/>
      <c r="L73" s="534"/>
      <c r="M73" s="534"/>
      <c r="N73" s="534"/>
      <c r="O73" s="534"/>
      <c r="P73" s="535"/>
      <c r="Q73" s="535"/>
      <c r="R73" s="486"/>
      <c r="S73" s="486"/>
      <c r="T73" s="486"/>
      <c r="U73" s="515"/>
      <c r="V73" s="516"/>
      <c r="W73" s="517"/>
      <c r="X73" s="517"/>
      <c r="Y73" s="517"/>
      <c r="Z73" s="517"/>
      <c r="AA73" s="517"/>
      <c r="AB73" s="514"/>
      <c r="AC73" s="514"/>
      <c r="AD73" s="507"/>
      <c r="AE73" s="507"/>
      <c r="AF73" s="507"/>
      <c r="AG73" s="508"/>
      <c r="AH73" s="488"/>
      <c r="AI73" s="490"/>
      <c r="AJ73" s="490"/>
      <c r="AK73" s="490"/>
      <c r="AL73" s="490"/>
      <c r="AM73" s="490"/>
      <c r="AN73" s="490"/>
      <c r="AO73" s="513"/>
      <c r="AP73" s="480"/>
      <c r="AQ73" s="481"/>
      <c r="AR73" s="481"/>
      <c r="AS73" s="481"/>
      <c r="AT73" s="481"/>
      <c r="AU73" s="482"/>
    </row>
    <row r="74" spans="1:49" s="198" customFormat="1" ht="72" customHeight="1">
      <c r="E74" s="290">
        <v>6</v>
      </c>
      <c r="F74" s="541" t="s">
        <v>236</v>
      </c>
      <c r="G74" s="542"/>
      <c r="H74" s="813" t="s">
        <v>431</v>
      </c>
      <c r="I74" s="814"/>
      <c r="J74" s="606" t="s">
        <v>837</v>
      </c>
      <c r="K74" s="485"/>
      <c r="L74" s="485" t="b">
        <v>0</v>
      </c>
      <c r="M74" s="485"/>
      <c r="N74" s="485" t="s">
        <v>485</v>
      </c>
      <c r="O74" s="485"/>
      <c r="P74" s="810" t="s">
        <v>431</v>
      </c>
      <c r="Q74" s="810"/>
      <c r="R74" s="644" t="s">
        <v>407</v>
      </c>
      <c r="S74" s="485"/>
      <c r="T74" s="485" t="s">
        <v>407</v>
      </c>
      <c r="U74" s="509"/>
      <c r="V74" s="606" t="s">
        <v>837</v>
      </c>
      <c r="W74" s="485"/>
      <c r="X74" s="485" t="b">
        <v>0</v>
      </c>
      <c r="Y74" s="485"/>
      <c r="Z74" s="485" t="s">
        <v>485</v>
      </c>
      <c r="AA74" s="485"/>
      <c r="AB74" s="810" t="s">
        <v>431</v>
      </c>
      <c r="AC74" s="810"/>
      <c r="AD74" s="644" t="s">
        <v>407</v>
      </c>
      <c r="AE74" s="485"/>
      <c r="AF74" s="485" t="s">
        <v>407</v>
      </c>
      <c r="AG74" s="509"/>
      <c r="AH74" s="290" t="s">
        <v>886</v>
      </c>
      <c r="AI74" s="306" t="str">
        <f>AI60</f>
        <v>6/18</v>
      </c>
      <c r="AJ74" s="306" t="str">
        <f t="shared" ref="AJ74:AK74" si="5">AJ60</f>
        <v>6/18</v>
      </c>
      <c r="AK74" s="306" t="str">
        <f t="shared" si="5"/>
        <v>6/18</v>
      </c>
      <c r="AL74" s="287">
        <v>0</v>
      </c>
      <c r="AM74" s="311" t="s">
        <v>180</v>
      </c>
      <c r="AN74" s="287" t="s">
        <v>1006</v>
      </c>
      <c r="AO74" s="349" t="s">
        <v>180</v>
      </c>
      <c r="AP74" s="606" t="s">
        <v>1022</v>
      </c>
      <c r="AQ74" s="485"/>
      <c r="AR74" s="485"/>
      <c r="AS74" s="485"/>
      <c r="AT74" s="485"/>
      <c r="AU74" s="575"/>
    </row>
    <row r="75" spans="1:49" s="198" customFormat="1" ht="72" customHeight="1" thickBot="1">
      <c r="E75" s="294">
        <v>7</v>
      </c>
      <c r="F75" s="577" t="s">
        <v>237</v>
      </c>
      <c r="G75" s="578"/>
      <c r="H75" s="499" t="s">
        <v>330</v>
      </c>
      <c r="I75" s="498"/>
      <c r="J75" s="499" t="s">
        <v>330</v>
      </c>
      <c r="K75" s="497"/>
      <c r="L75" s="497" t="b">
        <v>0</v>
      </c>
      <c r="M75" s="497"/>
      <c r="N75" s="291" t="s">
        <v>186</v>
      </c>
      <c r="O75" s="291"/>
      <c r="P75" s="497" t="s">
        <v>330</v>
      </c>
      <c r="Q75" s="497"/>
      <c r="R75" s="646" t="s">
        <v>407</v>
      </c>
      <c r="S75" s="497"/>
      <c r="T75" s="497" t="s">
        <v>407</v>
      </c>
      <c r="U75" s="498"/>
      <c r="V75" s="499" t="s">
        <v>330</v>
      </c>
      <c r="W75" s="497"/>
      <c r="X75" s="497" t="b">
        <v>0</v>
      </c>
      <c r="Y75" s="497"/>
      <c r="Z75" s="291" t="s">
        <v>186</v>
      </c>
      <c r="AA75" s="291"/>
      <c r="AB75" s="497" t="s">
        <v>330</v>
      </c>
      <c r="AC75" s="497"/>
      <c r="AD75" s="646" t="s">
        <v>407</v>
      </c>
      <c r="AE75" s="497"/>
      <c r="AF75" s="497" t="s">
        <v>407</v>
      </c>
      <c r="AG75" s="498"/>
      <c r="AH75" s="294" t="s">
        <v>886</v>
      </c>
      <c r="AI75" s="307" t="str">
        <f>AI60</f>
        <v>6/18</v>
      </c>
      <c r="AJ75" s="307" t="str">
        <f t="shared" ref="AJ75:AK75" si="6">AJ60</f>
        <v>6/18</v>
      </c>
      <c r="AK75" s="307" t="str">
        <f t="shared" si="6"/>
        <v>6/18</v>
      </c>
      <c r="AL75" s="291">
        <v>0</v>
      </c>
      <c r="AM75" s="312" t="s">
        <v>180</v>
      </c>
      <c r="AN75" s="291" t="s">
        <v>1006</v>
      </c>
      <c r="AO75" s="350" t="s">
        <v>180</v>
      </c>
      <c r="AP75" s="639" t="s">
        <v>1022</v>
      </c>
      <c r="AQ75" s="497"/>
      <c r="AR75" s="497"/>
      <c r="AS75" s="497"/>
      <c r="AT75" s="497"/>
      <c r="AU75" s="576"/>
    </row>
    <row r="76" spans="1:49" s="156" customFormat="1">
      <c r="E76" s="156" t="s">
        <v>233</v>
      </c>
    </row>
    <row r="77" spans="1:49">
      <c r="E77" s="156" t="s">
        <v>234</v>
      </c>
    </row>
    <row r="78" spans="1:49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</row>
    <row r="79" spans="1:49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</row>
    <row r="80" spans="1:49" ht="16.5" thickBot="1">
      <c r="E80" s="300" t="s">
        <v>1147</v>
      </c>
    </row>
    <row r="81" spans="5:47">
      <c r="E81" s="510" t="s">
        <v>20</v>
      </c>
      <c r="F81" s="518" t="s">
        <v>22</v>
      </c>
      <c r="G81" s="519"/>
      <c r="H81" s="510" t="s">
        <v>21</v>
      </c>
      <c r="I81" s="519"/>
      <c r="J81" s="522" t="s">
        <v>120</v>
      </c>
      <c r="K81" s="523"/>
      <c r="L81" s="523"/>
      <c r="M81" s="523"/>
      <c r="N81" s="523"/>
      <c r="O81" s="523"/>
      <c r="P81" s="524" t="s">
        <v>127</v>
      </c>
      <c r="Q81" s="524"/>
      <c r="R81" s="525" t="s">
        <v>167</v>
      </c>
      <c r="S81" s="525"/>
      <c r="T81" s="525"/>
      <c r="U81" s="526"/>
      <c r="V81" s="527" t="s">
        <v>140</v>
      </c>
      <c r="W81" s="528"/>
      <c r="X81" s="528"/>
      <c r="Y81" s="528"/>
      <c r="Z81" s="528"/>
      <c r="AA81" s="528"/>
      <c r="AB81" s="529" t="s">
        <v>141</v>
      </c>
      <c r="AC81" s="529"/>
      <c r="AD81" s="483" t="s">
        <v>170</v>
      </c>
      <c r="AE81" s="483"/>
      <c r="AF81" s="483"/>
      <c r="AG81" s="484"/>
      <c r="AH81" s="487" t="s">
        <v>16</v>
      </c>
      <c r="AI81" s="489" t="s">
        <v>53</v>
      </c>
      <c r="AJ81" s="489" t="s">
        <v>54</v>
      </c>
      <c r="AK81" s="489" t="s">
        <v>55</v>
      </c>
      <c r="AL81" s="489" t="s">
        <v>56</v>
      </c>
      <c r="AM81" s="489" t="s">
        <v>29</v>
      </c>
      <c r="AN81" s="489" t="s">
        <v>62</v>
      </c>
      <c r="AO81" s="512" t="s">
        <v>69</v>
      </c>
      <c r="AP81" s="477" t="s">
        <v>23</v>
      </c>
      <c r="AQ81" s="478"/>
      <c r="AR81" s="478"/>
      <c r="AS81" s="478"/>
      <c r="AT81" s="478"/>
      <c r="AU81" s="479"/>
    </row>
    <row r="82" spans="5:47">
      <c r="E82" s="511"/>
      <c r="F82" s="520"/>
      <c r="G82" s="521"/>
      <c r="H82" s="530" t="s">
        <v>843</v>
      </c>
      <c r="I82" s="532"/>
      <c r="J82" s="816" t="s">
        <v>841</v>
      </c>
      <c r="K82" s="534"/>
      <c r="L82" s="716" t="s">
        <v>322</v>
      </c>
      <c r="M82" s="534"/>
      <c r="N82" s="716" t="s">
        <v>706</v>
      </c>
      <c r="O82" s="534"/>
      <c r="P82" s="535" t="s">
        <v>840</v>
      </c>
      <c r="Q82" s="535"/>
      <c r="R82" s="486" t="s">
        <v>490</v>
      </c>
      <c r="S82" s="486"/>
      <c r="T82" s="648" t="s">
        <v>842</v>
      </c>
      <c r="U82" s="515"/>
      <c r="V82" s="666" t="s">
        <v>841</v>
      </c>
      <c r="W82" s="517"/>
      <c r="X82" s="667" t="s">
        <v>322</v>
      </c>
      <c r="Y82" s="517"/>
      <c r="Z82" s="667" t="s">
        <v>706</v>
      </c>
      <c r="AA82" s="517"/>
      <c r="AB82" s="514" t="s">
        <v>840</v>
      </c>
      <c r="AC82" s="514"/>
      <c r="AD82" s="815" t="s">
        <v>839</v>
      </c>
      <c r="AE82" s="507"/>
      <c r="AF82" s="507" t="s">
        <v>838</v>
      </c>
      <c r="AG82" s="508"/>
      <c r="AH82" s="488"/>
      <c r="AI82" s="490"/>
      <c r="AJ82" s="490"/>
      <c r="AK82" s="490"/>
      <c r="AL82" s="490"/>
      <c r="AM82" s="490"/>
      <c r="AN82" s="490"/>
      <c r="AO82" s="513"/>
      <c r="AP82" s="480"/>
      <c r="AQ82" s="481"/>
      <c r="AR82" s="481"/>
      <c r="AS82" s="481"/>
      <c r="AT82" s="481"/>
      <c r="AU82" s="482"/>
    </row>
    <row r="83" spans="5:47">
      <c r="E83" s="511"/>
      <c r="F83" s="520"/>
      <c r="G83" s="521"/>
      <c r="H83" s="530"/>
      <c r="I83" s="532"/>
      <c r="J83" s="533"/>
      <c r="K83" s="534"/>
      <c r="L83" s="534"/>
      <c r="M83" s="534"/>
      <c r="N83" s="534"/>
      <c r="O83" s="534"/>
      <c r="P83" s="535"/>
      <c r="Q83" s="535"/>
      <c r="R83" s="486"/>
      <c r="S83" s="486"/>
      <c r="T83" s="486"/>
      <c r="U83" s="515"/>
      <c r="V83" s="516"/>
      <c r="W83" s="517"/>
      <c r="X83" s="517"/>
      <c r="Y83" s="517"/>
      <c r="Z83" s="517"/>
      <c r="AA83" s="517"/>
      <c r="AB83" s="514"/>
      <c r="AC83" s="514"/>
      <c r="AD83" s="507"/>
      <c r="AE83" s="507"/>
      <c r="AF83" s="507"/>
      <c r="AG83" s="508"/>
      <c r="AH83" s="488"/>
      <c r="AI83" s="490"/>
      <c r="AJ83" s="490"/>
      <c r="AK83" s="490"/>
      <c r="AL83" s="490"/>
      <c r="AM83" s="490"/>
      <c r="AN83" s="490"/>
      <c r="AO83" s="513"/>
      <c r="AP83" s="480"/>
      <c r="AQ83" s="481"/>
      <c r="AR83" s="481"/>
      <c r="AS83" s="481"/>
      <c r="AT83" s="481"/>
      <c r="AU83" s="482"/>
    </row>
    <row r="84" spans="5:47" ht="72" customHeight="1">
      <c r="E84" s="500">
        <f>E75+1</f>
        <v>8</v>
      </c>
      <c r="F84" s="485" t="s">
        <v>66</v>
      </c>
      <c r="G84" s="509"/>
      <c r="H84" s="813" t="s">
        <v>431</v>
      </c>
      <c r="I84" s="814"/>
      <c r="J84" s="606" t="s">
        <v>180</v>
      </c>
      <c r="K84" s="485"/>
      <c r="L84" s="485" t="s">
        <v>180</v>
      </c>
      <c r="M84" s="485"/>
      <c r="N84" s="485" t="s">
        <v>180</v>
      </c>
      <c r="O84" s="485"/>
      <c r="P84" s="810" t="s">
        <v>180</v>
      </c>
      <c r="Q84" s="810"/>
      <c r="R84" s="644" t="s">
        <v>180</v>
      </c>
      <c r="S84" s="485"/>
      <c r="T84" s="485" t="s">
        <v>180</v>
      </c>
      <c r="U84" s="509"/>
      <c r="V84" s="606"/>
      <c r="W84" s="485"/>
      <c r="X84" s="485"/>
      <c r="Y84" s="485"/>
      <c r="Z84" s="485"/>
      <c r="AA84" s="485"/>
      <c r="AB84" s="810"/>
      <c r="AC84" s="810"/>
      <c r="AD84" s="644"/>
      <c r="AE84" s="485"/>
      <c r="AF84" s="485"/>
      <c r="AG84" s="509"/>
      <c r="AH84" s="500"/>
      <c r="AI84" s="485"/>
      <c r="AJ84" s="485"/>
      <c r="AK84" s="485"/>
      <c r="AL84" s="485"/>
      <c r="AM84" s="485"/>
      <c r="AN84" s="485"/>
      <c r="AO84" s="509"/>
      <c r="AP84" s="606"/>
      <c r="AQ84" s="644"/>
      <c r="AR84" s="644"/>
      <c r="AS84" s="644"/>
      <c r="AT84" s="644"/>
      <c r="AU84" s="645"/>
    </row>
    <row r="85" spans="5:47" ht="72" customHeight="1" thickBot="1">
      <c r="E85" s="499"/>
      <c r="F85" s="497"/>
      <c r="G85" s="498"/>
      <c r="H85" s="499" t="s">
        <v>330</v>
      </c>
      <c r="I85" s="498"/>
      <c r="J85" s="639" t="s">
        <v>837</v>
      </c>
      <c r="K85" s="497"/>
      <c r="L85" s="497" t="b">
        <v>1</v>
      </c>
      <c r="M85" s="497"/>
      <c r="N85" s="497" t="s">
        <v>294</v>
      </c>
      <c r="O85" s="497"/>
      <c r="P85" s="811" t="s">
        <v>431</v>
      </c>
      <c r="Q85" s="811"/>
      <c r="R85" s="646" t="s">
        <v>544</v>
      </c>
      <c r="S85" s="497"/>
      <c r="T85" s="497" t="s">
        <v>294</v>
      </c>
      <c r="U85" s="498"/>
      <c r="V85" s="499"/>
      <c r="W85" s="497"/>
      <c r="X85" s="497"/>
      <c r="Y85" s="497"/>
      <c r="Z85" s="497"/>
      <c r="AA85" s="497"/>
      <c r="AB85" s="497"/>
      <c r="AC85" s="497"/>
      <c r="AD85" s="497"/>
      <c r="AE85" s="497"/>
      <c r="AF85" s="497"/>
      <c r="AG85" s="498"/>
      <c r="AH85" s="499"/>
      <c r="AI85" s="497"/>
      <c r="AJ85" s="497"/>
      <c r="AK85" s="497"/>
      <c r="AL85" s="497"/>
      <c r="AM85" s="497"/>
      <c r="AN85" s="497"/>
      <c r="AO85" s="498"/>
      <c r="AP85" s="639"/>
      <c r="AQ85" s="646"/>
      <c r="AR85" s="646"/>
      <c r="AS85" s="646"/>
      <c r="AT85" s="646"/>
      <c r="AU85" s="647"/>
    </row>
    <row r="86" spans="5:47">
      <c r="E86" s="239"/>
      <c r="F86" s="239"/>
      <c r="G86" s="239"/>
      <c r="H86" s="239"/>
      <c r="I86" s="239"/>
      <c r="J86" s="239"/>
      <c r="K86" s="239"/>
      <c r="L86" s="239"/>
      <c r="M86" s="239"/>
      <c r="N86" s="239"/>
      <c r="O86" s="239"/>
      <c r="P86" s="239"/>
      <c r="Q86" s="239"/>
      <c r="R86" s="239"/>
      <c r="S86" s="239"/>
      <c r="T86" s="239"/>
      <c r="U86" s="239"/>
      <c r="V86" s="239"/>
      <c r="W86" s="239"/>
      <c r="X86" s="239"/>
      <c r="Y86" s="239"/>
      <c r="Z86" s="239"/>
      <c r="AA86" s="239"/>
      <c r="AB86" s="239"/>
      <c r="AC86" s="239"/>
      <c r="AD86" s="239"/>
      <c r="AE86" s="239"/>
      <c r="AF86" s="239"/>
      <c r="AG86" s="239"/>
      <c r="AH86" s="239"/>
      <c r="AI86" s="239"/>
      <c r="AJ86" s="239"/>
      <c r="AK86" s="239"/>
      <c r="AL86" s="239"/>
      <c r="AM86" s="239"/>
      <c r="AN86" s="239"/>
      <c r="AO86" s="239"/>
      <c r="AP86" s="239"/>
      <c r="AQ86" s="239"/>
      <c r="AR86" s="239"/>
      <c r="AS86" s="239"/>
      <c r="AT86" s="239"/>
      <c r="AU86" s="239"/>
    </row>
  </sheetData>
  <mergeCells count="309">
    <mergeCell ref="L74:M74"/>
    <mergeCell ref="AL71:AL73"/>
    <mergeCell ref="AM71:AM73"/>
    <mergeCell ref="AN71:AN73"/>
    <mergeCell ref="AO71:AO73"/>
    <mergeCell ref="J74:K74"/>
    <mergeCell ref="N74:O74"/>
    <mergeCell ref="R74:S74"/>
    <mergeCell ref="T74:U74"/>
    <mergeCell ref="T72:U73"/>
    <mergeCell ref="AF72:AG73"/>
    <mergeCell ref="AI71:AI73"/>
    <mergeCell ref="AJ71:AJ73"/>
    <mergeCell ref="R72:S73"/>
    <mergeCell ref="X72:Y73"/>
    <mergeCell ref="AB68:AC68"/>
    <mergeCell ref="P68:Q68"/>
    <mergeCell ref="V71:AA71"/>
    <mergeCell ref="AP74:AU74"/>
    <mergeCell ref="X74:Y74"/>
    <mergeCell ref="Z74:AA74"/>
    <mergeCell ref="AB74:AC74"/>
    <mergeCell ref="AD74:AE74"/>
    <mergeCell ref="AF74:AG74"/>
    <mergeCell ref="V74:W74"/>
    <mergeCell ref="AP71:AU73"/>
    <mergeCell ref="P72:Q73"/>
    <mergeCell ref="AI64:AI66"/>
    <mergeCell ref="AJ64:AJ66"/>
    <mergeCell ref="AK64:AK66"/>
    <mergeCell ref="L65:M66"/>
    <mergeCell ref="X65:Y66"/>
    <mergeCell ref="T65:U66"/>
    <mergeCell ref="AF65:AG66"/>
    <mergeCell ref="P65:Q66"/>
    <mergeCell ref="R65:S66"/>
    <mergeCell ref="AD64:AG64"/>
    <mergeCell ref="V65:W66"/>
    <mergeCell ref="Z65:AA66"/>
    <mergeCell ref="P64:Q64"/>
    <mergeCell ref="R64:U64"/>
    <mergeCell ref="AB64:AC64"/>
    <mergeCell ref="AL54:AL56"/>
    <mergeCell ref="AM54:AM56"/>
    <mergeCell ref="AK54:AK56"/>
    <mergeCell ref="AJ54:AJ56"/>
    <mergeCell ref="AF55:AG56"/>
    <mergeCell ref="AD54:AG54"/>
    <mergeCell ref="AP64:AU66"/>
    <mergeCell ref="AN54:AN56"/>
    <mergeCell ref="AO54:AO56"/>
    <mergeCell ref="AP54:AU56"/>
    <mergeCell ref="AP57:AU57"/>
    <mergeCell ref="AP58:AU58"/>
    <mergeCell ref="AP59:AU59"/>
    <mergeCell ref="AD60:AE60"/>
    <mergeCell ref="AD59:AE59"/>
    <mergeCell ref="AP60:AU60"/>
    <mergeCell ref="AL64:AL66"/>
    <mergeCell ref="AM64:AM66"/>
    <mergeCell ref="AD65:AE66"/>
    <mergeCell ref="AN64:AN66"/>
    <mergeCell ref="AO64:AO66"/>
    <mergeCell ref="AF59:AG59"/>
    <mergeCell ref="AF60:AG60"/>
    <mergeCell ref="AF57:AG57"/>
    <mergeCell ref="AI54:AI56"/>
    <mergeCell ref="L55:M56"/>
    <mergeCell ref="T55:U56"/>
    <mergeCell ref="H54:I54"/>
    <mergeCell ref="J54:O54"/>
    <mergeCell ref="T58:U58"/>
    <mergeCell ref="J58:K58"/>
    <mergeCell ref="J55:K56"/>
    <mergeCell ref="N55:O56"/>
    <mergeCell ref="P55:Q56"/>
    <mergeCell ref="R55:S56"/>
    <mergeCell ref="V57:W57"/>
    <mergeCell ref="X57:Y57"/>
    <mergeCell ref="Z57:AA57"/>
    <mergeCell ref="Z58:AA58"/>
    <mergeCell ref="AB57:AC57"/>
    <mergeCell ref="AB58:AC58"/>
    <mergeCell ref="V54:AA54"/>
    <mergeCell ref="R57:S57"/>
    <mergeCell ref="T57:U57"/>
    <mergeCell ref="N58:O58"/>
    <mergeCell ref="V55:W56"/>
    <mergeCell ref="R54:U54"/>
    <mergeCell ref="AB54:AC54"/>
    <mergeCell ref="AB59:AC59"/>
    <mergeCell ref="T67:U67"/>
    <mergeCell ref="AB75:AC75"/>
    <mergeCell ref="AD71:AG71"/>
    <mergeCell ref="AD57:AE57"/>
    <mergeCell ref="AH54:AH56"/>
    <mergeCell ref="T68:U68"/>
    <mergeCell ref="AH71:AH73"/>
    <mergeCell ref="X58:Y58"/>
    <mergeCell ref="X59:Y59"/>
    <mergeCell ref="X60:Y60"/>
    <mergeCell ref="AB60:AC60"/>
    <mergeCell ref="AD58:AE58"/>
    <mergeCell ref="AB65:AC66"/>
    <mergeCell ref="V58:W58"/>
    <mergeCell ref="V59:W59"/>
    <mergeCell ref="AD75:AE75"/>
    <mergeCell ref="V75:W75"/>
    <mergeCell ref="AD68:AE68"/>
    <mergeCell ref="AF68:AG68"/>
    <mergeCell ref="V67:W67"/>
    <mergeCell ref="V72:W73"/>
    <mergeCell ref="Z72:AA73"/>
    <mergeCell ref="AB72:AC73"/>
    <mergeCell ref="E54:E56"/>
    <mergeCell ref="F54:G56"/>
    <mergeCell ref="E64:E66"/>
    <mergeCell ref="F64:G66"/>
    <mergeCell ref="E67:E68"/>
    <mergeCell ref="F67:G68"/>
    <mergeCell ref="H74:I74"/>
    <mergeCell ref="H67:I67"/>
    <mergeCell ref="J67:K67"/>
    <mergeCell ref="F59:G59"/>
    <mergeCell ref="H64:I64"/>
    <mergeCell ref="H71:I71"/>
    <mergeCell ref="J64:O64"/>
    <mergeCell ref="J71:O71"/>
    <mergeCell ref="H58:I58"/>
    <mergeCell ref="H68:I68"/>
    <mergeCell ref="J68:K68"/>
    <mergeCell ref="E71:E73"/>
    <mergeCell ref="F71:G73"/>
    <mergeCell ref="H72:I73"/>
    <mergeCell ref="L72:M73"/>
    <mergeCell ref="N68:O68"/>
    <mergeCell ref="J72:K73"/>
    <mergeCell ref="N72:O73"/>
    <mergeCell ref="AF67:AG67"/>
    <mergeCell ref="V68:W68"/>
    <mergeCell ref="X68:Y68"/>
    <mergeCell ref="Z68:AA68"/>
    <mergeCell ref="F75:G75"/>
    <mergeCell ref="F74:G74"/>
    <mergeCell ref="L67:M67"/>
    <mergeCell ref="L75:M75"/>
    <mergeCell ref="L68:M68"/>
    <mergeCell ref="H75:I75"/>
    <mergeCell ref="J75:K75"/>
    <mergeCell ref="AF75:AG75"/>
    <mergeCell ref="R67:S67"/>
    <mergeCell ref="AB67:AC67"/>
    <mergeCell ref="AD67:AE67"/>
    <mergeCell ref="T75:U75"/>
    <mergeCell ref="P71:Q71"/>
    <mergeCell ref="R71:U71"/>
    <mergeCell ref="AB71:AC71"/>
    <mergeCell ref="P75:Q75"/>
    <mergeCell ref="P74:Q74"/>
    <mergeCell ref="R75:S75"/>
    <mergeCell ref="X75:Y75"/>
    <mergeCell ref="AD72:AE73"/>
    <mergeCell ref="G43:I43"/>
    <mergeCell ref="N60:O60"/>
    <mergeCell ref="J59:K59"/>
    <mergeCell ref="L59:M59"/>
    <mergeCell ref="H59:I59"/>
    <mergeCell ref="F60:G60"/>
    <mergeCell ref="J43:N43"/>
    <mergeCell ref="AH67:AH68"/>
    <mergeCell ref="H65:I66"/>
    <mergeCell ref="J65:K66"/>
    <mergeCell ref="N65:O66"/>
    <mergeCell ref="N67:O67"/>
    <mergeCell ref="R60:S60"/>
    <mergeCell ref="AH64:AH66"/>
    <mergeCell ref="AF58:AG58"/>
    <mergeCell ref="R58:S58"/>
    <mergeCell ref="R68:S68"/>
    <mergeCell ref="AB55:AC56"/>
    <mergeCell ref="AD55:AE56"/>
    <mergeCell ref="X55:Y56"/>
    <mergeCell ref="N59:O59"/>
    <mergeCell ref="P57:Q57"/>
    <mergeCell ref="P58:Q58"/>
    <mergeCell ref="P59:Q59"/>
    <mergeCell ref="J44:N44"/>
    <mergeCell ref="G45:I45"/>
    <mergeCell ref="J45:N45"/>
    <mergeCell ref="H55:I56"/>
    <mergeCell ref="L57:M57"/>
    <mergeCell ref="L58:M58"/>
    <mergeCell ref="F57:G57"/>
    <mergeCell ref="F58:G58"/>
    <mergeCell ref="J57:K57"/>
    <mergeCell ref="H57:I57"/>
    <mergeCell ref="N57:O57"/>
    <mergeCell ref="AH81:AH83"/>
    <mergeCell ref="AI81:AI83"/>
    <mergeCell ref="AJ81:AJ83"/>
    <mergeCell ref="D12:L15"/>
    <mergeCell ref="E18:F19"/>
    <mergeCell ref="E20:F20"/>
    <mergeCell ref="E22:F22"/>
    <mergeCell ref="E23:F23"/>
    <mergeCell ref="B3:E3"/>
    <mergeCell ref="H3:I3"/>
    <mergeCell ref="L3:M9"/>
    <mergeCell ref="N3:N9"/>
    <mergeCell ref="B4:E4"/>
    <mergeCell ref="H4:I4"/>
    <mergeCell ref="B5:E5"/>
    <mergeCell ref="H5:I6"/>
    <mergeCell ref="J5:J6"/>
    <mergeCell ref="E21:F21"/>
    <mergeCell ref="G42:I42"/>
    <mergeCell ref="H60:I60"/>
    <mergeCell ref="J60:K60"/>
    <mergeCell ref="L60:M60"/>
    <mergeCell ref="J42:N42"/>
    <mergeCell ref="G44:I44"/>
    <mergeCell ref="Z82:AA83"/>
    <mergeCell ref="AB82:AC83"/>
    <mergeCell ref="AD82:AE83"/>
    <mergeCell ref="AF82:AG83"/>
    <mergeCell ref="E81:E83"/>
    <mergeCell ref="F81:G83"/>
    <mergeCell ref="H81:I81"/>
    <mergeCell ref="J81:O81"/>
    <mergeCell ref="V81:AA81"/>
    <mergeCell ref="AD81:AG81"/>
    <mergeCell ref="H82:I83"/>
    <mergeCell ref="J82:K83"/>
    <mergeCell ref="L82:M83"/>
    <mergeCell ref="N82:O83"/>
    <mergeCell ref="P82:Q83"/>
    <mergeCell ref="R82:S83"/>
    <mergeCell ref="T82:U83"/>
    <mergeCell ref="V82:W83"/>
    <mergeCell ref="X82:Y83"/>
    <mergeCell ref="P81:Q81"/>
    <mergeCell ref="R81:U81"/>
    <mergeCell ref="AB81:AC81"/>
    <mergeCell ref="E84:E85"/>
    <mergeCell ref="F84:G85"/>
    <mergeCell ref="H84:I84"/>
    <mergeCell ref="J84:K84"/>
    <mergeCell ref="L84:M84"/>
    <mergeCell ref="N84:O84"/>
    <mergeCell ref="P84:Q84"/>
    <mergeCell ref="R84:S84"/>
    <mergeCell ref="T84:U84"/>
    <mergeCell ref="V84:W84"/>
    <mergeCell ref="X84:Y84"/>
    <mergeCell ref="Z84:AA84"/>
    <mergeCell ref="AB84:AC84"/>
    <mergeCell ref="AD84:AE84"/>
    <mergeCell ref="AF84:AG84"/>
    <mergeCell ref="AH84:AH85"/>
    <mergeCell ref="H85:I85"/>
    <mergeCell ref="J85:K85"/>
    <mergeCell ref="L85:M85"/>
    <mergeCell ref="N85:O85"/>
    <mergeCell ref="P85:Q85"/>
    <mergeCell ref="R85:S85"/>
    <mergeCell ref="T85:U85"/>
    <mergeCell ref="V85:W85"/>
    <mergeCell ref="X85:Y85"/>
    <mergeCell ref="Z85:AA85"/>
    <mergeCell ref="AB85:AC85"/>
    <mergeCell ref="AD85:AE85"/>
    <mergeCell ref="AF85:AG85"/>
    <mergeCell ref="AK84:AK85"/>
    <mergeCell ref="AL84:AL85"/>
    <mergeCell ref="AM84:AM85"/>
    <mergeCell ref="AN84:AN85"/>
    <mergeCell ref="AO84:AO85"/>
    <mergeCell ref="AP84:AU85"/>
    <mergeCell ref="AP67:AU68"/>
    <mergeCell ref="AI67:AI68"/>
    <mergeCell ref="AJ67:AJ68"/>
    <mergeCell ref="AK67:AK68"/>
    <mergeCell ref="AL67:AL68"/>
    <mergeCell ref="AM67:AM68"/>
    <mergeCell ref="AN67:AN68"/>
    <mergeCell ref="AO67:AO68"/>
    <mergeCell ref="AI84:AI85"/>
    <mergeCell ref="AJ84:AJ85"/>
    <mergeCell ref="AK81:AK83"/>
    <mergeCell ref="AL81:AL83"/>
    <mergeCell ref="AM81:AM83"/>
    <mergeCell ref="AN81:AN83"/>
    <mergeCell ref="AO81:AO83"/>
    <mergeCell ref="AP81:AU83"/>
    <mergeCell ref="AK71:AK73"/>
    <mergeCell ref="AP75:AU75"/>
    <mergeCell ref="Z55:AA56"/>
    <mergeCell ref="P67:Q67"/>
    <mergeCell ref="Z67:AA67"/>
    <mergeCell ref="V60:W60"/>
    <mergeCell ref="V64:AA64"/>
    <mergeCell ref="P60:Q60"/>
    <mergeCell ref="P54:Q54"/>
    <mergeCell ref="T60:U60"/>
    <mergeCell ref="Z60:AA60"/>
    <mergeCell ref="X67:Y67"/>
    <mergeCell ref="R59:S59"/>
    <mergeCell ref="T59:U59"/>
    <mergeCell ref="Z59:AA59"/>
  </mergeCells>
  <phoneticPr fontId="19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9973C-A0B2-4D42-A8D9-BC609FE5723E}">
  <sheetPr codeName="Sheet22">
    <tabColor theme="4"/>
  </sheetPr>
  <dimension ref="A1:BK101"/>
  <sheetViews>
    <sheetView workbookViewId="0"/>
  </sheetViews>
  <sheetFormatPr defaultRowHeight="13.5"/>
  <cols>
    <col min="17" max="17" width="12.375" customWidth="1"/>
    <col min="21" max="21" width="31.125" customWidth="1"/>
    <col min="29" max="29" width="21.875" customWidth="1"/>
    <col min="31" max="31" width="31.75" customWidth="1"/>
  </cols>
  <sheetData>
    <row r="1" spans="1:17" ht="19.5">
      <c r="A1" s="118" t="str">
        <f ca="1">RIGHT(CELL("filename",A1),LEN(CELL("filename",A1))-FIND("]",CELL("filename",A1)))</f>
        <v>18) 室外機のスケジュール更新</v>
      </c>
      <c r="B1" s="118"/>
      <c r="C1" s="118"/>
      <c r="D1" s="118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</row>
    <row r="2" spans="1:17" ht="19.5">
      <c r="A2" s="118"/>
      <c r="B2" s="118"/>
      <c r="C2" s="118"/>
      <c r="D2" s="118"/>
      <c r="E2" s="156"/>
      <c r="F2" s="85">
        <v>54</v>
      </c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</row>
    <row r="3" spans="1:17" ht="15.75">
      <c r="A3" s="156"/>
      <c r="B3" s="559" t="s">
        <v>6</v>
      </c>
      <c r="C3" s="559"/>
      <c r="D3" s="559"/>
      <c r="E3" s="560"/>
      <c r="F3" s="141">
        <f ca="1">MAX(INDIRECT("E"&amp;$F$2):INDIRECT("E"&amp;($F$2+1000)))</f>
        <v>10</v>
      </c>
      <c r="G3" s="156"/>
      <c r="H3" s="548" t="s">
        <v>59</v>
      </c>
      <c r="I3" s="548"/>
      <c r="J3" s="142"/>
      <c r="K3" s="61"/>
      <c r="L3" s="543" t="s">
        <v>58</v>
      </c>
      <c r="M3" s="550"/>
      <c r="N3" s="554"/>
      <c r="O3" s="156"/>
      <c r="P3" s="156"/>
      <c r="Q3" s="156"/>
    </row>
    <row r="4" spans="1:17" ht="15.75">
      <c r="A4" s="156"/>
      <c r="B4" s="561" t="s">
        <v>7</v>
      </c>
      <c r="C4" s="561"/>
      <c r="D4" s="561"/>
      <c r="E4" s="562"/>
      <c r="F4" s="141">
        <f ca="1">COUNTA(INDIRECT(G4&amp;$F$2):INDIRECT(G4&amp;($F$2+1000)))</f>
        <v>28</v>
      </c>
      <c r="G4" s="85" t="s">
        <v>82</v>
      </c>
      <c r="H4" s="548" t="s">
        <v>57</v>
      </c>
      <c r="I4" s="548"/>
      <c r="J4" s="66"/>
      <c r="K4" s="67"/>
      <c r="L4" s="551"/>
      <c r="M4" s="552"/>
      <c r="N4" s="555"/>
      <c r="O4" s="156"/>
      <c r="P4" s="156"/>
      <c r="Q4" s="156"/>
    </row>
    <row r="5" spans="1:17" ht="15.75">
      <c r="A5" s="156"/>
      <c r="B5" s="548" t="s">
        <v>8</v>
      </c>
      <c r="C5" s="548"/>
      <c r="D5" s="548"/>
      <c r="E5" s="549"/>
      <c r="F5" s="141">
        <f ca="1">SUM(INDIRECT(G5&amp;$F$2):INDIRECT(G5&amp;($F$2+1000)))</f>
        <v>0</v>
      </c>
      <c r="G5" s="85" t="s">
        <v>83</v>
      </c>
      <c r="H5" s="548" t="s">
        <v>60</v>
      </c>
      <c r="I5" s="548"/>
      <c r="J5" s="547"/>
      <c r="K5" s="61"/>
      <c r="L5" s="551"/>
      <c r="M5" s="552"/>
      <c r="N5" s="555"/>
      <c r="O5" s="156"/>
      <c r="P5" s="156"/>
      <c r="Q5" s="156"/>
    </row>
    <row r="6" spans="1:17" ht="15.75">
      <c r="A6" s="156"/>
      <c r="B6" s="156"/>
      <c r="C6" s="156"/>
      <c r="D6" s="156"/>
      <c r="E6" s="156"/>
      <c r="F6" s="156"/>
      <c r="G6" s="156"/>
      <c r="H6" s="548"/>
      <c r="I6" s="548"/>
      <c r="J6" s="547"/>
      <c r="K6" s="61"/>
      <c r="L6" s="551"/>
      <c r="M6" s="552"/>
      <c r="N6" s="555"/>
      <c r="O6" s="156"/>
      <c r="P6" s="156"/>
      <c r="Q6" s="156"/>
    </row>
    <row r="7" spans="1:17" ht="15.75">
      <c r="A7" s="156"/>
      <c r="B7" s="156"/>
      <c r="C7" s="156"/>
      <c r="D7" s="156"/>
      <c r="E7" s="156"/>
      <c r="F7" s="156"/>
      <c r="G7" s="156"/>
      <c r="H7" s="156"/>
      <c r="I7" s="156"/>
      <c r="J7" s="156"/>
      <c r="K7" s="156"/>
      <c r="L7" s="551"/>
      <c r="M7" s="552"/>
      <c r="N7" s="555"/>
      <c r="O7" s="156"/>
      <c r="P7" s="156"/>
      <c r="Q7" s="156"/>
    </row>
    <row r="8" spans="1:17" ht="15.75">
      <c r="A8" s="156"/>
      <c r="B8" s="156"/>
      <c r="C8" s="156"/>
      <c r="D8" s="156"/>
      <c r="E8" s="156"/>
      <c r="F8" s="156"/>
      <c r="G8" s="156"/>
      <c r="H8" s="156"/>
      <c r="I8" s="156"/>
      <c r="J8" s="156"/>
      <c r="K8" s="156"/>
      <c r="L8" s="551"/>
      <c r="M8" s="552"/>
      <c r="N8" s="555"/>
      <c r="O8" s="156"/>
      <c r="P8" s="156"/>
      <c r="Q8" s="156"/>
    </row>
    <row r="9" spans="1:17" ht="15.75">
      <c r="A9" s="156"/>
      <c r="B9" s="156"/>
      <c r="C9" s="156"/>
      <c r="D9" s="156"/>
      <c r="E9" s="156"/>
      <c r="F9" s="156"/>
      <c r="G9" s="149"/>
      <c r="H9" s="156"/>
      <c r="I9" s="156"/>
      <c r="J9" s="156"/>
      <c r="K9" s="156"/>
      <c r="L9" s="545"/>
      <c r="M9" s="553"/>
      <c r="N9" s="556"/>
      <c r="O9" s="156"/>
      <c r="P9" s="156"/>
      <c r="Q9" s="156"/>
    </row>
    <row r="10" spans="1:17" ht="15.75">
      <c r="A10" s="156"/>
      <c r="B10" s="156"/>
      <c r="C10" s="156"/>
      <c r="D10" s="156"/>
      <c r="E10" s="156"/>
      <c r="F10" s="156"/>
      <c r="G10" s="70"/>
      <c r="H10" s="156"/>
      <c r="I10" s="156"/>
      <c r="J10" s="156"/>
      <c r="K10" s="156"/>
      <c r="L10" s="156"/>
      <c r="M10" s="156"/>
      <c r="N10" s="156"/>
      <c r="O10" s="156"/>
      <c r="P10" s="156"/>
      <c r="Q10" s="156"/>
    </row>
    <row r="11" spans="1:17" ht="16.5" thickBot="1">
      <c r="A11" s="156"/>
      <c r="B11" s="157" t="s">
        <v>9</v>
      </c>
      <c r="C11" s="157"/>
      <c r="D11" s="156"/>
      <c r="E11" s="156"/>
      <c r="F11" s="156"/>
      <c r="G11" s="155"/>
      <c r="H11" s="155"/>
      <c r="I11" s="155"/>
      <c r="J11" s="155"/>
      <c r="K11" s="155"/>
      <c r="L11" s="149"/>
      <c r="M11" s="149"/>
      <c r="N11" s="149"/>
      <c r="O11" s="156"/>
      <c r="P11" s="156"/>
      <c r="Q11" s="156"/>
    </row>
    <row r="12" spans="1:17" ht="15.75">
      <c r="A12" s="156"/>
      <c r="B12" s="157"/>
      <c r="C12" s="157"/>
      <c r="D12" s="566" t="s">
        <v>873</v>
      </c>
      <c r="E12" s="567"/>
      <c r="F12" s="567"/>
      <c r="G12" s="567"/>
      <c r="H12" s="567"/>
      <c r="I12" s="567"/>
      <c r="J12" s="567"/>
      <c r="K12" s="567"/>
      <c r="L12" s="568"/>
      <c r="M12" s="145"/>
      <c r="N12" s="145"/>
      <c r="O12" s="156"/>
      <c r="P12" s="156"/>
      <c r="Q12" s="156"/>
    </row>
    <row r="13" spans="1:17" ht="15.75">
      <c r="A13" s="156"/>
      <c r="B13" s="157"/>
      <c r="C13" s="157"/>
      <c r="D13" s="569"/>
      <c r="E13" s="659"/>
      <c r="F13" s="659"/>
      <c r="G13" s="659"/>
      <c r="H13" s="659"/>
      <c r="I13" s="659"/>
      <c r="J13" s="659"/>
      <c r="K13" s="659"/>
      <c r="L13" s="571"/>
      <c r="M13" s="145"/>
      <c r="N13" s="145"/>
      <c r="O13" s="156"/>
      <c r="P13" s="156"/>
      <c r="Q13" s="156"/>
    </row>
    <row r="14" spans="1:17" ht="15.75">
      <c r="A14" s="156"/>
      <c r="B14" s="157"/>
      <c r="C14" s="157"/>
      <c r="D14" s="569"/>
      <c r="E14" s="659"/>
      <c r="F14" s="659"/>
      <c r="G14" s="659"/>
      <c r="H14" s="659"/>
      <c r="I14" s="659"/>
      <c r="J14" s="659"/>
      <c r="K14" s="659"/>
      <c r="L14" s="571"/>
      <c r="M14" s="145"/>
      <c r="N14" s="145"/>
      <c r="O14" s="156"/>
      <c r="P14" s="156"/>
      <c r="Q14" s="156"/>
    </row>
    <row r="15" spans="1:17" ht="16.5" thickBot="1">
      <c r="A15" s="156"/>
      <c r="B15" s="157"/>
      <c r="C15" s="157"/>
      <c r="D15" s="572"/>
      <c r="E15" s="573"/>
      <c r="F15" s="573"/>
      <c r="G15" s="573"/>
      <c r="H15" s="573"/>
      <c r="I15" s="573"/>
      <c r="J15" s="573"/>
      <c r="K15" s="573"/>
      <c r="L15" s="574"/>
      <c r="M15" s="145"/>
      <c r="N15" s="145"/>
      <c r="O15" s="156"/>
      <c r="P15" s="156"/>
      <c r="Q15" s="156"/>
    </row>
    <row r="16" spans="1:17" ht="15.75">
      <c r="A16" s="156"/>
      <c r="B16" s="157"/>
      <c r="C16" s="157"/>
      <c r="D16" s="116"/>
      <c r="E16" s="116"/>
      <c r="F16" s="70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</row>
    <row r="17" spans="1:18" ht="15.75">
      <c r="A17" s="156"/>
      <c r="B17" s="157" t="s">
        <v>35</v>
      </c>
      <c r="C17" s="157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O17" s="156"/>
      <c r="P17" s="156"/>
      <c r="Q17" s="156"/>
    </row>
    <row r="18" spans="1:18" ht="15.75" customHeight="1">
      <c r="A18" s="156"/>
      <c r="B18" s="157"/>
      <c r="C18" s="157"/>
      <c r="D18" s="156"/>
      <c r="E18" s="531" t="s">
        <v>714</v>
      </c>
      <c r="F18" s="531"/>
      <c r="G18" s="822" t="s">
        <v>532</v>
      </c>
      <c r="H18" s="531"/>
      <c r="Q18" s="156"/>
      <c r="R18" s="129"/>
    </row>
    <row r="19" spans="1:18" ht="15.75">
      <c r="A19" s="156"/>
      <c r="B19" s="157"/>
      <c r="C19" s="157"/>
      <c r="D19" s="156"/>
      <c r="E19" s="531"/>
      <c r="F19" s="531"/>
      <c r="G19" s="531"/>
      <c r="H19" s="531"/>
      <c r="Q19" s="156"/>
      <c r="R19" s="129"/>
    </row>
    <row r="20" spans="1:18" ht="20.100000000000001" customHeight="1">
      <c r="A20" s="156"/>
      <c r="B20" s="157"/>
      <c r="C20" s="157"/>
      <c r="D20" s="86"/>
      <c r="E20" s="193" t="s">
        <v>874</v>
      </c>
      <c r="F20" s="84"/>
      <c r="G20" s="740" t="s">
        <v>859</v>
      </c>
      <c r="H20" s="823"/>
      <c r="Q20" s="156"/>
      <c r="R20" s="129"/>
    </row>
    <row r="21" spans="1:18" ht="20.100000000000001" customHeight="1">
      <c r="A21" s="156"/>
      <c r="B21" s="157"/>
      <c r="C21" s="157"/>
      <c r="D21" s="86"/>
      <c r="E21" s="155" t="s">
        <v>294</v>
      </c>
      <c r="F21" s="147"/>
      <c r="G21" s="740" t="s">
        <v>865</v>
      </c>
      <c r="H21" s="823"/>
      <c r="Q21" s="156"/>
    </row>
    <row r="22" spans="1:18" ht="20.100000000000001" customHeight="1">
      <c r="A22" s="156"/>
      <c r="B22" s="157"/>
      <c r="C22" s="157"/>
      <c r="D22" s="86"/>
      <c r="E22" s="84"/>
      <c r="F22" s="147"/>
      <c r="G22" s="740" t="s">
        <v>864</v>
      </c>
      <c r="H22" s="823"/>
      <c r="Q22" s="156"/>
    </row>
    <row r="23" spans="1:18" ht="20.100000000000001" customHeight="1">
      <c r="A23" s="156"/>
      <c r="B23" s="157"/>
      <c r="C23" s="157"/>
      <c r="D23" s="86"/>
      <c r="E23" s="84"/>
      <c r="F23" s="84"/>
      <c r="G23" s="740" t="s">
        <v>863</v>
      </c>
      <c r="H23" s="823"/>
      <c r="Q23" s="192"/>
    </row>
    <row r="24" spans="1:18" ht="20.100000000000001" customHeight="1">
      <c r="A24" s="156"/>
      <c r="B24" s="157"/>
      <c r="C24" s="157"/>
      <c r="D24" s="86"/>
      <c r="E24" s="84"/>
      <c r="F24" s="93"/>
      <c r="G24" s="740" t="s">
        <v>156</v>
      </c>
      <c r="H24" s="823"/>
      <c r="Q24" s="156"/>
    </row>
    <row r="25" spans="1:18" ht="20.100000000000001" customHeight="1">
      <c r="A25" s="156"/>
      <c r="B25" s="157"/>
      <c r="C25" s="157"/>
      <c r="D25" s="86"/>
      <c r="E25" s="84"/>
      <c r="F25" s="93"/>
      <c r="G25" s="146"/>
      <c r="H25" s="147"/>
      <c r="Q25" s="156"/>
    </row>
    <row r="26" spans="1:18" ht="20.100000000000001" customHeight="1">
      <c r="A26" s="156"/>
      <c r="B26" s="157"/>
      <c r="C26" s="157"/>
      <c r="D26" s="156"/>
      <c r="E26" s="121"/>
      <c r="F26" s="147"/>
      <c r="G26" s="121"/>
      <c r="H26" s="147"/>
      <c r="Q26" s="156"/>
    </row>
    <row r="27" spans="1:18" ht="15.75">
      <c r="A27" s="156"/>
      <c r="B27" s="157"/>
      <c r="C27" s="157"/>
      <c r="D27" s="156"/>
      <c r="E27" s="124"/>
      <c r="F27" s="155"/>
      <c r="G27" s="124"/>
      <c r="H27" s="155"/>
      <c r="I27" s="124"/>
      <c r="J27" s="155"/>
      <c r="K27" s="124"/>
      <c r="L27" s="155"/>
      <c r="M27" s="155"/>
      <c r="N27" s="155"/>
      <c r="O27" s="156"/>
      <c r="P27" s="156"/>
      <c r="Q27" s="156"/>
    </row>
    <row r="28" spans="1:18" ht="15.75">
      <c r="A28" s="156"/>
      <c r="B28" s="157" t="s">
        <v>17</v>
      </c>
      <c r="C28" s="157"/>
      <c r="D28" s="156"/>
      <c r="E28" s="156"/>
      <c r="F28" s="156"/>
      <c r="G28" s="156"/>
      <c r="H28" s="156"/>
      <c r="I28" s="156"/>
      <c r="J28" s="156"/>
      <c r="K28" s="156"/>
      <c r="L28" s="156"/>
      <c r="M28" s="156"/>
      <c r="N28" s="156"/>
      <c r="O28" s="156"/>
      <c r="P28" s="156"/>
      <c r="Q28" s="156"/>
    </row>
    <row r="29" spans="1:18" ht="15.75">
      <c r="A29" s="156"/>
      <c r="B29" s="157"/>
      <c r="C29" s="157" t="s">
        <v>142</v>
      </c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56"/>
    </row>
    <row r="30" spans="1:18" ht="15.75">
      <c r="A30" s="156"/>
      <c r="B30" s="157"/>
      <c r="C30" s="157" t="s">
        <v>143</v>
      </c>
      <c r="D30" s="157"/>
      <c r="E30" s="156"/>
      <c r="F30" s="156"/>
      <c r="G30" s="156"/>
      <c r="H30" s="156"/>
      <c r="I30" s="156"/>
      <c r="J30" s="156"/>
      <c r="K30" s="156"/>
      <c r="L30" s="156"/>
      <c r="M30" s="156"/>
      <c r="N30" s="156"/>
      <c r="O30" s="156"/>
      <c r="P30" s="156"/>
      <c r="Q30" s="156"/>
    </row>
    <row r="31" spans="1:18" ht="15.75">
      <c r="A31" s="156"/>
      <c r="B31" s="157"/>
      <c r="C31" s="158" t="s">
        <v>872</v>
      </c>
      <c r="D31" s="157"/>
      <c r="E31" s="156"/>
      <c r="F31" s="156"/>
      <c r="G31" s="156"/>
      <c r="H31" s="156"/>
      <c r="I31" s="156"/>
      <c r="J31" s="156"/>
      <c r="K31" s="156"/>
      <c r="L31" s="156"/>
      <c r="M31" s="156"/>
      <c r="N31" s="156"/>
      <c r="O31" s="156"/>
      <c r="P31" s="156"/>
      <c r="Q31" s="156"/>
    </row>
    <row r="32" spans="1:18" ht="15.75">
      <c r="A32" s="156"/>
      <c r="B32" s="157"/>
      <c r="C32" s="157"/>
      <c r="D32" s="156"/>
      <c r="E32" s="156"/>
      <c r="F32" s="156"/>
      <c r="G32" s="156"/>
      <c r="H32" s="156"/>
      <c r="I32" s="156"/>
      <c r="J32" s="156"/>
      <c r="K32" s="156"/>
      <c r="L32" s="156"/>
      <c r="M32" s="156"/>
      <c r="N32" s="156"/>
      <c r="O32" s="127"/>
      <c r="P32" s="156"/>
      <c r="Q32" s="156"/>
    </row>
    <row r="33" spans="1:17" ht="15.75">
      <c r="A33" s="156"/>
      <c r="B33" s="157" t="s">
        <v>18</v>
      </c>
      <c r="C33" s="157"/>
      <c r="D33" s="156"/>
      <c r="E33" s="156"/>
      <c r="F33" s="156"/>
      <c r="G33" s="156"/>
      <c r="H33" s="156"/>
      <c r="I33" s="156"/>
      <c r="J33" s="156"/>
      <c r="K33" s="156"/>
      <c r="L33" s="156"/>
      <c r="M33" s="156"/>
      <c r="N33" s="156"/>
      <c r="O33" s="156"/>
      <c r="P33" s="156"/>
      <c r="Q33" s="156"/>
    </row>
    <row r="34" spans="1:17" ht="15.75">
      <c r="A34" s="156"/>
      <c r="B34" s="157"/>
      <c r="C34" s="79" t="s">
        <v>25</v>
      </c>
      <c r="D34" s="156"/>
      <c r="E34" s="156"/>
      <c r="F34" s="156"/>
      <c r="G34" s="156"/>
      <c r="H34" s="156"/>
      <c r="I34" s="156"/>
      <c r="J34" s="156"/>
      <c r="K34" s="156"/>
      <c r="L34" s="156"/>
      <c r="M34" s="156"/>
      <c r="N34" s="156"/>
      <c r="O34" s="156"/>
      <c r="P34" s="156"/>
      <c r="Q34" s="156"/>
    </row>
    <row r="35" spans="1:17" ht="15.75">
      <c r="A35" s="156"/>
      <c r="B35" s="157"/>
      <c r="C35" s="79"/>
      <c r="D35" s="156"/>
      <c r="E35" s="156"/>
      <c r="F35" s="156"/>
      <c r="G35" s="156"/>
      <c r="H35" s="156"/>
      <c r="I35" s="156"/>
      <c r="J35" s="156"/>
      <c r="K35" s="156"/>
      <c r="L35" s="156"/>
      <c r="M35" s="156"/>
      <c r="N35" s="156"/>
      <c r="O35" s="156"/>
      <c r="P35" s="156"/>
      <c r="Q35" s="156"/>
    </row>
    <row r="36" spans="1:17" ht="15.75">
      <c r="A36" s="156"/>
      <c r="B36" s="157"/>
      <c r="C36" s="79"/>
      <c r="D36" s="156"/>
      <c r="E36" s="156"/>
      <c r="F36" s="156"/>
      <c r="G36" s="156"/>
      <c r="H36" s="156"/>
      <c r="I36" s="156"/>
      <c r="J36" s="156"/>
      <c r="K36" s="156"/>
      <c r="L36" s="156"/>
      <c r="M36" s="156"/>
      <c r="N36" s="156"/>
      <c r="O36" s="156"/>
      <c r="P36" s="156"/>
      <c r="Q36" s="156"/>
    </row>
    <row r="37" spans="1:17" ht="15.75">
      <c r="A37" s="156"/>
      <c r="B37" s="157"/>
      <c r="C37" s="79"/>
      <c r="D37" s="156"/>
      <c r="E37" s="156"/>
      <c r="F37" s="156"/>
      <c r="G37" s="156"/>
      <c r="H37" s="156"/>
      <c r="I37" s="156"/>
      <c r="J37" s="156"/>
      <c r="K37" s="156"/>
      <c r="L37" s="156"/>
      <c r="M37" s="156"/>
      <c r="N37" s="156"/>
      <c r="O37" s="156"/>
      <c r="P37" s="156"/>
      <c r="Q37" s="156"/>
    </row>
    <row r="38" spans="1:17" ht="15.75">
      <c r="A38" s="156"/>
      <c r="B38" s="157"/>
      <c r="C38" s="79"/>
      <c r="D38" s="156"/>
      <c r="E38" s="156"/>
      <c r="F38" s="156"/>
      <c r="G38" s="156"/>
      <c r="H38" s="156"/>
      <c r="I38" s="156"/>
      <c r="J38" s="156"/>
      <c r="K38" s="156"/>
      <c r="L38" s="156"/>
      <c r="M38" s="156"/>
      <c r="N38" s="156"/>
      <c r="O38" s="156"/>
      <c r="P38" s="156"/>
      <c r="Q38" s="156"/>
    </row>
    <row r="39" spans="1:17" ht="15.75">
      <c r="A39" s="156"/>
      <c r="B39" s="157"/>
      <c r="C39" s="79"/>
      <c r="D39" s="156"/>
      <c r="E39" s="156"/>
      <c r="F39" s="156"/>
      <c r="G39" s="156"/>
      <c r="H39" s="156"/>
      <c r="I39" s="156"/>
      <c r="J39" s="156"/>
      <c r="K39" s="156"/>
      <c r="L39" s="156"/>
      <c r="M39" s="156"/>
      <c r="N39" s="156"/>
      <c r="O39" s="156"/>
      <c r="P39" s="156"/>
      <c r="Q39" s="156"/>
    </row>
    <row r="40" spans="1:17" ht="15.75">
      <c r="A40" s="156"/>
      <c r="B40" s="157"/>
      <c r="C40" s="79"/>
      <c r="D40" s="156"/>
      <c r="E40" s="156"/>
      <c r="F40" s="156"/>
      <c r="G40" s="156"/>
      <c r="H40" s="156"/>
      <c r="I40" s="156"/>
      <c r="J40" s="156"/>
      <c r="K40" s="156"/>
      <c r="L40" s="156"/>
      <c r="M40" s="156"/>
      <c r="N40" s="156"/>
      <c r="O40" s="156"/>
      <c r="P40" s="156"/>
      <c r="Q40" s="156"/>
    </row>
    <row r="41" spans="1:17" ht="15.75">
      <c r="A41" s="156"/>
      <c r="B41" s="157"/>
      <c r="C41" s="157"/>
      <c r="D41" s="156"/>
      <c r="E41" s="156"/>
      <c r="F41" s="156"/>
      <c r="G41" s="156"/>
      <c r="H41" s="156"/>
      <c r="I41" s="156"/>
      <c r="J41" s="156"/>
      <c r="K41" s="156"/>
      <c r="L41" s="156"/>
      <c r="M41" s="156"/>
      <c r="N41" s="156"/>
      <c r="O41" s="156"/>
      <c r="P41" s="156"/>
      <c r="Q41" s="156"/>
    </row>
    <row r="42" spans="1:17" ht="15.75">
      <c r="A42" s="156"/>
      <c r="B42" s="157"/>
      <c r="C42" s="157"/>
      <c r="D42" s="156"/>
      <c r="E42" s="156"/>
      <c r="F42" s="156"/>
      <c r="G42" s="156"/>
      <c r="H42" s="156"/>
      <c r="I42" s="156"/>
      <c r="J42" s="156"/>
      <c r="K42" s="156"/>
      <c r="L42" s="156"/>
      <c r="M42" s="156"/>
    </row>
    <row r="43" spans="1:17" ht="15.75">
      <c r="A43" s="156"/>
      <c r="B43" s="157" t="s">
        <v>51</v>
      </c>
      <c r="C43" s="157"/>
      <c r="D43" s="156"/>
      <c r="E43" s="156"/>
      <c r="F43" s="156"/>
      <c r="G43" s="156"/>
      <c r="H43" s="156"/>
      <c r="I43" s="156"/>
      <c r="J43" s="156"/>
      <c r="K43" s="156"/>
      <c r="L43" s="156"/>
      <c r="M43" s="156"/>
      <c r="N43" s="156"/>
      <c r="O43" s="156"/>
      <c r="P43" s="156"/>
      <c r="Q43" s="156"/>
    </row>
    <row r="44" spans="1:17" ht="15.75">
      <c r="A44" s="156"/>
    </row>
    <row r="45" spans="1:17" ht="15.75">
      <c r="A45" s="156"/>
      <c r="B45" s="157"/>
      <c r="C45" s="157"/>
      <c r="D45" s="156"/>
      <c r="E45" s="156"/>
      <c r="F45" s="156"/>
      <c r="G45" s="563" t="s">
        <v>52</v>
      </c>
      <c r="H45" s="564"/>
      <c r="I45" s="565"/>
      <c r="J45" s="558" t="s">
        <v>50</v>
      </c>
      <c r="K45" s="558"/>
      <c r="L45" s="558"/>
      <c r="M45" s="558"/>
      <c r="N45" s="558"/>
      <c r="O45" s="156"/>
    </row>
    <row r="46" spans="1:17" ht="16.5">
      <c r="A46" s="156"/>
      <c r="B46" s="157"/>
      <c r="C46" s="157"/>
      <c r="D46" s="155"/>
      <c r="E46" s="155"/>
      <c r="F46" s="155"/>
      <c r="G46" s="824" t="s">
        <v>840</v>
      </c>
      <c r="H46" s="825"/>
      <c r="I46" s="826"/>
      <c r="J46" s="746" t="s">
        <v>366</v>
      </c>
      <c r="K46" s="746"/>
      <c r="L46" s="746"/>
      <c r="M46" s="746"/>
      <c r="N46" s="746"/>
      <c r="O46" s="156"/>
    </row>
    <row r="47" spans="1:17" ht="16.5">
      <c r="A47" s="156"/>
      <c r="B47" s="157"/>
      <c r="C47" s="157"/>
      <c r="D47" s="155"/>
      <c r="E47" s="155"/>
      <c r="F47" s="155"/>
      <c r="G47" s="824" t="s">
        <v>866</v>
      </c>
      <c r="H47" s="825"/>
      <c r="I47" s="826"/>
      <c r="J47" s="746" t="s">
        <v>871</v>
      </c>
      <c r="K47" s="746"/>
      <c r="L47" s="746"/>
      <c r="M47" s="746"/>
      <c r="N47" s="746"/>
      <c r="O47" s="156"/>
    </row>
    <row r="48" spans="1:17" ht="16.5">
      <c r="A48" s="156"/>
      <c r="B48" s="157"/>
      <c r="C48" s="157"/>
      <c r="D48" s="155"/>
      <c r="E48" s="155"/>
      <c r="F48" s="155"/>
      <c r="G48" s="827" t="s">
        <v>870</v>
      </c>
      <c r="H48" s="825"/>
      <c r="I48" s="826"/>
      <c r="J48" s="746" t="s">
        <v>502</v>
      </c>
      <c r="K48" s="746"/>
      <c r="L48" s="746"/>
      <c r="M48" s="746"/>
      <c r="N48" s="746"/>
      <c r="O48" s="156"/>
    </row>
    <row r="49" spans="1:63" ht="16.5" customHeight="1">
      <c r="A49" s="156"/>
      <c r="B49" s="157"/>
      <c r="C49" s="157"/>
      <c r="D49" s="155"/>
      <c r="E49" s="155"/>
      <c r="F49" s="155"/>
      <c r="G49" s="824" t="s">
        <v>869</v>
      </c>
      <c r="H49" s="825"/>
      <c r="I49" s="826"/>
      <c r="J49" s="746" t="s">
        <v>524</v>
      </c>
      <c r="K49" s="746"/>
      <c r="L49" s="746"/>
      <c r="M49" s="746"/>
      <c r="N49" s="746"/>
      <c r="O49" s="156"/>
      <c r="Y49" s="156"/>
    </row>
    <row r="50" spans="1:63" ht="16.5" customHeight="1">
      <c r="A50" s="156"/>
      <c r="B50" s="157"/>
      <c r="C50" s="157"/>
      <c r="D50" s="155"/>
      <c r="E50" s="155"/>
      <c r="F50" s="155"/>
      <c r="G50" s="699" t="s">
        <v>868</v>
      </c>
      <c r="H50" s="564"/>
      <c r="I50" s="565"/>
      <c r="J50" s="746" t="s">
        <v>525</v>
      </c>
      <c r="K50" s="746"/>
      <c r="L50" s="746"/>
      <c r="M50" s="746"/>
      <c r="N50" s="746"/>
      <c r="O50" s="156"/>
      <c r="Y50" s="156"/>
    </row>
    <row r="51" spans="1:63" ht="16.5">
      <c r="J51" s="130"/>
      <c r="K51" s="157"/>
      <c r="L51" s="157"/>
      <c r="M51" s="157"/>
      <c r="N51" s="157"/>
      <c r="BC51" s="156"/>
      <c r="BD51" s="156"/>
      <c r="BE51" s="156"/>
      <c r="BF51" s="156"/>
      <c r="BG51" s="156"/>
      <c r="BH51" s="156"/>
      <c r="BI51" s="156"/>
      <c r="BJ51" s="156"/>
      <c r="BK51" s="156"/>
    </row>
    <row r="52" spans="1:63" ht="15.75">
      <c r="B52" s="157" t="s">
        <v>19</v>
      </c>
      <c r="C52" s="157"/>
      <c r="D52" s="156"/>
      <c r="E52" s="156"/>
      <c r="F52" s="156"/>
      <c r="G52" s="156"/>
      <c r="H52" s="156"/>
      <c r="I52" s="156"/>
      <c r="J52" s="156"/>
      <c r="K52" s="156"/>
      <c r="L52" s="156"/>
      <c r="M52" s="156"/>
      <c r="N52" s="156"/>
      <c r="O52" s="156"/>
      <c r="P52" s="156"/>
      <c r="Q52" s="156"/>
      <c r="S52" s="155"/>
      <c r="T52" s="156"/>
      <c r="U52" s="156"/>
      <c r="V52" s="156"/>
      <c r="W52" s="156"/>
      <c r="X52" s="156"/>
      <c r="Y52" s="156"/>
      <c r="Z52" s="156"/>
      <c r="AA52" s="156"/>
      <c r="AB52" s="156"/>
      <c r="AC52" s="156"/>
      <c r="AD52" s="156"/>
      <c r="AE52" s="156"/>
      <c r="AF52" s="156"/>
      <c r="AG52" s="156"/>
      <c r="AH52" s="156"/>
      <c r="AI52" s="156"/>
      <c r="AJ52" s="156"/>
      <c r="AK52" s="156"/>
      <c r="AL52" s="156"/>
      <c r="AM52" s="156"/>
      <c r="AN52" s="156"/>
      <c r="AO52" s="156"/>
      <c r="AP52" s="156"/>
      <c r="AQ52" s="156"/>
      <c r="AR52" s="156"/>
      <c r="AS52" s="156"/>
      <c r="AT52" s="156"/>
      <c r="AU52" s="156"/>
      <c r="AV52" s="156"/>
      <c r="AW52" s="156"/>
      <c r="AX52" s="156"/>
      <c r="AY52" s="156"/>
      <c r="AZ52" s="156"/>
      <c r="BA52" s="156"/>
      <c r="BB52" s="156"/>
      <c r="BC52" s="156"/>
      <c r="BD52" s="156"/>
      <c r="BE52" s="156"/>
      <c r="BF52" s="156"/>
    </row>
    <row r="53" spans="1:63" ht="15.75">
      <c r="B53" s="157"/>
      <c r="C53" s="80"/>
      <c r="D53" s="156"/>
      <c r="E53" s="156"/>
      <c r="F53" s="156"/>
      <c r="G53" s="156"/>
      <c r="H53" s="156"/>
      <c r="I53" s="156"/>
      <c r="J53" s="156"/>
      <c r="K53" s="156"/>
      <c r="L53" s="156"/>
      <c r="M53" s="156"/>
      <c r="N53" s="156"/>
      <c r="O53" s="156"/>
      <c r="P53" s="156"/>
      <c r="Q53" s="156"/>
      <c r="R53" s="156"/>
      <c r="S53" s="156"/>
      <c r="T53" s="156"/>
      <c r="U53" s="156"/>
      <c r="V53" s="156"/>
      <c r="W53" s="156"/>
      <c r="X53" s="156"/>
      <c r="Y53" s="156"/>
      <c r="Z53" s="156"/>
      <c r="AA53" s="156"/>
      <c r="AB53" s="156"/>
      <c r="AC53" s="156"/>
      <c r="AD53" s="156"/>
      <c r="AE53" s="156"/>
      <c r="AF53" s="156"/>
      <c r="AG53" s="156"/>
      <c r="AH53" s="156"/>
      <c r="AI53" s="156"/>
      <c r="AJ53" s="156"/>
      <c r="AK53" s="156"/>
      <c r="AL53" s="156"/>
      <c r="AM53" s="156"/>
      <c r="AN53" s="156"/>
      <c r="AO53" s="156"/>
      <c r="AP53" s="156"/>
      <c r="AQ53" s="156"/>
      <c r="AR53" s="156"/>
      <c r="AS53" s="156"/>
      <c r="AT53" s="156"/>
      <c r="AU53" s="156"/>
      <c r="AV53" s="156"/>
      <c r="AW53" s="156"/>
      <c r="AX53" s="156"/>
      <c r="AY53" s="156"/>
      <c r="AZ53" s="156"/>
      <c r="BA53" s="156"/>
      <c r="BB53" s="156"/>
      <c r="BC53" s="156"/>
      <c r="BD53" s="156"/>
      <c r="BE53" s="156"/>
      <c r="BF53" s="156"/>
    </row>
    <row r="54" spans="1:63" ht="15.75" customHeight="1">
      <c r="B54" s="157"/>
      <c r="C54" s="80"/>
      <c r="D54" s="156"/>
    </row>
    <row r="55" spans="1:63" ht="15.75" customHeight="1" thickBot="1">
      <c r="B55" s="157"/>
      <c r="C55" s="157"/>
      <c r="E55" s="156" t="s">
        <v>152</v>
      </c>
      <c r="F55" s="156"/>
      <c r="G55" s="156"/>
      <c r="H55" s="155"/>
      <c r="I55" s="155"/>
      <c r="J55" s="155"/>
      <c r="K55" s="155"/>
      <c r="L55" s="156"/>
      <c r="M55" s="156"/>
      <c r="N55" s="156"/>
      <c r="O55" s="156"/>
      <c r="P55" s="156"/>
      <c r="Q55" s="156"/>
      <c r="R55" s="156"/>
      <c r="S55" s="156"/>
      <c r="T55" s="156"/>
      <c r="U55" s="156"/>
      <c r="V55" s="156"/>
      <c r="W55" s="156"/>
      <c r="X55" s="156"/>
      <c r="Y55" s="156"/>
      <c r="Z55" s="156"/>
      <c r="AA55" s="156"/>
      <c r="AB55" s="156"/>
      <c r="AC55" s="156"/>
      <c r="AD55" s="156"/>
      <c r="AE55" s="156"/>
      <c r="AF55" s="156"/>
      <c r="AG55" s="156"/>
      <c r="AH55" s="156"/>
      <c r="AI55" s="156"/>
      <c r="AJ55" s="156"/>
      <c r="AK55" s="156"/>
      <c r="AL55" s="156"/>
      <c r="AM55" s="156"/>
      <c r="AN55" s="156"/>
      <c r="AO55" s="156"/>
      <c r="AP55" s="156"/>
      <c r="AQ55" s="156"/>
      <c r="AR55" s="156"/>
      <c r="AS55" s="156"/>
      <c r="AT55" s="156"/>
      <c r="AU55" s="156"/>
      <c r="AV55" s="156"/>
      <c r="AW55" s="156"/>
      <c r="AX55" s="156"/>
      <c r="AY55" s="156"/>
      <c r="AZ55" s="156"/>
      <c r="BA55" s="156"/>
      <c r="BB55" s="156"/>
      <c r="BC55" s="156"/>
      <c r="BD55" s="156"/>
      <c r="BE55" s="156"/>
      <c r="BF55" s="156"/>
      <c r="BG55" s="156"/>
      <c r="BH55" s="156"/>
      <c r="BI55" s="156"/>
      <c r="BJ55" s="156"/>
      <c r="BK55" s="156"/>
    </row>
    <row r="56" spans="1:63" ht="17.25" customHeight="1">
      <c r="B56" s="157"/>
      <c r="C56" s="157"/>
      <c r="E56" s="510" t="s">
        <v>20</v>
      </c>
      <c r="F56" s="518" t="s">
        <v>22</v>
      </c>
      <c r="G56" s="519"/>
      <c r="H56" s="510" t="s">
        <v>21</v>
      </c>
      <c r="I56" s="518"/>
      <c r="J56" s="518"/>
      <c r="K56" s="519"/>
      <c r="L56" s="522" t="s">
        <v>400</v>
      </c>
      <c r="M56" s="523"/>
      <c r="N56" s="523"/>
      <c r="O56" s="523"/>
      <c r="P56" s="523"/>
      <c r="Q56" s="523"/>
      <c r="R56" s="524" t="s">
        <v>127</v>
      </c>
      <c r="S56" s="524"/>
      <c r="T56" s="524"/>
      <c r="U56" s="524"/>
      <c r="V56" s="524"/>
      <c r="W56" s="524"/>
      <c r="X56" s="525" t="s">
        <v>572</v>
      </c>
      <c r="Y56" s="525"/>
      <c r="Z56" s="525"/>
      <c r="AA56" s="525"/>
      <c r="AB56" s="525"/>
      <c r="AC56" s="526"/>
      <c r="AD56" s="527" t="s">
        <v>140</v>
      </c>
      <c r="AE56" s="528"/>
      <c r="AF56" s="528"/>
      <c r="AG56" s="528"/>
      <c r="AH56" s="528"/>
      <c r="AI56" s="528"/>
      <c r="AJ56" s="529" t="s">
        <v>141</v>
      </c>
      <c r="AK56" s="529"/>
      <c r="AL56" s="529"/>
      <c r="AM56" s="529"/>
      <c r="AN56" s="529"/>
      <c r="AO56" s="529"/>
      <c r="AP56" s="483" t="s">
        <v>570</v>
      </c>
      <c r="AQ56" s="483"/>
      <c r="AR56" s="483"/>
      <c r="AS56" s="483"/>
      <c r="AT56" s="483"/>
      <c r="AU56" s="484"/>
      <c r="AV56" s="487" t="s">
        <v>16</v>
      </c>
      <c r="AW56" s="489" t="s">
        <v>53</v>
      </c>
      <c r="AX56" s="489" t="s">
        <v>54</v>
      </c>
      <c r="AY56" s="489" t="s">
        <v>55</v>
      </c>
      <c r="AZ56" s="489" t="s">
        <v>56</v>
      </c>
      <c r="BA56" s="489" t="s">
        <v>29</v>
      </c>
      <c r="BB56" s="489" t="s">
        <v>62</v>
      </c>
      <c r="BC56" s="512" t="s">
        <v>69</v>
      </c>
      <c r="BD56" s="477" t="s">
        <v>23</v>
      </c>
      <c r="BE56" s="478"/>
      <c r="BF56" s="478"/>
      <c r="BG56" s="478"/>
      <c r="BH56" s="478"/>
      <c r="BI56" s="479"/>
      <c r="BJ56" s="156"/>
      <c r="BK56" s="156"/>
    </row>
    <row r="57" spans="1:63" ht="16.5" customHeight="1">
      <c r="B57" s="157"/>
      <c r="C57" s="157"/>
      <c r="E57" s="511"/>
      <c r="F57" s="520"/>
      <c r="G57" s="521"/>
      <c r="H57" s="530" t="s">
        <v>867</v>
      </c>
      <c r="I57" s="531"/>
      <c r="J57" s="531" t="s">
        <v>866</v>
      </c>
      <c r="K57" s="532"/>
      <c r="L57" s="533" t="s">
        <v>537</v>
      </c>
      <c r="M57" s="534"/>
      <c r="N57" s="716" t="s">
        <v>536</v>
      </c>
      <c r="O57" s="534"/>
      <c r="P57" s="716" t="s">
        <v>535</v>
      </c>
      <c r="Q57" s="534"/>
      <c r="R57" s="821" t="s">
        <v>840</v>
      </c>
      <c r="S57" s="649"/>
      <c r="T57" s="649" t="s">
        <v>860</v>
      </c>
      <c r="U57" s="649"/>
      <c r="V57" s="649" t="s">
        <v>569</v>
      </c>
      <c r="W57" s="649"/>
      <c r="X57" s="648" t="s">
        <v>568</v>
      </c>
      <c r="Y57" s="648"/>
      <c r="Z57" s="648" t="s">
        <v>567</v>
      </c>
      <c r="AA57" s="486"/>
      <c r="AB57" s="648" t="s">
        <v>566</v>
      </c>
      <c r="AC57" s="515"/>
      <c r="AD57" s="516" t="s">
        <v>537</v>
      </c>
      <c r="AE57" s="517"/>
      <c r="AF57" s="667" t="s">
        <v>536</v>
      </c>
      <c r="AG57" s="517"/>
      <c r="AH57" s="667" t="s">
        <v>535</v>
      </c>
      <c r="AI57" s="517"/>
      <c r="AJ57" s="719" t="s">
        <v>840</v>
      </c>
      <c r="AK57" s="684"/>
      <c r="AL57" s="684" t="s">
        <v>860</v>
      </c>
      <c r="AM57" s="684"/>
      <c r="AN57" s="684" t="s">
        <v>569</v>
      </c>
      <c r="AO57" s="684"/>
      <c r="AP57" s="595" t="s">
        <v>568</v>
      </c>
      <c r="AQ57" s="595"/>
      <c r="AR57" s="595" t="s">
        <v>567</v>
      </c>
      <c r="AS57" s="507"/>
      <c r="AT57" s="595" t="s">
        <v>566</v>
      </c>
      <c r="AU57" s="508"/>
      <c r="AV57" s="488"/>
      <c r="AW57" s="490"/>
      <c r="AX57" s="490"/>
      <c r="AY57" s="490"/>
      <c r="AZ57" s="490"/>
      <c r="BA57" s="490"/>
      <c r="BB57" s="490"/>
      <c r="BC57" s="513"/>
      <c r="BD57" s="480"/>
      <c r="BE57" s="481"/>
      <c r="BF57" s="481"/>
      <c r="BG57" s="481"/>
      <c r="BH57" s="481"/>
      <c r="BI57" s="482"/>
      <c r="BJ57" s="156"/>
      <c r="BK57" s="156"/>
    </row>
    <row r="58" spans="1:63" ht="20.25" customHeight="1">
      <c r="B58" s="157"/>
      <c r="C58" s="157"/>
      <c r="E58" s="511"/>
      <c r="F58" s="520"/>
      <c r="G58" s="521"/>
      <c r="H58" s="530"/>
      <c r="I58" s="531"/>
      <c r="J58" s="531"/>
      <c r="K58" s="532"/>
      <c r="L58" s="533"/>
      <c r="M58" s="534"/>
      <c r="N58" s="534"/>
      <c r="O58" s="534"/>
      <c r="P58" s="534"/>
      <c r="Q58" s="534"/>
      <c r="R58" s="649"/>
      <c r="S58" s="649"/>
      <c r="T58" s="649"/>
      <c r="U58" s="649"/>
      <c r="V58" s="649"/>
      <c r="W58" s="649"/>
      <c r="X58" s="648"/>
      <c r="Y58" s="648"/>
      <c r="Z58" s="486"/>
      <c r="AA58" s="486"/>
      <c r="AB58" s="486"/>
      <c r="AC58" s="515"/>
      <c r="AD58" s="516"/>
      <c r="AE58" s="517"/>
      <c r="AF58" s="517"/>
      <c r="AG58" s="517"/>
      <c r="AH58" s="517"/>
      <c r="AI58" s="517"/>
      <c r="AJ58" s="684"/>
      <c r="AK58" s="684"/>
      <c r="AL58" s="684"/>
      <c r="AM58" s="684"/>
      <c r="AN58" s="684"/>
      <c r="AO58" s="684"/>
      <c r="AP58" s="595"/>
      <c r="AQ58" s="595"/>
      <c r="AR58" s="507"/>
      <c r="AS58" s="507"/>
      <c r="AT58" s="507"/>
      <c r="AU58" s="508"/>
      <c r="AV58" s="488"/>
      <c r="AW58" s="490"/>
      <c r="AX58" s="490"/>
      <c r="AY58" s="490"/>
      <c r="AZ58" s="490"/>
      <c r="BA58" s="490"/>
      <c r="BB58" s="490"/>
      <c r="BC58" s="513"/>
      <c r="BD58" s="480"/>
      <c r="BE58" s="481"/>
      <c r="BF58" s="481"/>
      <c r="BG58" s="481"/>
      <c r="BH58" s="481"/>
      <c r="BI58" s="482"/>
      <c r="BJ58" s="156"/>
      <c r="BK58" s="156"/>
    </row>
    <row r="59" spans="1:63" ht="72" customHeight="1">
      <c r="B59" s="157"/>
      <c r="C59" s="157"/>
      <c r="E59" s="590">
        <v>1</v>
      </c>
      <c r="F59" s="537" t="s">
        <v>465</v>
      </c>
      <c r="G59" s="538"/>
      <c r="H59" s="708" t="s">
        <v>431</v>
      </c>
      <c r="I59" s="537"/>
      <c r="J59" s="829" t="s">
        <v>859</v>
      </c>
      <c r="K59" s="760"/>
      <c r="L59" s="828" t="s">
        <v>827</v>
      </c>
      <c r="M59" s="677"/>
      <c r="N59" s="677" t="b">
        <v>1</v>
      </c>
      <c r="O59" s="677"/>
      <c r="P59" s="677" t="s">
        <v>156</v>
      </c>
      <c r="Q59" s="537"/>
      <c r="R59" s="678" t="s">
        <v>431</v>
      </c>
      <c r="S59" s="678"/>
      <c r="T59" s="779" t="s">
        <v>858</v>
      </c>
      <c r="U59" s="678"/>
      <c r="V59" s="537" t="s">
        <v>161</v>
      </c>
      <c r="W59" s="537"/>
      <c r="X59" s="791" t="s">
        <v>502</v>
      </c>
      <c r="Y59" s="702"/>
      <c r="Z59" s="537" t="s">
        <v>161</v>
      </c>
      <c r="AA59" s="537"/>
      <c r="AB59" s="677" t="s">
        <v>156</v>
      </c>
      <c r="AC59" s="538"/>
      <c r="AD59" s="828" t="s">
        <v>827</v>
      </c>
      <c r="AE59" s="677"/>
      <c r="AF59" s="677" t="b">
        <v>1</v>
      </c>
      <c r="AG59" s="677"/>
      <c r="AH59" s="677" t="s">
        <v>156</v>
      </c>
      <c r="AI59" s="537"/>
      <c r="AJ59" s="678" t="s">
        <v>431</v>
      </c>
      <c r="AK59" s="678"/>
      <c r="AL59" s="779" t="s">
        <v>858</v>
      </c>
      <c r="AM59" s="678"/>
      <c r="AN59" s="537" t="s">
        <v>161</v>
      </c>
      <c r="AO59" s="537"/>
      <c r="AP59" s="791" t="s">
        <v>502</v>
      </c>
      <c r="AQ59" s="702"/>
      <c r="AR59" s="537" t="s">
        <v>161</v>
      </c>
      <c r="AS59" s="537"/>
      <c r="AT59" s="677" t="s">
        <v>156</v>
      </c>
      <c r="AU59" s="538"/>
      <c r="AV59" s="587" t="s">
        <v>882</v>
      </c>
      <c r="AW59" s="664" t="s">
        <v>1155</v>
      </c>
      <c r="AX59" s="664" t="s">
        <v>1155</v>
      </c>
      <c r="AY59" s="664" t="s">
        <v>1155</v>
      </c>
      <c r="AZ59" s="664" t="s">
        <v>1141</v>
      </c>
      <c r="BA59" s="602" t="s">
        <v>180</v>
      </c>
      <c r="BB59" s="602" t="s">
        <v>1006</v>
      </c>
      <c r="BC59" s="665" t="s">
        <v>180</v>
      </c>
      <c r="BD59" s="606" t="s">
        <v>1022</v>
      </c>
      <c r="BE59" s="485"/>
      <c r="BF59" s="485"/>
      <c r="BG59" s="485"/>
      <c r="BH59" s="485"/>
      <c r="BI59" s="575"/>
      <c r="BJ59" s="156"/>
      <c r="BK59" s="156"/>
    </row>
    <row r="60" spans="1:63" ht="72" customHeight="1">
      <c r="B60" s="157"/>
      <c r="C60" s="157"/>
      <c r="E60" s="590"/>
      <c r="F60" s="537"/>
      <c r="G60" s="538"/>
      <c r="H60" s="590"/>
      <c r="I60" s="537"/>
      <c r="J60" s="677"/>
      <c r="K60" s="760"/>
      <c r="L60" s="708"/>
      <c r="M60" s="677"/>
      <c r="N60" s="677"/>
      <c r="O60" s="677"/>
      <c r="P60" s="537"/>
      <c r="Q60" s="537"/>
      <c r="R60" s="537" t="s">
        <v>161</v>
      </c>
      <c r="S60" s="537"/>
      <c r="T60" s="537" t="s">
        <v>161</v>
      </c>
      <c r="U60" s="537"/>
      <c r="V60" s="791" t="s">
        <v>502</v>
      </c>
      <c r="W60" s="702"/>
      <c r="X60" s="537" t="s">
        <v>161</v>
      </c>
      <c r="Y60" s="537"/>
      <c r="Z60" s="701" t="s">
        <v>861</v>
      </c>
      <c r="AA60" s="537"/>
      <c r="AB60" s="537"/>
      <c r="AC60" s="538"/>
      <c r="AD60" s="708"/>
      <c r="AE60" s="677"/>
      <c r="AF60" s="677"/>
      <c r="AG60" s="677"/>
      <c r="AH60" s="537"/>
      <c r="AI60" s="537"/>
      <c r="AJ60" s="537" t="s">
        <v>161</v>
      </c>
      <c r="AK60" s="537"/>
      <c r="AL60" s="537" t="s">
        <v>161</v>
      </c>
      <c r="AM60" s="537"/>
      <c r="AN60" s="791" t="s">
        <v>502</v>
      </c>
      <c r="AO60" s="702"/>
      <c r="AP60" s="537" t="s">
        <v>161</v>
      </c>
      <c r="AQ60" s="537"/>
      <c r="AR60" s="701" t="s">
        <v>861</v>
      </c>
      <c r="AS60" s="537"/>
      <c r="AT60" s="537"/>
      <c r="AU60" s="538"/>
      <c r="AV60" s="590"/>
      <c r="AW60" s="602"/>
      <c r="AX60" s="602"/>
      <c r="AY60" s="602"/>
      <c r="AZ60" s="602"/>
      <c r="BA60" s="602"/>
      <c r="BB60" s="602"/>
      <c r="BC60" s="665"/>
      <c r="BD60" s="500"/>
      <c r="BE60" s="485"/>
      <c r="BF60" s="485"/>
      <c r="BG60" s="485"/>
      <c r="BH60" s="485"/>
      <c r="BI60" s="575"/>
      <c r="BJ60" s="156"/>
      <c r="BK60" s="156"/>
    </row>
    <row r="61" spans="1:63" s="53" customFormat="1" ht="72" customHeight="1">
      <c r="B61" s="197"/>
      <c r="C61" s="197"/>
      <c r="E61" s="500">
        <v>2</v>
      </c>
      <c r="F61" s="485" t="s">
        <v>458</v>
      </c>
      <c r="G61" s="509"/>
      <c r="H61" s="732" t="s">
        <v>156</v>
      </c>
      <c r="I61" s="485"/>
      <c r="J61" s="485" t="s">
        <v>87</v>
      </c>
      <c r="K61" s="509"/>
      <c r="L61" s="732" t="s">
        <v>156</v>
      </c>
      <c r="M61" s="485"/>
      <c r="N61" s="691" t="b">
        <v>0</v>
      </c>
      <c r="O61" s="691"/>
      <c r="P61" s="691" t="s">
        <v>457</v>
      </c>
      <c r="Q61" s="691"/>
      <c r="R61" s="485" t="s">
        <v>87</v>
      </c>
      <c r="S61" s="485"/>
      <c r="T61" s="485" t="s">
        <v>87</v>
      </c>
      <c r="U61" s="485"/>
      <c r="V61" s="485" t="s">
        <v>161</v>
      </c>
      <c r="W61" s="485"/>
      <c r="X61" s="485" t="s">
        <v>87</v>
      </c>
      <c r="Y61" s="485"/>
      <c r="Z61" s="485" t="s">
        <v>161</v>
      </c>
      <c r="AA61" s="485"/>
      <c r="AB61" s="485" t="s">
        <v>407</v>
      </c>
      <c r="AC61" s="509"/>
      <c r="AD61" s="732" t="s">
        <v>156</v>
      </c>
      <c r="AE61" s="485"/>
      <c r="AF61" s="691" t="b">
        <v>0</v>
      </c>
      <c r="AG61" s="691"/>
      <c r="AH61" s="691" t="s">
        <v>457</v>
      </c>
      <c r="AI61" s="691"/>
      <c r="AJ61" s="485" t="s">
        <v>87</v>
      </c>
      <c r="AK61" s="485"/>
      <c r="AL61" s="485" t="s">
        <v>87</v>
      </c>
      <c r="AM61" s="485"/>
      <c r="AN61" s="485" t="s">
        <v>161</v>
      </c>
      <c r="AO61" s="485"/>
      <c r="AP61" s="485" t="s">
        <v>87</v>
      </c>
      <c r="AQ61" s="485"/>
      <c r="AR61" s="485" t="s">
        <v>161</v>
      </c>
      <c r="AS61" s="485"/>
      <c r="AT61" s="485" t="s">
        <v>407</v>
      </c>
      <c r="AU61" s="509"/>
      <c r="AV61" s="500" t="s">
        <v>882</v>
      </c>
      <c r="AW61" s="602" t="str">
        <f>AW59</f>
        <v>6/18</v>
      </c>
      <c r="AX61" s="602" t="str">
        <f t="shared" ref="AX61:AY61" si="0">AX59</f>
        <v>6/18</v>
      </c>
      <c r="AY61" s="602" t="str">
        <f t="shared" si="0"/>
        <v>6/18</v>
      </c>
      <c r="AZ61" s="664" t="s">
        <v>1141</v>
      </c>
      <c r="BA61" s="602" t="s">
        <v>180</v>
      </c>
      <c r="BB61" s="602" t="s">
        <v>1006</v>
      </c>
      <c r="BC61" s="665" t="s">
        <v>180</v>
      </c>
      <c r="BD61" s="606" t="s">
        <v>1022</v>
      </c>
      <c r="BE61" s="485"/>
      <c r="BF61" s="485"/>
      <c r="BG61" s="485"/>
      <c r="BH61" s="485"/>
      <c r="BI61" s="575"/>
      <c r="BJ61" s="198"/>
      <c r="BK61" s="198"/>
    </row>
    <row r="62" spans="1:63" s="53" customFormat="1" ht="72" customHeight="1">
      <c r="B62" s="197"/>
      <c r="C62" s="197"/>
      <c r="E62" s="500"/>
      <c r="F62" s="485"/>
      <c r="G62" s="509"/>
      <c r="H62" s="500"/>
      <c r="I62" s="485"/>
      <c r="J62" s="485"/>
      <c r="K62" s="509"/>
      <c r="L62" s="500"/>
      <c r="M62" s="485"/>
      <c r="N62" s="691"/>
      <c r="O62" s="691"/>
      <c r="P62" s="691"/>
      <c r="Q62" s="691"/>
      <c r="R62" s="485" t="s">
        <v>87</v>
      </c>
      <c r="S62" s="485"/>
      <c r="T62" s="485" t="s">
        <v>87</v>
      </c>
      <c r="U62" s="485"/>
      <c r="V62" s="485" t="s">
        <v>87</v>
      </c>
      <c r="W62" s="485"/>
      <c r="X62" s="485" t="s">
        <v>87</v>
      </c>
      <c r="Y62" s="485"/>
      <c r="Z62" s="485" t="s">
        <v>87</v>
      </c>
      <c r="AA62" s="485"/>
      <c r="AB62" s="485"/>
      <c r="AC62" s="509"/>
      <c r="AD62" s="500"/>
      <c r="AE62" s="485"/>
      <c r="AF62" s="691"/>
      <c r="AG62" s="691"/>
      <c r="AH62" s="691"/>
      <c r="AI62" s="691"/>
      <c r="AJ62" s="485" t="s">
        <v>87</v>
      </c>
      <c r="AK62" s="485"/>
      <c r="AL62" s="485" t="s">
        <v>87</v>
      </c>
      <c r="AM62" s="485"/>
      <c r="AN62" s="485" t="s">
        <v>87</v>
      </c>
      <c r="AO62" s="485"/>
      <c r="AP62" s="485" t="s">
        <v>87</v>
      </c>
      <c r="AQ62" s="485"/>
      <c r="AR62" s="485" t="s">
        <v>87</v>
      </c>
      <c r="AS62" s="485"/>
      <c r="AT62" s="485"/>
      <c r="AU62" s="509"/>
      <c r="AV62" s="500"/>
      <c r="AW62" s="602"/>
      <c r="AX62" s="602"/>
      <c r="AY62" s="602"/>
      <c r="AZ62" s="602"/>
      <c r="BA62" s="602"/>
      <c r="BB62" s="602"/>
      <c r="BC62" s="665"/>
      <c r="BD62" s="500"/>
      <c r="BE62" s="485"/>
      <c r="BF62" s="485"/>
      <c r="BG62" s="485"/>
      <c r="BH62" s="485"/>
      <c r="BI62" s="575"/>
      <c r="BJ62" s="198"/>
      <c r="BK62" s="198"/>
    </row>
    <row r="63" spans="1:63" s="53" customFormat="1" ht="72" customHeight="1">
      <c r="B63" s="197"/>
      <c r="C63" s="197"/>
      <c r="E63" s="500">
        <v>3</v>
      </c>
      <c r="F63" s="485" t="s">
        <v>458</v>
      </c>
      <c r="G63" s="509"/>
      <c r="H63" s="732" t="s">
        <v>431</v>
      </c>
      <c r="I63" s="485"/>
      <c r="J63" s="790" t="s">
        <v>865</v>
      </c>
      <c r="K63" s="694"/>
      <c r="L63" s="732" t="s">
        <v>156</v>
      </c>
      <c r="M63" s="485"/>
      <c r="N63" s="691" t="b">
        <v>0</v>
      </c>
      <c r="O63" s="691"/>
      <c r="P63" s="691" t="s">
        <v>459</v>
      </c>
      <c r="Q63" s="691"/>
      <c r="R63" s="485" t="s">
        <v>87</v>
      </c>
      <c r="S63" s="485"/>
      <c r="T63" s="485" t="s">
        <v>87</v>
      </c>
      <c r="U63" s="485"/>
      <c r="V63" s="485" t="s">
        <v>87</v>
      </c>
      <c r="W63" s="485"/>
      <c r="X63" s="485" t="s">
        <v>87</v>
      </c>
      <c r="Y63" s="485"/>
      <c r="Z63" s="485" t="s">
        <v>87</v>
      </c>
      <c r="AA63" s="485"/>
      <c r="AB63" s="485" t="s">
        <v>407</v>
      </c>
      <c r="AC63" s="509"/>
      <c r="AD63" s="732" t="s">
        <v>156</v>
      </c>
      <c r="AE63" s="485"/>
      <c r="AF63" s="691" t="b">
        <v>0</v>
      </c>
      <c r="AG63" s="691"/>
      <c r="AH63" s="691" t="s">
        <v>459</v>
      </c>
      <c r="AI63" s="691"/>
      <c r="AJ63" s="485" t="s">
        <v>87</v>
      </c>
      <c r="AK63" s="485"/>
      <c r="AL63" s="485" t="s">
        <v>87</v>
      </c>
      <c r="AM63" s="485"/>
      <c r="AN63" s="485" t="s">
        <v>87</v>
      </c>
      <c r="AO63" s="485"/>
      <c r="AP63" s="485" t="s">
        <v>87</v>
      </c>
      <c r="AQ63" s="485"/>
      <c r="AR63" s="485" t="s">
        <v>87</v>
      </c>
      <c r="AS63" s="485"/>
      <c r="AT63" s="485" t="s">
        <v>407</v>
      </c>
      <c r="AU63" s="509"/>
      <c r="AV63" s="500" t="s">
        <v>882</v>
      </c>
      <c r="AW63" s="602" t="str">
        <f t="shared" ref="AW63:AY63" si="1">AW61</f>
        <v>6/18</v>
      </c>
      <c r="AX63" s="602" t="str">
        <f t="shared" si="1"/>
        <v>6/18</v>
      </c>
      <c r="AY63" s="602" t="str">
        <f t="shared" si="1"/>
        <v>6/18</v>
      </c>
      <c r="AZ63" s="664" t="s">
        <v>1141</v>
      </c>
      <c r="BA63" s="602" t="s">
        <v>180</v>
      </c>
      <c r="BB63" s="602" t="s">
        <v>1006</v>
      </c>
      <c r="BC63" s="665" t="s">
        <v>180</v>
      </c>
      <c r="BD63" s="606" t="s">
        <v>1022</v>
      </c>
      <c r="BE63" s="485"/>
      <c r="BF63" s="485"/>
      <c r="BG63" s="485"/>
      <c r="BH63" s="485"/>
      <c r="BI63" s="575"/>
      <c r="BJ63" s="198"/>
      <c r="BK63" s="198"/>
    </row>
    <row r="64" spans="1:63" s="53" customFormat="1" ht="72" customHeight="1">
      <c r="B64" s="197"/>
      <c r="C64" s="197"/>
      <c r="E64" s="500"/>
      <c r="F64" s="485"/>
      <c r="G64" s="509"/>
      <c r="H64" s="500"/>
      <c r="I64" s="485"/>
      <c r="J64" s="691"/>
      <c r="K64" s="694"/>
      <c r="L64" s="500"/>
      <c r="M64" s="485"/>
      <c r="N64" s="691"/>
      <c r="O64" s="691"/>
      <c r="P64" s="691"/>
      <c r="Q64" s="691"/>
      <c r="R64" s="485" t="s">
        <v>87</v>
      </c>
      <c r="S64" s="485"/>
      <c r="T64" s="485" t="s">
        <v>87</v>
      </c>
      <c r="U64" s="485"/>
      <c r="V64" s="485" t="s">
        <v>87</v>
      </c>
      <c r="W64" s="485"/>
      <c r="X64" s="485" t="s">
        <v>87</v>
      </c>
      <c r="Y64" s="485"/>
      <c r="Z64" s="485" t="s">
        <v>87</v>
      </c>
      <c r="AA64" s="485"/>
      <c r="AB64" s="485"/>
      <c r="AC64" s="509"/>
      <c r="AD64" s="500"/>
      <c r="AE64" s="485"/>
      <c r="AF64" s="691"/>
      <c r="AG64" s="691"/>
      <c r="AH64" s="691"/>
      <c r="AI64" s="691"/>
      <c r="AJ64" s="485" t="s">
        <v>87</v>
      </c>
      <c r="AK64" s="485"/>
      <c r="AL64" s="485" t="s">
        <v>87</v>
      </c>
      <c r="AM64" s="485"/>
      <c r="AN64" s="485" t="s">
        <v>87</v>
      </c>
      <c r="AO64" s="485"/>
      <c r="AP64" s="485" t="s">
        <v>87</v>
      </c>
      <c r="AQ64" s="485"/>
      <c r="AR64" s="485" t="s">
        <v>87</v>
      </c>
      <c r="AS64" s="485"/>
      <c r="AT64" s="485"/>
      <c r="AU64" s="509"/>
      <c r="AV64" s="500"/>
      <c r="AW64" s="602"/>
      <c r="AX64" s="602"/>
      <c r="AY64" s="602"/>
      <c r="AZ64" s="602"/>
      <c r="BA64" s="602"/>
      <c r="BB64" s="602"/>
      <c r="BC64" s="665"/>
      <c r="BD64" s="500"/>
      <c r="BE64" s="485"/>
      <c r="BF64" s="485"/>
      <c r="BG64" s="485"/>
      <c r="BH64" s="485"/>
      <c r="BI64" s="575"/>
      <c r="BJ64" s="198"/>
      <c r="BK64" s="198"/>
    </row>
    <row r="65" spans="2:63" s="53" customFormat="1" ht="72" customHeight="1">
      <c r="B65" s="197"/>
      <c r="C65" s="197"/>
      <c r="E65" s="500">
        <v>4</v>
      </c>
      <c r="F65" s="485" t="s">
        <v>458</v>
      </c>
      <c r="G65" s="509"/>
      <c r="H65" s="500" t="s">
        <v>87</v>
      </c>
      <c r="I65" s="485"/>
      <c r="J65" s="790" t="s">
        <v>864</v>
      </c>
      <c r="K65" s="694"/>
      <c r="L65" s="732" t="s">
        <v>156</v>
      </c>
      <c r="M65" s="485"/>
      <c r="N65" s="691" t="b">
        <v>0</v>
      </c>
      <c r="O65" s="691"/>
      <c r="P65" s="691" t="s">
        <v>459</v>
      </c>
      <c r="Q65" s="691"/>
      <c r="R65" s="485" t="s">
        <v>87</v>
      </c>
      <c r="S65" s="485"/>
      <c r="T65" s="485" t="s">
        <v>87</v>
      </c>
      <c r="U65" s="485"/>
      <c r="V65" s="485" t="s">
        <v>87</v>
      </c>
      <c r="W65" s="485"/>
      <c r="X65" s="485" t="s">
        <v>87</v>
      </c>
      <c r="Y65" s="485"/>
      <c r="Z65" s="485" t="s">
        <v>87</v>
      </c>
      <c r="AA65" s="485"/>
      <c r="AB65" s="485" t="s">
        <v>407</v>
      </c>
      <c r="AC65" s="509"/>
      <c r="AD65" s="732" t="s">
        <v>156</v>
      </c>
      <c r="AE65" s="485"/>
      <c r="AF65" s="691" t="b">
        <v>0</v>
      </c>
      <c r="AG65" s="691"/>
      <c r="AH65" s="691" t="s">
        <v>459</v>
      </c>
      <c r="AI65" s="691"/>
      <c r="AJ65" s="485" t="s">
        <v>87</v>
      </c>
      <c r="AK65" s="485"/>
      <c r="AL65" s="485" t="s">
        <v>87</v>
      </c>
      <c r="AM65" s="485"/>
      <c r="AN65" s="485" t="s">
        <v>87</v>
      </c>
      <c r="AO65" s="485"/>
      <c r="AP65" s="485" t="s">
        <v>87</v>
      </c>
      <c r="AQ65" s="485"/>
      <c r="AR65" s="485" t="s">
        <v>87</v>
      </c>
      <c r="AS65" s="485"/>
      <c r="AT65" s="485" t="s">
        <v>407</v>
      </c>
      <c r="AU65" s="509"/>
      <c r="AV65" s="500" t="s">
        <v>882</v>
      </c>
      <c r="AW65" s="602" t="str">
        <f t="shared" ref="AW65:AY65" si="2">AW63</f>
        <v>6/18</v>
      </c>
      <c r="AX65" s="602" t="str">
        <f t="shared" si="2"/>
        <v>6/18</v>
      </c>
      <c r="AY65" s="602" t="str">
        <f t="shared" si="2"/>
        <v>6/18</v>
      </c>
      <c r="AZ65" s="664" t="s">
        <v>1141</v>
      </c>
      <c r="BA65" s="602" t="s">
        <v>180</v>
      </c>
      <c r="BB65" s="602" t="s">
        <v>1006</v>
      </c>
      <c r="BC65" s="665" t="s">
        <v>180</v>
      </c>
      <c r="BD65" s="606" t="s">
        <v>1022</v>
      </c>
      <c r="BE65" s="485"/>
      <c r="BF65" s="485"/>
      <c r="BG65" s="485"/>
      <c r="BH65" s="485"/>
      <c r="BI65" s="575"/>
      <c r="BJ65" s="198"/>
      <c r="BK65" s="198"/>
    </row>
    <row r="66" spans="2:63" s="53" customFormat="1" ht="72" customHeight="1">
      <c r="B66" s="197"/>
      <c r="C66" s="197"/>
      <c r="E66" s="500"/>
      <c r="F66" s="485"/>
      <c r="G66" s="509"/>
      <c r="H66" s="500"/>
      <c r="I66" s="485"/>
      <c r="J66" s="691"/>
      <c r="K66" s="694"/>
      <c r="L66" s="500"/>
      <c r="M66" s="485"/>
      <c r="N66" s="691"/>
      <c r="O66" s="691"/>
      <c r="P66" s="691"/>
      <c r="Q66" s="691"/>
      <c r="R66" s="485" t="s">
        <v>87</v>
      </c>
      <c r="S66" s="485"/>
      <c r="T66" s="485" t="s">
        <v>87</v>
      </c>
      <c r="U66" s="485"/>
      <c r="V66" s="485" t="s">
        <v>87</v>
      </c>
      <c r="W66" s="485"/>
      <c r="X66" s="485" t="s">
        <v>87</v>
      </c>
      <c r="Y66" s="485"/>
      <c r="Z66" s="485" t="s">
        <v>87</v>
      </c>
      <c r="AA66" s="485"/>
      <c r="AB66" s="485"/>
      <c r="AC66" s="509"/>
      <c r="AD66" s="500"/>
      <c r="AE66" s="485"/>
      <c r="AF66" s="691"/>
      <c r="AG66" s="691"/>
      <c r="AH66" s="691"/>
      <c r="AI66" s="691"/>
      <c r="AJ66" s="485" t="s">
        <v>87</v>
      </c>
      <c r="AK66" s="485"/>
      <c r="AL66" s="485" t="s">
        <v>87</v>
      </c>
      <c r="AM66" s="485"/>
      <c r="AN66" s="485" t="s">
        <v>87</v>
      </c>
      <c r="AO66" s="485"/>
      <c r="AP66" s="485" t="s">
        <v>87</v>
      </c>
      <c r="AQ66" s="485"/>
      <c r="AR66" s="485" t="s">
        <v>87</v>
      </c>
      <c r="AS66" s="485"/>
      <c r="AT66" s="485"/>
      <c r="AU66" s="509"/>
      <c r="AV66" s="500"/>
      <c r="AW66" s="602"/>
      <c r="AX66" s="602"/>
      <c r="AY66" s="602"/>
      <c r="AZ66" s="602"/>
      <c r="BA66" s="602"/>
      <c r="BB66" s="602"/>
      <c r="BC66" s="665"/>
      <c r="BD66" s="500"/>
      <c r="BE66" s="485"/>
      <c r="BF66" s="485"/>
      <c r="BG66" s="485"/>
      <c r="BH66" s="485"/>
      <c r="BI66" s="575"/>
      <c r="BJ66" s="198"/>
      <c r="BK66" s="198"/>
    </row>
    <row r="67" spans="2:63" s="53" customFormat="1" ht="72" customHeight="1">
      <c r="B67" s="197"/>
      <c r="C67" s="197"/>
      <c r="E67" s="500">
        <v>5</v>
      </c>
      <c r="F67" s="485" t="s">
        <v>458</v>
      </c>
      <c r="G67" s="509"/>
      <c r="H67" s="500" t="s">
        <v>87</v>
      </c>
      <c r="I67" s="485"/>
      <c r="J67" s="790" t="s">
        <v>863</v>
      </c>
      <c r="K67" s="694"/>
      <c r="L67" s="732" t="s">
        <v>156</v>
      </c>
      <c r="M67" s="485"/>
      <c r="N67" s="691" t="b">
        <v>0</v>
      </c>
      <c r="O67" s="691"/>
      <c r="P67" s="691" t="s">
        <v>459</v>
      </c>
      <c r="Q67" s="691"/>
      <c r="R67" s="485" t="s">
        <v>87</v>
      </c>
      <c r="S67" s="485"/>
      <c r="T67" s="485" t="s">
        <v>87</v>
      </c>
      <c r="U67" s="485"/>
      <c r="V67" s="485" t="s">
        <v>87</v>
      </c>
      <c r="W67" s="485"/>
      <c r="X67" s="485" t="s">
        <v>87</v>
      </c>
      <c r="Y67" s="485"/>
      <c r="Z67" s="485" t="s">
        <v>87</v>
      </c>
      <c r="AA67" s="485"/>
      <c r="AB67" s="485" t="s">
        <v>407</v>
      </c>
      <c r="AC67" s="509"/>
      <c r="AD67" s="732" t="s">
        <v>156</v>
      </c>
      <c r="AE67" s="485"/>
      <c r="AF67" s="691" t="b">
        <v>0</v>
      </c>
      <c r="AG67" s="691"/>
      <c r="AH67" s="691" t="s">
        <v>459</v>
      </c>
      <c r="AI67" s="691"/>
      <c r="AJ67" s="485" t="s">
        <v>87</v>
      </c>
      <c r="AK67" s="485"/>
      <c r="AL67" s="485" t="s">
        <v>87</v>
      </c>
      <c r="AM67" s="485"/>
      <c r="AN67" s="485" t="s">
        <v>87</v>
      </c>
      <c r="AO67" s="485"/>
      <c r="AP67" s="485" t="s">
        <v>87</v>
      </c>
      <c r="AQ67" s="485"/>
      <c r="AR67" s="485" t="s">
        <v>87</v>
      </c>
      <c r="AS67" s="485"/>
      <c r="AT67" s="485" t="s">
        <v>407</v>
      </c>
      <c r="AU67" s="509"/>
      <c r="AV67" s="500" t="s">
        <v>882</v>
      </c>
      <c r="AW67" s="602" t="str">
        <f t="shared" ref="AW67:AY67" si="3">AW65</f>
        <v>6/18</v>
      </c>
      <c r="AX67" s="602" t="str">
        <f t="shared" si="3"/>
        <v>6/18</v>
      </c>
      <c r="AY67" s="602" t="str">
        <f t="shared" si="3"/>
        <v>6/18</v>
      </c>
      <c r="AZ67" s="664" t="s">
        <v>1141</v>
      </c>
      <c r="BA67" s="602" t="s">
        <v>180</v>
      </c>
      <c r="BB67" s="602" t="s">
        <v>1006</v>
      </c>
      <c r="BC67" s="665" t="s">
        <v>180</v>
      </c>
      <c r="BD67" s="606" t="s">
        <v>1022</v>
      </c>
      <c r="BE67" s="485"/>
      <c r="BF67" s="485"/>
      <c r="BG67" s="485"/>
      <c r="BH67" s="485"/>
      <c r="BI67" s="575"/>
      <c r="BJ67" s="198"/>
      <c r="BK67" s="198"/>
    </row>
    <row r="68" spans="2:63" s="53" customFormat="1" ht="72" customHeight="1">
      <c r="B68" s="197"/>
      <c r="C68" s="197"/>
      <c r="E68" s="500"/>
      <c r="F68" s="485"/>
      <c r="G68" s="509"/>
      <c r="H68" s="500"/>
      <c r="I68" s="485"/>
      <c r="J68" s="691"/>
      <c r="K68" s="694"/>
      <c r="L68" s="500"/>
      <c r="M68" s="485"/>
      <c r="N68" s="691"/>
      <c r="O68" s="691"/>
      <c r="P68" s="691"/>
      <c r="Q68" s="691"/>
      <c r="R68" s="485" t="s">
        <v>87</v>
      </c>
      <c r="S68" s="485"/>
      <c r="T68" s="485" t="s">
        <v>87</v>
      </c>
      <c r="U68" s="485"/>
      <c r="V68" s="485" t="s">
        <v>87</v>
      </c>
      <c r="W68" s="485"/>
      <c r="X68" s="485" t="s">
        <v>87</v>
      </c>
      <c r="Y68" s="485"/>
      <c r="Z68" s="485" t="s">
        <v>87</v>
      </c>
      <c r="AA68" s="485"/>
      <c r="AB68" s="485"/>
      <c r="AC68" s="509"/>
      <c r="AD68" s="500"/>
      <c r="AE68" s="485"/>
      <c r="AF68" s="691"/>
      <c r="AG68" s="691"/>
      <c r="AH68" s="691"/>
      <c r="AI68" s="691"/>
      <c r="AJ68" s="485" t="s">
        <v>87</v>
      </c>
      <c r="AK68" s="485"/>
      <c r="AL68" s="485" t="s">
        <v>87</v>
      </c>
      <c r="AM68" s="485"/>
      <c r="AN68" s="485" t="s">
        <v>87</v>
      </c>
      <c r="AO68" s="485"/>
      <c r="AP68" s="485" t="s">
        <v>87</v>
      </c>
      <c r="AQ68" s="485"/>
      <c r="AR68" s="485" t="s">
        <v>87</v>
      </c>
      <c r="AS68" s="485"/>
      <c r="AT68" s="485"/>
      <c r="AU68" s="509"/>
      <c r="AV68" s="500"/>
      <c r="AW68" s="602"/>
      <c r="AX68" s="602"/>
      <c r="AY68" s="602"/>
      <c r="AZ68" s="602"/>
      <c r="BA68" s="602"/>
      <c r="BB68" s="602"/>
      <c r="BC68" s="665"/>
      <c r="BD68" s="500"/>
      <c r="BE68" s="485"/>
      <c r="BF68" s="485"/>
      <c r="BG68" s="485"/>
      <c r="BH68" s="485"/>
      <c r="BI68" s="575"/>
      <c r="BJ68" s="198"/>
      <c r="BK68" s="198"/>
    </row>
    <row r="69" spans="2:63" s="53" customFormat="1" ht="72" customHeight="1">
      <c r="B69" s="197"/>
      <c r="C69" s="197"/>
      <c r="E69" s="500">
        <v>6</v>
      </c>
      <c r="F69" s="485" t="s">
        <v>458</v>
      </c>
      <c r="G69" s="509"/>
      <c r="H69" s="500" t="s">
        <v>87</v>
      </c>
      <c r="I69" s="485"/>
      <c r="J69" s="691" t="s">
        <v>294</v>
      </c>
      <c r="K69" s="694"/>
      <c r="L69" s="732" t="s">
        <v>156</v>
      </c>
      <c r="M69" s="485"/>
      <c r="N69" s="691" t="b">
        <v>0</v>
      </c>
      <c r="O69" s="691"/>
      <c r="P69" s="691" t="s">
        <v>459</v>
      </c>
      <c r="Q69" s="691"/>
      <c r="R69" s="485" t="s">
        <v>87</v>
      </c>
      <c r="S69" s="485"/>
      <c r="T69" s="485" t="s">
        <v>87</v>
      </c>
      <c r="U69" s="485"/>
      <c r="V69" s="485" t="s">
        <v>87</v>
      </c>
      <c r="W69" s="485"/>
      <c r="X69" s="485" t="s">
        <v>87</v>
      </c>
      <c r="Y69" s="485"/>
      <c r="Z69" s="485" t="s">
        <v>87</v>
      </c>
      <c r="AA69" s="485"/>
      <c r="AB69" s="485" t="s">
        <v>407</v>
      </c>
      <c r="AC69" s="509"/>
      <c r="AD69" s="732" t="s">
        <v>156</v>
      </c>
      <c r="AE69" s="485"/>
      <c r="AF69" s="691" t="b">
        <v>0</v>
      </c>
      <c r="AG69" s="691"/>
      <c r="AH69" s="691" t="s">
        <v>459</v>
      </c>
      <c r="AI69" s="691"/>
      <c r="AJ69" s="485" t="s">
        <v>87</v>
      </c>
      <c r="AK69" s="485"/>
      <c r="AL69" s="485" t="s">
        <v>87</v>
      </c>
      <c r="AM69" s="485"/>
      <c r="AN69" s="485" t="s">
        <v>87</v>
      </c>
      <c r="AO69" s="485"/>
      <c r="AP69" s="485" t="s">
        <v>87</v>
      </c>
      <c r="AQ69" s="485"/>
      <c r="AR69" s="485" t="s">
        <v>87</v>
      </c>
      <c r="AS69" s="485"/>
      <c r="AT69" s="485" t="s">
        <v>407</v>
      </c>
      <c r="AU69" s="509"/>
      <c r="AV69" s="500" t="s">
        <v>882</v>
      </c>
      <c r="AW69" s="602" t="str">
        <f t="shared" ref="AW69:AY69" si="4">AW67</f>
        <v>6/18</v>
      </c>
      <c r="AX69" s="602" t="str">
        <f t="shared" si="4"/>
        <v>6/18</v>
      </c>
      <c r="AY69" s="602" t="str">
        <f t="shared" si="4"/>
        <v>6/18</v>
      </c>
      <c r="AZ69" s="664" t="s">
        <v>1141</v>
      </c>
      <c r="BA69" s="602" t="s">
        <v>180</v>
      </c>
      <c r="BB69" s="602" t="s">
        <v>1006</v>
      </c>
      <c r="BC69" s="665" t="s">
        <v>180</v>
      </c>
      <c r="BD69" s="606" t="s">
        <v>1022</v>
      </c>
      <c r="BE69" s="485"/>
      <c r="BF69" s="485"/>
      <c r="BG69" s="485"/>
      <c r="BH69" s="485"/>
      <c r="BI69" s="575"/>
      <c r="BJ69" s="198"/>
      <c r="BK69" s="198"/>
    </row>
    <row r="70" spans="2:63" s="53" customFormat="1" ht="72" customHeight="1" thickBot="1">
      <c r="B70" s="197"/>
      <c r="C70" s="197"/>
      <c r="E70" s="499"/>
      <c r="F70" s="497"/>
      <c r="G70" s="498"/>
      <c r="H70" s="499"/>
      <c r="I70" s="497"/>
      <c r="J70" s="692"/>
      <c r="K70" s="696"/>
      <c r="L70" s="499"/>
      <c r="M70" s="497"/>
      <c r="N70" s="692"/>
      <c r="O70" s="692"/>
      <c r="P70" s="692"/>
      <c r="Q70" s="692"/>
      <c r="R70" s="497" t="s">
        <v>87</v>
      </c>
      <c r="S70" s="497"/>
      <c r="T70" s="497" t="s">
        <v>87</v>
      </c>
      <c r="U70" s="497"/>
      <c r="V70" s="497" t="s">
        <v>87</v>
      </c>
      <c r="W70" s="497"/>
      <c r="X70" s="497" t="s">
        <v>87</v>
      </c>
      <c r="Y70" s="497"/>
      <c r="Z70" s="497" t="s">
        <v>87</v>
      </c>
      <c r="AA70" s="497"/>
      <c r="AB70" s="497"/>
      <c r="AC70" s="498"/>
      <c r="AD70" s="499"/>
      <c r="AE70" s="497"/>
      <c r="AF70" s="692"/>
      <c r="AG70" s="692"/>
      <c r="AH70" s="692"/>
      <c r="AI70" s="692"/>
      <c r="AJ70" s="497" t="s">
        <v>87</v>
      </c>
      <c r="AK70" s="497"/>
      <c r="AL70" s="497" t="s">
        <v>87</v>
      </c>
      <c r="AM70" s="497"/>
      <c r="AN70" s="497" t="s">
        <v>87</v>
      </c>
      <c r="AO70" s="497"/>
      <c r="AP70" s="497" t="s">
        <v>87</v>
      </c>
      <c r="AQ70" s="497"/>
      <c r="AR70" s="497" t="s">
        <v>87</v>
      </c>
      <c r="AS70" s="497"/>
      <c r="AT70" s="497"/>
      <c r="AU70" s="498"/>
      <c r="AV70" s="499"/>
      <c r="AW70" s="603"/>
      <c r="AX70" s="603"/>
      <c r="AY70" s="603"/>
      <c r="AZ70" s="603"/>
      <c r="BA70" s="603"/>
      <c r="BB70" s="603"/>
      <c r="BC70" s="643"/>
      <c r="BD70" s="499"/>
      <c r="BE70" s="497"/>
      <c r="BF70" s="497"/>
      <c r="BG70" s="497"/>
      <c r="BH70" s="497"/>
      <c r="BI70" s="576"/>
      <c r="BJ70" s="198"/>
      <c r="BK70" s="198"/>
    </row>
    <row r="71" spans="2:63" ht="15.75">
      <c r="B71" s="157"/>
      <c r="C71" s="157"/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  <c r="V71" s="156"/>
      <c r="W71" s="156"/>
      <c r="X71" s="156"/>
      <c r="Y71" s="156"/>
      <c r="Z71" s="156"/>
      <c r="AA71" s="156"/>
      <c r="AB71" s="156"/>
      <c r="AC71" s="156"/>
      <c r="AD71" s="156"/>
      <c r="AE71" s="156"/>
      <c r="AF71" s="156"/>
      <c r="AG71" s="156"/>
      <c r="AH71" s="156"/>
      <c r="AI71" s="156"/>
      <c r="AJ71" s="156"/>
      <c r="AK71" s="156"/>
      <c r="AL71" s="156"/>
      <c r="AM71" s="156"/>
      <c r="AN71" s="156"/>
      <c r="AO71" s="156"/>
      <c r="AP71" s="156"/>
      <c r="AQ71" s="156"/>
      <c r="AR71" s="156"/>
      <c r="AS71" s="156"/>
      <c r="AT71" s="156"/>
      <c r="AU71" s="156"/>
      <c r="AV71" s="156"/>
      <c r="AW71" s="156"/>
      <c r="AX71" s="156"/>
      <c r="AY71" s="156"/>
      <c r="AZ71" s="156"/>
      <c r="BA71" s="156"/>
      <c r="BB71" s="156"/>
      <c r="BC71" s="156"/>
      <c r="BD71" s="156"/>
      <c r="BE71" s="156"/>
      <c r="BF71" s="156"/>
      <c r="BG71" s="156"/>
      <c r="BH71" s="156"/>
      <c r="BI71" s="156"/>
      <c r="BJ71" s="35"/>
      <c r="BK71" s="35"/>
    </row>
    <row r="72" spans="2:63" ht="15.75">
      <c r="B72" s="156"/>
      <c r="C72" s="156"/>
      <c r="E72" s="156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  <c r="V72" s="156"/>
      <c r="W72" s="156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156"/>
      <c r="AQ72" s="156"/>
      <c r="AR72" s="156"/>
      <c r="AS72" s="156"/>
      <c r="AT72" s="156"/>
      <c r="AU72" s="156"/>
      <c r="AV72" s="156"/>
      <c r="AW72" s="156"/>
      <c r="AX72" s="156"/>
      <c r="AY72" s="156"/>
      <c r="AZ72" s="156"/>
      <c r="BA72" s="156"/>
      <c r="BB72" s="156"/>
      <c r="BC72" s="156"/>
      <c r="BD72" s="156"/>
      <c r="BE72" s="156"/>
      <c r="BF72" s="156"/>
      <c r="BG72" s="156"/>
      <c r="BH72" s="156"/>
      <c r="BI72" s="156"/>
      <c r="BJ72" s="35"/>
      <c r="BK72" s="35"/>
    </row>
    <row r="73" spans="2:63" ht="15.75" customHeight="1" thickBot="1">
      <c r="B73" s="156"/>
      <c r="C73" s="156"/>
      <c r="E73" s="156" t="s">
        <v>153</v>
      </c>
      <c r="F73" s="156" t="s">
        <v>862</v>
      </c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  <c r="V73" s="156"/>
      <c r="W73" s="156"/>
      <c r="X73" s="156"/>
      <c r="Y73" s="156"/>
      <c r="Z73" s="156"/>
      <c r="AA73" s="156"/>
      <c r="AB73" s="156"/>
      <c r="AC73" s="156"/>
      <c r="AD73" s="156"/>
      <c r="AE73" s="156"/>
      <c r="AF73" s="156"/>
      <c r="AG73" s="156"/>
      <c r="AH73" s="156"/>
      <c r="AI73" s="156"/>
      <c r="AJ73" s="156"/>
      <c r="AK73" s="156"/>
      <c r="AL73" s="156"/>
      <c r="AM73" s="156"/>
      <c r="AN73" s="156"/>
      <c r="AO73" s="156"/>
      <c r="AP73" s="156"/>
      <c r="AQ73" s="156"/>
      <c r="AR73" s="156"/>
      <c r="AS73" s="156"/>
      <c r="AT73" s="156"/>
      <c r="AU73" s="156"/>
      <c r="AV73" s="156"/>
      <c r="AW73" s="156"/>
      <c r="AX73" s="156"/>
      <c r="AY73" s="156"/>
      <c r="AZ73" s="156"/>
      <c r="BA73" s="156"/>
      <c r="BB73" s="156"/>
      <c r="BC73" s="156"/>
      <c r="BD73" s="156"/>
      <c r="BE73" s="156"/>
      <c r="BF73" s="156"/>
      <c r="BG73" s="156"/>
      <c r="BH73" s="156"/>
      <c r="BI73" s="156"/>
      <c r="BJ73" s="156"/>
      <c r="BK73" s="156"/>
    </row>
    <row r="74" spans="2:63" ht="15.75">
      <c r="B74" s="156"/>
      <c r="C74" s="156"/>
      <c r="E74" s="510" t="s">
        <v>20</v>
      </c>
      <c r="F74" s="518" t="s">
        <v>22</v>
      </c>
      <c r="G74" s="519"/>
      <c r="H74" s="510" t="s">
        <v>21</v>
      </c>
      <c r="I74" s="518"/>
      <c r="J74" s="518"/>
      <c r="K74" s="519"/>
      <c r="L74" s="522" t="s">
        <v>400</v>
      </c>
      <c r="M74" s="523"/>
      <c r="N74" s="523"/>
      <c r="O74" s="523"/>
      <c r="P74" s="523"/>
      <c r="Q74" s="523"/>
      <c r="R74" s="524" t="s">
        <v>127</v>
      </c>
      <c r="S74" s="524"/>
      <c r="T74" s="524"/>
      <c r="U74" s="524"/>
      <c r="V74" s="524"/>
      <c r="W74" s="524"/>
      <c r="X74" s="525" t="s">
        <v>572</v>
      </c>
      <c r="Y74" s="525"/>
      <c r="Z74" s="525"/>
      <c r="AA74" s="525"/>
      <c r="AB74" s="525"/>
      <c r="AC74" s="526"/>
      <c r="AD74" s="527" t="s">
        <v>140</v>
      </c>
      <c r="AE74" s="528"/>
      <c r="AF74" s="528"/>
      <c r="AG74" s="528"/>
      <c r="AH74" s="528"/>
      <c r="AI74" s="528"/>
      <c r="AJ74" s="529" t="s">
        <v>141</v>
      </c>
      <c r="AK74" s="529"/>
      <c r="AL74" s="529"/>
      <c r="AM74" s="529"/>
      <c r="AN74" s="529"/>
      <c r="AO74" s="529"/>
      <c r="AP74" s="483" t="s">
        <v>570</v>
      </c>
      <c r="AQ74" s="483"/>
      <c r="AR74" s="483"/>
      <c r="AS74" s="483"/>
      <c r="AT74" s="483"/>
      <c r="AU74" s="484"/>
      <c r="AV74" s="487" t="s">
        <v>16</v>
      </c>
      <c r="AW74" s="489" t="s">
        <v>53</v>
      </c>
      <c r="AX74" s="489" t="s">
        <v>54</v>
      </c>
      <c r="AY74" s="489" t="s">
        <v>55</v>
      </c>
      <c r="AZ74" s="489" t="s">
        <v>56</v>
      </c>
      <c r="BA74" s="489" t="s">
        <v>29</v>
      </c>
      <c r="BB74" s="489" t="s">
        <v>62</v>
      </c>
      <c r="BC74" s="512" t="s">
        <v>69</v>
      </c>
      <c r="BD74" s="477" t="s">
        <v>23</v>
      </c>
      <c r="BE74" s="478"/>
      <c r="BF74" s="478"/>
      <c r="BG74" s="478"/>
      <c r="BH74" s="478"/>
      <c r="BI74" s="479"/>
      <c r="BJ74" s="156"/>
      <c r="BK74" s="156"/>
    </row>
    <row r="75" spans="2:63" ht="15.75">
      <c r="B75" s="156"/>
      <c r="C75" s="156"/>
      <c r="E75" s="511"/>
      <c r="F75" s="520"/>
      <c r="G75" s="521"/>
      <c r="H75" s="530" t="s">
        <v>448</v>
      </c>
      <c r="I75" s="531"/>
      <c r="J75" s="531" t="s">
        <v>447</v>
      </c>
      <c r="K75" s="532"/>
      <c r="L75" s="533" t="s">
        <v>537</v>
      </c>
      <c r="M75" s="534"/>
      <c r="N75" s="716" t="s">
        <v>536</v>
      </c>
      <c r="O75" s="534"/>
      <c r="P75" s="716" t="s">
        <v>535</v>
      </c>
      <c r="Q75" s="534"/>
      <c r="R75" s="821" t="s">
        <v>840</v>
      </c>
      <c r="S75" s="649"/>
      <c r="T75" s="649" t="s">
        <v>860</v>
      </c>
      <c r="U75" s="649"/>
      <c r="V75" s="649" t="s">
        <v>569</v>
      </c>
      <c r="W75" s="649"/>
      <c r="X75" s="648" t="s">
        <v>568</v>
      </c>
      <c r="Y75" s="648"/>
      <c r="Z75" s="648" t="s">
        <v>567</v>
      </c>
      <c r="AA75" s="486"/>
      <c r="AB75" s="648" t="s">
        <v>566</v>
      </c>
      <c r="AC75" s="515"/>
      <c r="AD75" s="516" t="s">
        <v>537</v>
      </c>
      <c r="AE75" s="517"/>
      <c r="AF75" s="667" t="s">
        <v>536</v>
      </c>
      <c r="AG75" s="517"/>
      <c r="AH75" s="667" t="s">
        <v>535</v>
      </c>
      <c r="AI75" s="517"/>
      <c r="AJ75" s="719" t="s">
        <v>840</v>
      </c>
      <c r="AK75" s="684"/>
      <c r="AL75" s="684" t="s">
        <v>860</v>
      </c>
      <c r="AM75" s="684"/>
      <c r="AN75" s="684" t="s">
        <v>569</v>
      </c>
      <c r="AO75" s="684"/>
      <c r="AP75" s="595" t="s">
        <v>568</v>
      </c>
      <c r="AQ75" s="595"/>
      <c r="AR75" s="595" t="s">
        <v>567</v>
      </c>
      <c r="AS75" s="507"/>
      <c r="AT75" s="595" t="s">
        <v>566</v>
      </c>
      <c r="AU75" s="508"/>
      <c r="AV75" s="488"/>
      <c r="AW75" s="490"/>
      <c r="AX75" s="490"/>
      <c r="AY75" s="490"/>
      <c r="AZ75" s="490"/>
      <c r="BA75" s="490"/>
      <c r="BB75" s="490"/>
      <c r="BC75" s="513"/>
      <c r="BD75" s="480"/>
      <c r="BE75" s="481"/>
      <c r="BF75" s="481"/>
      <c r="BG75" s="481"/>
      <c r="BH75" s="481"/>
      <c r="BI75" s="482"/>
      <c r="BJ75" s="156"/>
      <c r="BK75" s="156"/>
    </row>
    <row r="76" spans="2:63" ht="15.75">
      <c r="B76" s="156"/>
      <c r="C76" s="156"/>
      <c r="E76" s="511"/>
      <c r="F76" s="520"/>
      <c r="G76" s="521"/>
      <c r="H76" s="530"/>
      <c r="I76" s="531"/>
      <c r="J76" s="531"/>
      <c r="K76" s="532"/>
      <c r="L76" s="533"/>
      <c r="M76" s="534"/>
      <c r="N76" s="534"/>
      <c r="O76" s="534"/>
      <c r="P76" s="534"/>
      <c r="Q76" s="534"/>
      <c r="R76" s="649"/>
      <c r="S76" s="649"/>
      <c r="T76" s="649"/>
      <c r="U76" s="649"/>
      <c r="V76" s="649"/>
      <c r="W76" s="649"/>
      <c r="X76" s="648"/>
      <c r="Y76" s="648"/>
      <c r="Z76" s="486"/>
      <c r="AA76" s="486"/>
      <c r="AB76" s="486"/>
      <c r="AC76" s="515"/>
      <c r="AD76" s="516"/>
      <c r="AE76" s="517"/>
      <c r="AF76" s="517"/>
      <c r="AG76" s="517"/>
      <c r="AH76" s="517"/>
      <c r="AI76" s="517"/>
      <c r="AJ76" s="684"/>
      <c r="AK76" s="684"/>
      <c r="AL76" s="684"/>
      <c r="AM76" s="684"/>
      <c r="AN76" s="684"/>
      <c r="AO76" s="684"/>
      <c r="AP76" s="595"/>
      <c r="AQ76" s="595"/>
      <c r="AR76" s="507"/>
      <c r="AS76" s="507"/>
      <c r="AT76" s="507"/>
      <c r="AU76" s="508"/>
      <c r="AV76" s="488"/>
      <c r="AW76" s="490"/>
      <c r="AX76" s="490"/>
      <c r="AY76" s="490"/>
      <c r="AZ76" s="490"/>
      <c r="BA76" s="490"/>
      <c r="BB76" s="490"/>
      <c r="BC76" s="513"/>
      <c r="BD76" s="480"/>
      <c r="BE76" s="481"/>
      <c r="BF76" s="481"/>
      <c r="BG76" s="481"/>
      <c r="BH76" s="481"/>
      <c r="BI76" s="482"/>
      <c r="BJ76" s="156"/>
      <c r="BK76" s="156"/>
    </row>
    <row r="77" spans="2:63" s="53" customFormat="1" ht="72" customHeight="1">
      <c r="B77" s="198"/>
      <c r="C77" s="198"/>
      <c r="E77" s="500">
        <v>7</v>
      </c>
      <c r="F77" s="485" t="s">
        <v>66</v>
      </c>
      <c r="G77" s="509"/>
      <c r="H77" s="732" t="s">
        <v>431</v>
      </c>
      <c r="I77" s="485"/>
      <c r="J77" s="790" t="s">
        <v>859</v>
      </c>
      <c r="K77" s="694"/>
      <c r="L77" s="820" t="s">
        <v>827</v>
      </c>
      <c r="M77" s="691"/>
      <c r="N77" s="691" t="b">
        <v>1</v>
      </c>
      <c r="O77" s="691"/>
      <c r="P77" s="691" t="s">
        <v>156</v>
      </c>
      <c r="Q77" s="485"/>
      <c r="R77" s="691" t="s">
        <v>431</v>
      </c>
      <c r="S77" s="691"/>
      <c r="T77" s="790" t="s">
        <v>858</v>
      </c>
      <c r="U77" s="691"/>
      <c r="V77" s="485" t="s">
        <v>161</v>
      </c>
      <c r="W77" s="485"/>
      <c r="X77" s="808" t="s">
        <v>502</v>
      </c>
      <c r="Y77" s="735"/>
      <c r="Z77" s="485" t="s">
        <v>161</v>
      </c>
      <c r="AA77" s="485"/>
      <c r="AB77" s="691" t="s">
        <v>156</v>
      </c>
      <c r="AC77" s="509"/>
      <c r="AD77" s="820" t="s">
        <v>827</v>
      </c>
      <c r="AE77" s="691"/>
      <c r="AF77" s="691" t="b">
        <v>1</v>
      </c>
      <c r="AG77" s="691"/>
      <c r="AH77" s="691" t="s">
        <v>156</v>
      </c>
      <c r="AI77" s="485"/>
      <c r="AJ77" s="691" t="s">
        <v>431</v>
      </c>
      <c r="AK77" s="691"/>
      <c r="AL77" s="790" t="s">
        <v>858</v>
      </c>
      <c r="AM77" s="691"/>
      <c r="AN77" s="485" t="s">
        <v>161</v>
      </c>
      <c r="AO77" s="485"/>
      <c r="AP77" s="808" t="s">
        <v>502</v>
      </c>
      <c r="AQ77" s="735"/>
      <c r="AR77" s="485" t="s">
        <v>161</v>
      </c>
      <c r="AS77" s="485"/>
      <c r="AT77" s="691" t="s">
        <v>156</v>
      </c>
      <c r="AU77" s="509"/>
      <c r="AV77" s="500" t="s">
        <v>886</v>
      </c>
      <c r="AW77" s="501" t="str">
        <f>AW69</f>
        <v>6/18</v>
      </c>
      <c r="AX77" s="501" t="str">
        <f t="shared" ref="AX77:AY77" si="5">AX69</f>
        <v>6/18</v>
      </c>
      <c r="AY77" s="501" t="str">
        <f t="shared" si="5"/>
        <v>6/18</v>
      </c>
      <c r="AZ77" s="596" t="s">
        <v>1141</v>
      </c>
      <c r="BA77" s="501" t="s">
        <v>180</v>
      </c>
      <c r="BB77" s="501" t="s">
        <v>1006</v>
      </c>
      <c r="BC77" s="505" t="s">
        <v>180</v>
      </c>
      <c r="BD77" s="606" t="s">
        <v>1022</v>
      </c>
      <c r="BE77" s="485"/>
      <c r="BF77" s="485"/>
      <c r="BG77" s="485"/>
      <c r="BH77" s="485"/>
      <c r="BI77" s="575"/>
      <c r="BJ77" s="198"/>
      <c r="BK77" s="198"/>
    </row>
    <row r="78" spans="2:63" s="53" customFormat="1" ht="72" customHeight="1">
      <c r="B78" s="198"/>
      <c r="C78" s="198"/>
      <c r="E78" s="500"/>
      <c r="F78" s="485"/>
      <c r="G78" s="509"/>
      <c r="H78" s="500"/>
      <c r="I78" s="485"/>
      <c r="J78" s="691"/>
      <c r="K78" s="694"/>
      <c r="L78" s="732"/>
      <c r="M78" s="691"/>
      <c r="N78" s="691"/>
      <c r="O78" s="691"/>
      <c r="P78" s="485"/>
      <c r="Q78" s="485"/>
      <c r="R78" s="485" t="s">
        <v>161</v>
      </c>
      <c r="S78" s="485"/>
      <c r="T78" s="485" t="s">
        <v>161</v>
      </c>
      <c r="U78" s="485"/>
      <c r="V78" s="808" t="s">
        <v>502</v>
      </c>
      <c r="W78" s="735"/>
      <c r="X78" s="485" t="s">
        <v>161</v>
      </c>
      <c r="Y78" s="485"/>
      <c r="Z78" s="644" t="s">
        <v>861</v>
      </c>
      <c r="AA78" s="485"/>
      <c r="AB78" s="485"/>
      <c r="AC78" s="509"/>
      <c r="AD78" s="732"/>
      <c r="AE78" s="691"/>
      <c r="AF78" s="691"/>
      <c r="AG78" s="691"/>
      <c r="AH78" s="485"/>
      <c r="AI78" s="485"/>
      <c r="AJ78" s="485" t="s">
        <v>161</v>
      </c>
      <c r="AK78" s="485"/>
      <c r="AL78" s="485" t="s">
        <v>161</v>
      </c>
      <c r="AM78" s="485"/>
      <c r="AN78" s="808" t="s">
        <v>502</v>
      </c>
      <c r="AO78" s="735"/>
      <c r="AP78" s="485" t="s">
        <v>161</v>
      </c>
      <c r="AQ78" s="485"/>
      <c r="AR78" s="644" t="s">
        <v>861</v>
      </c>
      <c r="AS78" s="485"/>
      <c r="AT78" s="485"/>
      <c r="AU78" s="509"/>
      <c r="AV78" s="500"/>
      <c r="AW78" s="501"/>
      <c r="AX78" s="501"/>
      <c r="AY78" s="501"/>
      <c r="AZ78" s="501"/>
      <c r="BA78" s="501"/>
      <c r="BB78" s="501"/>
      <c r="BC78" s="505"/>
      <c r="BD78" s="500"/>
      <c r="BE78" s="485"/>
      <c r="BF78" s="485"/>
      <c r="BG78" s="485"/>
      <c r="BH78" s="485"/>
      <c r="BI78" s="575"/>
      <c r="BJ78" s="198"/>
      <c r="BK78" s="198"/>
    </row>
    <row r="79" spans="2:63" s="53" customFormat="1" ht="72" customHeight="1">
      <c r="B79" s="198"/>
      <c r="C79" s="198"/>
      <c r="E79" s="500"/>
      <c r="F79" s="485"/>
      <c r="G79" s="509"/>
      <c r="H79" s="732" t="s">
        <v>330</v>
      </c>
      <c r="I79" s="691"/>
      <c r="J79" s="691" t="s">
        <v>330</v>
      </c>
      <c r="K79" s="694"/>
      <c r="L79" s="732" t="s">
        <v>330</v>
      </c>
      <c r="M79" s="691"/>
      <c r="N79" s="691" t="b">
        <v>0</v>
      </c>
      <c r="O79" s="691"/>
      <c r="P79" s="691" t="s">
        <v>156</v>
      </c>
      <c r="Q79" s="485"/>
      <c r="R79" s="691" t="s">
        <v>431</v>
      </c>
      <c r="S79" s="691"/>
      <c r="T79" s="790" t="s">
        <v>858</v>
      </c>
      <c r="U79" s="691"/>
      <c r="V79" s="485" t="s">
        <v>161</v>
      </c>
      <c r="W79" s="485"/>
      <c r="X79" s="808" t="s">
        <v>502</v>
      </c>
      <c r="Y79" s="735"/>
      <c r="Z79" s="485" t="s">
        <v>161</v>
      </c>
      <c r="AA79" s="485"/>
      <c r="AB79" s="691" t="s">
        <v>955</v>
      </c>
      <c r="AC79" s="509"/>
      <c r="AD79" s="732" t="s">
        <v>956</v>
      </c>
      <c r="AE79" s="691"/>
      <c r="AF79" s="691" t="b">
        <v>0</v>
      </c>
      <c r="AG79" s="691"/>
      <c r="AH79" s="691" t="s">
        <v>955</v>
      </c>
      <c r="AI79" s="485"/>
      <c r="AJ79" s="691" t="s">
        <v>431</v>
      </c>
      <c r="AK79" s="691"/>
      <c r="AL79" s="790" t="s">
        <v>858</v>
      </c>
      <c r="AM79" s="691"/>
      <c r="AN79" s="485" t="s">
        <v>161</v>
      </c>
      <c r="AO79" s="485"/>
      <c r="AP79" s="808" t="s">
        <v>502</v>
      </c>
      <c r="AQ79" s="735"/>
      <c r="AR79" s="485" t="s">
        <v>161</v>
      </c>
      <c r="AS79" s="485"/>
      <c r="AT79" s="691" t="s">
        <v>955</v>
      </c>
      <c r="AU79" s="509"/>
      <c r="AV79" s="500"/>
      <c r="AW79" s="501"/>
      <c r="AX79" s="501"/>
      <c r="AY79" s="501"/>
      <c r="AZ79" s="501"/>
      <c r="BA79" s="501"/>
      <c r="BB79" s="501"/>
      <c r="BC79" s="505"/>
      <c r="BD79" s="500"/>
      <c r="BE79" s="485"/>
      <c r="BF79" s="485"/>
      <c r="BG79" s="485"/>
      <c r="BH79" s="485"/>
      <c r="BI79" s="575"/>
      <c r="BJ79" s="198"/>
      <c r="BK79" s="198"/>
    </row>
    <row r="80" spans="2:63" s="53" customFormat="1" ht="72" customHeight="1" thickBot="1">
      <c r="B80" s="198"/>
      <c r="C80" s="198"/>
      <c r="E80" s="499"/>
      <c r="F80" s="497"/>
      <c r="G80" s="498"/>
      <c r="H80" s="733"/>
      <c r="I80" s="692"/>
      <c r="J80" s="692"/>
      <c r="K80" s="696"/>
      <c r="L80" s="733"/>
      <c r="M80" s="692"/>
      <c r="N80" s="692"/>
      <c r="O80" s="692"/>
      <c r="P80" s="497"/>
      <c r="Q80" s="497"/>
      <c r="R80" s="497" t="s">
        <v>161</v>
      </c>
      <c r="S80" s="497"/>
      <c r="T80" s="497" t="s">
        <v>161</v>
      </c>
      <c r="U80" s="497"/>
      <c r="V80" s="819" t="s">
        <v>502</v>
      </c>
      <c r="W80" s="593"/>
      <c r="X80" s="497" t="s">
        <v>161</v>
      </c>
      <c r="Y80" s="497"/>
      <c r="Z80" s="646" t="s">
        <v>861</v>
      </c>
      <c r="AA80" s="497"/>
      <c r="AB80" s="497"/>
      <c r="AC80" s="498"/>
      <c r="AD80" s="733"/>
      <c r="AE80" s="692"/>
      <c r="AF80" s="692"/>
      <c r="AG80" s="692"/>
      <c r="AH80" s="497"/>
      <c r="AI80" s="497"/>
      <c r="AJ80" s="497" t="s">
        <v>161</v>
      </c>
      <c r="AK80" s="497"/>
      <c r="AL80" s="497" t="s">
        <v>161</v>
      </c>
      <c r="AM80" s="497"/>
      <c r="AN80" s="819" t="s">
        <v>502</v>
      </c>
      <c r="AO80" s="593"/>
      <c r="AP80" s="497" t="s">
        <v>161</v>
      </c>
      <c r="AQ80" s="497"/>
      <c r="AR80" s="646" t="s">
        <v>861</v>
      </c>
      <c r="AS80" s="497"/>
      <c r="AT80" s="497"/>
      <c r="AU80" s="498"/>
      <c r="AV80" s="499"/>
      <c r="AW80" s="502"/>
      <c r="AX80" s="502"/>
      <c r="AY80" s="502"/>
      <c r="AZ80" s="502"/>
      <c r="BA80" s="502"/>
      <c r="BB80" s="502"/>
      <c r="BC80" s="506"/>
      <c r="BD80" s="499"/>
      <c r="BE80" s="497"/>
      <c r="BF80" s="497"/>
      <c r="BG80" s="497"/>
      <c r="BH80" s="497"/>
      <c r="BI80" s="576"/>
      <c r="BJ80" s="198"/>
      <c r="BK80" s="198"/>
    </row>
    <row r="81" spans="2:63" ht="15.75">
      <c r="B81" s="156"/>
      <c r="C81" s="156"/>
      <c r="E81" s="156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  <c r="V81" s="156"/>
      <c r="W81" s="156"/>
      <c r="X81" s="156"/>
      <c r="Y81" s="156"/>
      <c r="Z81" s="156"/>
      <c r="AA81" s="156"/>
      <c r="AB81" s="156"/>
      <c r="AC81" s="156"/>
      <c r="AD81" s="156"/>
      <c r="AE81" s="156"/>
      <c r="AF81" s="156"/>
      <c r="AG81" s="156"/>
      <c r="AH81" s="156"/>
      <c r="AI81" s="156"/>
      <c r="AJ81" s="156"/>
      <c r="AK81" s="156"/>
      <c r="AL81" s="156"/>
      <c r="AM81" s="156"/>
      <c r="AN81" s="156"/>
      <c r="AO81" s="156"/>
      <c r="AP81" s="156"/>
      <c r="AQ81" s="156"/>
      <c r="AR81" s="156"/>
      <c r="AS81" s="156"/>
      <c r="AT81" s="156"/>
      <c r="AU81" s="156"/>
      <c r="AV81" s="156"/>
      <c r="AW81" s="156"/>
      <c r="AX81" s="156"/>
      <c r="AY81" s="156"/>
      <c r="AZ81" s="156"/>
      <c r="BA81" s="156"/>
      <c r="BB81" s="156"/>
      <c r="BC81" s="156"/>
      <c r="BD81" s="156"/>
      <c r="BE81" s="156"/>
      <c r="BF81" s="156"/>
      <c r="BG81" s="156"/>
      <c r="BH81" s="156"/>
      <c r="BI81" s="156"/>
      <c r="BJ81" s="35"/>
      <c r="BK81" s="35"/>
    </row>
    <row r="82" spans="2:63" ht="16.5" thickBot="1">
      <c r="B82" s="156"/>
      <c r="C82" s="156"/>
      <c r="E82" s="156" t="s">
        <v>160</v>
      </c>
      <c r="F82" s="156" t="s">
        <v>159</v>
      </c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  <c r="V82" s="156"/>
      <c r="W82" s="156"/>
      <c r="X82" s="156"/>
      <c r="Y82" s="156"/>
      <c r="Z82" s="156"/>
      <c r="AA82" s="156"/>
      <c r="AB82" s="156"/>
      <c r="AC82" s="156"/>
      <c r="AD82" s="156"/>
      <c r="AE82" s="156"/>
      <c r="AF82" s="156"/>
      <c r="AG82" s="156"/>
      <c r="AH82" s="156"/>
      <c r="AI82" s="156"/>
      <c r="AJ82" s="156"/>
      <c r="AK82" s="156"/>
      <c r="AL82" s="156"/>
      <c r="AM82" s="156"/>
      <c r="AN82" s="156"/>
      <c r="AO82" s="156"/>
      <c r="AP82" s="156"/>
      <c r="AQ82" s="156"/>
      <c r="AR82" s="156"/>
      <c r="AS82" s="156"/>
      <c r="AT82" s="156"/>
      <c r="AU82" s="156"/>
      <c r="AV82" s="156"/>
      <c r="AW82" s="156"/>
      <c r="AX82" s="156"/>
      <c r="AY82" s="156"/>
      <c r="AZ82" s="156"/>
      <c r="BA82" s="156"/>
      <c r="BB82" s="156"/>
      <c r="BC82" s="156"/>
      <c r="BD82" s="156"/>
      <c r="BE82" s="156"/>
      <c r="BF82" s="156"/>
      <c r="BG82" s="156"/>
      <c r="BH82" s="156"/>
      <c r="BI82" s="156"/>
      <c r="BJ82" s="156"/>
      <c r="BK82" s="156"/>
    </row>
    <row r="83" spans="2:63" ht="15.75">
      <c r="B83" s="156"/>
      <c r="C83" s="156"/>
      <c r="E83" s="510" t="s">
        <v>20</v>
      </c>
      <c r="F83" s="518" t="s">
        <v>22</v>
      </c>
      <c r="G83" s="519"/>
      <c r="H83" s="510" t="s">
        <v>21</v>
      </c>
      <c r="I83" s="518"/>
      <c r="J83" s="518"/>
      <c r="K83" s="519"/>
      <c r="L83" s="522" t="s">
        <v>400</v>
      </c>
      <c r="M83" s="523"/>
      <c r="N83" s="523"/>
      <c r="O83" s="523"/>
      <c r="P83" s="523"/>
      <c r="Q83" s="523"/>
      <c r="R83" s="524" t="s">
        <v>127</v>
      </c>
      <c r="S83" s="524"/>
      <c r="T83" s="524"/>
      <c r="U83" s="524"/>
      <c r="V83" s="524"/>
      <c r="W83" s="524"/>
      <c r="X83" s="525" t="s">
        <v>572</v>
      </c>
      <c r="Y83" s="525"/>
      <c r="Z83" s="525"/>
      <c r="AA83" s="525"/>
      <c r="AB83" s="525"/>
      <c r="AC83" s="526"/>
      <c r="AD83" s="527" t="s">
        <v>140</v>
      </c>
      <c r="AE83" s="528"/>
      <c r="AF83" s="528"/>
      <c r="AG83" s="528"/>
      <c r="AH83" s="528"/>
      <c r="AI83" s="528"/>
      <c r="AJ83" s="529" t="s">
        <v>141</v>
      </c>
      <c r="AK83" s="529"/>
      <c r="AL83" s="529"/>
      <c r="AM83" s="529"/>
      <c r="AN83" s="529"/>
      <c r="AO83" s="529"/>
      <c r="AP83" s="483" t="s">
        <v>570</v>
      </c>
      <c r="AQ83" s="483"/>
      <c r="AR83" s="483"/>
      <c r="AS83" s="483"/>
      <c r="AT83" s="483"/>
      <c r="AU83" s="484"/>
      <c r="AV83" s="487" t="s">
        <v>16</v>
      </c>
      <c r="AW83" s="489" t="s">
        <v>53</v>
      </c>
      <c r="AX83" s="489" t="s">
        <v>54</v>
      </c>
      <c r="AY83" s="489" t="s">
        <v>55</v>
      </c>
      <c r="AZ83" s="489" t="s">
        <v>56</v>
      </c>
      <c r="BA83" s="489" t="s">
        <v>29</v>
      </c>
      <c r="BB83" s="489" t="s">
        <v>62</v>
      </c>
      <c r="BC83" s="512" t="s">
        <v>69</v>
      </c>
      <c r="BD83" s="477" t="s">
        <v>23</v>
      </c>
      <c r="BE83" s="478"/>
      <c r="BF83" s="478"/>
      <c r="BG83" s="478"/>
      <c r="BH83" s="478"/>
      <c r="BI83" s="479"/>
      <c r="BJ83" s="156"/>
      <c r="BK83" s="156"/>
    </row>
    <row r="84" spans="2:63" ht="15.75">
      <c r="B84" s="156"/>
      <c r="C84" s="156"/>
      <c r="E84" s="511"/>
      <c r="F84" s="520"/>
      <c r="G84" s="521"/>
      <c r="H84" s="530" t="s">
        <v>448</v>
      </c>
      <c r="I84" s="531"/>
      <c r="J84" s="531" t="s">
        <v>447</v>
      </c>
      <c r="K84" s="532"/>
      <c r="L84" s="533" t="s">
        <v>537</v>
      </c>
      <c r="M84" s="534"/>
      <c r="N84" s="716" t="s">
        <v>536</v>
      </c>
      <c r="O84" s="534"/>
      <c r="P84" s="716" t="s">
        <v>535</v>
      </c>
      <c r="Q84" s="534"/>
      <c r="R84" s="821" t="s">
        <v>840</v>
      </c>
      <c r="S84" s="649"/>
      <c r="T84" s="649" t="s">
        <v>860</v>
      </c>
      <c r="U84" s="649"/>
      <c r="V84" s="649" t="s">
        <v>569</v>
      </c>
      <c r="W84" s="649"/>
      <c r="X84" s="648" t="s">
        <v>568</v>
      </c>
      <c r="Y84" s="648"/>
      <c r="Z84" s="648" t="s">
        <v>567</v>
      </c>
      <c r="AA84" s="486"/>
      <c r="AB84" s="648" t="s">
        <v>566</v>
      </c>
      <c r="AC84" s="515"/>
      <c r="AD84" s="516" t="s">
        <v>537</v>
      </c>
      <c r="AE84" s="517"/>
      <c r="AF84" s="667" t="s">
        <v>536</v>
      </c>
      <c r="AG84" s="517"/>
      <c r="AH84" s="667" t="s">
        <v>535</v>
      </c>
      <c r="AI84" s="517"/>
      <c r="AJ84" s="719" t="s">
        <v>840</v>
      </c>
      <c r="AK84" s="684"/>
      <c r="AL84" s="684" t="s">
        <v>860</v>
      </c>
      <c r="AM84" s="684"/>
      <c r="AN84" s="684" t="s">
        <v>569</v>
      </c>
      <c r="AO84" s="684"/>
      <c r="AP84" s="595" t="s">
        <v>568</v>
      </c>
      <c r="AQ84" s="595"/>
      <c r="AR84" s="595" t="s">
        <v>567</v>
      </c>
      <c r="AS84" s="507"/>
      <c r="AT84" s="595" t="s">
        <v>566</v>
      </c>
      <c r="AU84" s="508"/>
      <c r="AV84" s="488"/>
      <c r="AW84" s="490"/>
      <c r="AX84" s="490"/>
      <c r="AY84" s="490"/>
      <c r="AZ84" s="490"/>
      <c r="BA84" s="490"/>
      <c r="BB84" s="490"/>
      <c r="BC84" s="513"/>
      <c r="BD84" s="480"/>
      <c r="BE84" s="481"/>
      <c r="BF84" s="481"/>
      <c r="BG84" s="481"/>
      <c r="BH84" s="481"/>
      <c r="BI84" s="482"/>
      <c r="BJ84" s="156"/>
      <c r="BK84" s="156"/>
    </row>
    <row r="85" spans="2:63" ht="16.5" customHeight="1">
      <c r="B85" s="156"/>
      <c r="C85" s="156"/>
      <c r="E85" s="511"/>
      <c r="F85" s="520"/>
      <c r="G85" s="521"/>
      <c r="H85" s="530"/>
      <c r="I85" s="531"/>
      <c r="J85" s="531"/>
      <c r="K85" s="532"/>
      <c r="L85" s="533"/>
      <c r="M85" s="534"/>
      <c r="N85" s="534"/>
      <c r="O85" s="534"/>
      <c r="P85" s="534"/>
      <c r="Q85" s="534"/>
      <c r="R85" s="649"/>
      <c r="S85" s="649"/>
      <c r="T85" s="649"/>
      <c r="U85" s="649"/>
      <c r="V85" s="649"/>
      <c r="W85" s="649"/>
      <c r="X85" s="648"/>
      <c r="Y85" s="648"/>
      <c r="Z85" s="486"/>
      <c r="AA85" s="486"/>
      <c r="AB85" s="486"/>
      <c r="AC85" s="515"/>
      <c r="AD85" s="516"/>
      <c r="AE85" s="517"/>
      <c r="AF85" s="517"/>
      <c r="AG85" s="517"/>
      <c r="AH85" s="517"/>
      <c r="AI85" s="517"/>
      <c r="AJ85" s="684"/>
      <c r="AK85" s="684"/>
      <c r="AL85" s="684"/>
      <c r="AM85" s="684"/>
      <c r="AN85" s="684"/>
      <c r="AO85" s="684"/>
      <c r="AP85" s="595"/>
      <c r="AQ85" s="595"/>
      <c r="AR85" s="507"/>
      <c r="AS85" s="507"/>
      <c r="AT85" s="507"/>
      <c r="AU85" s="508"/>
      <c r="AV85" s="488"/>
      <c r="AW85" s="490"/>
      <c r="AX85" s="490"/>
      <c r="AY85" s="490"/>
      <c r="AZ85" s="490"/>
      <c r="BA85" s="490"/>
      <c r="BB85" s="490"/>
      <c r="BC85" s="513"/>
      <c r="BD85" s="480"/>
      <c r="BE85" s="481"/>
      <c r="BF85" s="481"/>
      <c r="BG85" s="481"/>
      <c r="BH85" s="481"/>
      <c r="BI85" s="482"/>
      <c r="BJ85" s="156"/>
      <c r="BK85" s="156"/>
    </row>
    <row r="86" spans="2:63" s="53" customFormat="1" ht="72" customHeight="1">
      <c r="E86" s="500">
        <v>8</v>
      </c>
      <c r="F86" s="541" t="s">
        <v>433</v>
      </c>
      <c r="G86" s="542"/>
      <c r="H86" s="732" t="s">
        <v>431</v>
      </c>
      <c r="I86" s="485"/>
      <c r="J86" s="790" t="s">
        <v>859</v>
      </c>
      <c r="K86" s="694"/>
      <c r="L86" s="820" t="s">
        <v>827</v>
      </c>
      <c r="M86" s="691"/>
      <c r="N86" s="691" t="b">
        <v>0</v>
      </c>
      <c r="O86" s="691"/>
      <c r="P86" s="691" t="s">
        <v>485</v>
      </c>
      <c r="Q86" s="485"/>
      <c r="R86" s="691" t="s">
        <v>430</v>
      </c>
      <c r="S86" s="691"/>
      <c r="T86" s="790" t="s">
        <v>858</v>
      </c>
      <c r="U86" s="691"/>
      <c r="V86" s="485" t="s">
        <v>161</v>
      </c>
      <c r="W86" s="485"/>
      <c r="X86" s="485" t="s">
        <v>161</v>
      </c>
      <c r="Y86" s="485"/>
      <c r="Z86" s="485" t="s">
        <v>161</v>
      </c>
      <c r="AA86" s="485"/>
      <c r="AB86" s="691" t="s">
        <v>407</v>
      </c>
      <c r="AC86" s="509"/>
      <c r="AD86" s="820" t="s">
        <v>827</v>
      </c>
      <c r="AE86" s="691"/>
      <c r="AF86" s="691" t="b">
        <v>0</v>
      </c>
      <c r="AG86" s="691"/>
      <c r="AH86" s="691" t="s">
        <v>485</v>
      </c>
      <c r="AI86" s="485"/>
      <c r="AJ86" s="691" t="s">
        <v>430</v>
      </c>
      <c r="AK86" s="691"/>
      <c r="AL86" s="790" t="s">
        <v>858</v>
      </c>
      <c r="AM86" s="691"/>
      <c r="AN86" s="485" t="s">
        <v>161</v>
      </c>
      <c r="AO86" s="485"/>
      <c r="AP86" s="485" t="s">
        <v>161</v>
      </c>
      <c r="AQ86" s="485"/>
      <c r="AR86" s="485" t="s">
        <v>161</v>
      </c>
      <c r="AS86" s="485"/>
      <c r="AT86" s="691" t="s">
        <v>407</v>
      </c>
      <c r="AU86" s="509"/>
      <c r="AV86" s="500" t="s">
        <v>886</v>
      </c>
      <c r="AW86" s="501" t="str">
        <f>AW69</f>
        <v>6/18</v>
      </c>
      <c r="AX86" s="501" t="str">
        <f t="shared" ref="AX86:AY86" si="6">AX69</f>
        <v>6/18</v>
      </c>
      <c r="AY86" s="501" t="str">
        <f t="shared" si="6"/>
        <v>6/18</v>
      </c>
      <c r="AZ86" s="596" t="s">
        <v>1141</v>
      </c>
      <c r="BA86" s="501" t="s">
        <v>180</v>
      </c>
      <c r="BB86" s="501" t="s">
        <v>1006</v>
      </c>
      <c r="BC86" s="505" t="s">
        <v>180</v>
      </c>
      <c r="BD86" s="606" t="s">
        <v>1022</v>
      </c>
      <c r="BE86" s="485"/>
      <c r="BF86" s="485"/>
      <c r="BG86" s="485"/>
      <c r="BH86" s="485"/>
      <c r="BI86" s="575"/>
      <c r="BJ86" s="198"/>
      <c r="BK86" s="198"/>
    </row>
    <row r="87" spans="2:63" s="53" customFormat="1" ht="72" customHeight="1">
      <c r="E87" s="500"/>
      <c r="F87" s="541"/>
      <c r="G87" s="542"/>
      <c r="H87" s="500"/>
      <c r="I87" s="485"/>
      <c r="J87" s="691"/>
      <c r="K87" s="694"/>
      <c r="L87" s="732"/>
      <c r="M87" s="691"/>
      <c r="N87" s="691"/>
      <c r="O87" s="691"/>
      <c r="P87" s="485"/>
      <c r="Q87" s="485"/>
      <c r="R87" s="485" t="s">
        <v>161</v>
      </c>
      <c r="S87" s="485"/>
      <c r="T87" s="485" t="s">
        <v>161</v>
      </c>
      <c r="U87" s="485"/>
      <c r="V87" s="485" t="s">
        <v>87</v>
      </c>
      <c r="W87" s="485"/>
      <c r="X87" s="485" t="s">
        <v>87</v>
      </c>
      <c r="Y87" s="485"/>
      <c r="Z87" s="485" t="s">
        <v>87</v>
      </c>
      <c r="AA87" s="485"/>
      <c r="AB87" s="691"/>
      <c r="AC87" s="509"/>
      <c r="AD87" s="732"/>
      <c r="AE87" s="691"/>
      <c r="AF87" s="691"/>
      <c r="AG87" s="691"/>
      <c r="AH87" s="485"/>
      <c r="AI87" s="485"/>
      <c r="AJ87" s="485" t="s">
        <v>161</v>
      </c>
      <c r="AK87" s="485"/>
      <c r="AL87" s="485" t="s">
        <v>161</v>
      </c>
      <c r="AM87" s="485"/>
      <c r="AN87" s="485" t="s">
        <v>87</v>
      </c>
      <c r="AO87" s="485"/>
      <c r="AP87" s="485" t="s">
        <v>87</v>
      </c>
      <c r="AQ87" s="485"/>
      <c r="AR87" s="485" t="s">
        <v>87</v>
      </c>
      <c r="AS87" s="485"/>
      <c r="AT87" s="691"/>
      <c r="AU87" s="509"/>
      <c r="AV87" s="500"/>
      <c r="AW87" s="501"/>
      <c r="AX87" s="501"/>
      <c r="AY87" s="501"/>
      <c r="AZ87" s="501"/>
      <c r="BA87" s="501"/>
      <c r="BB87" s="501"/>
      <c r="BC87" s="505"/>
      <c r="BD87" s="500"/>
      <c r="BE87" s="485"/>
      <c r="BF87" s="485"/>
      <c r="BG87" s="485"/>
      <c r="BH87" s="485"/>
      <c r="BI87" s="575"/>
      <c r="BJ87" s="198"/>
      <c r="BK87" s="198"/>
    </row>
    <row r="88" spans="2:63" s="53" customFormat="1" ht="72" customHeight="1">
      <c r="E88" s="500">
        <v>9</v>
      </c>
      <c r="F88" s="541" t="s">
        <v>237</v>
      </c>
      <c r="G88" s="542"/>
      <c r="H88" s="732" t="s">
        <v>330</v>
      </c>
      <c r="I88" s="691"/>
      <c r="J88" s="691" t="s">
        <v>330</v>
      </c>
      <c r="K88" s="694"/>
      <c r="L88" s="732" t="s">
        <v>330</v>
      </c>
      <c r="M88" s="691"/>
      <c r="N88" s="691" t="b">
        <v>0</v>
      </c>
      <c r="O88" s="691"/>
      <c r="P88" s="691" t="s">
        <v>484</v>
      </c>
      <c r="Q88" s="485"/>
      <c r="R88" s="691" t="s">
        <v>431</v>
      </c>
      <c r="S88" s="691"/>
      <c r="T88" s="790" t="s">
        <v>858</v>
      </c>
      <c r="U88" s="691"/>
      <c r="V88" s="485" t="s">
        <v>87</v>
      </c>
      <c r="W88" s="485"/>
      <c r="X88" s="485" t="s">
        <v>87</v>
      </c>
      <c r="Y88" s="485"/>
      <c r="Z88" s="485" t="s">
        <v>87</v>
      </c>
      <c r="AA88" s="485"/>
      <c r="AB88" s="691" t="s">
        <v>407</v>
      </c>
      <c r="AC88" s="509"/>
      <c r="AD88" s="732" t="s">
        <v>330</v>
      </c>
      <c r="AE88" s="691"/>
      <c r="AF88" s="691" t="b">
        <v>0</v>
      </c>
      <c r="AG88" s="691"/>
      <c r="AH88" s="691" t="s">
        <v>484</v>
      </c>
      <c r="AI88" s="485"/>
      <c r="AJ88" s="691" t="s">
        <v>431</v>
      </c>
      <c r="AK88" s="691"/>
      <c r="AL88" s="790" t="s">
        <v>858</v>
      </c>
      <c r="AM88" s="691"/>
      <c r="AN88" s="485" t="s">
        <v>87</v>
      </c>
      <c r="AO88" s="485"/>
      <c r="AP88" s="485" t="s">
        <v>87</v>
      </c>
      <c r="AQ88" s="485"/>
      <c r="AR88" s="485" t="s">
        <v>87</v>
      </c>
      <c r="AS88" s="485"/>
      <c r="AT88" s="691" t="s">
        <v>407</v>
      </c>
      <c r="AU88" s="509"/>
      <c r="AV88" s="500" t="s">
        <v>886</v>
      </c>
      <c r="AW88" s="501" t="str">
        <f>AW69</f>
        <v>6/18</v>
      </c>
      <c r="AX88" s="501" t="str">
        <f t="shared" ref="AX88:AY88" si="7">AX69</f>
        <v>6/18</v>
      </c>
      <c r="AY88" s="501" t="str">
        <f t="shared" si="7"/>
        <v>6/18</v>
      </c>
      <c r="AZ88" s="596" t="s">
        <v>1141</v>
      </c>
      <c r="BA88" s="501" t="s">
        <v>180</v>
      </c>
      <c r="BB88" s="501" t="s">
        <v>1006</v>
      </c>
      <c r="BC88" s="505" t="s">
        <v>180</v>
      </c>
      <c r="BD88" s="606" t="s">
        <v>1022</v>
      </c>
      <c r="BE88" s="485"/>
      <c r="BF88" s="485"/>
      <c r="BG88" s="485"/>
      <c r="BH88" s="485"/>
      <c r="BI88" s="575"/>
      <c r="BJ88" s="198"/>
      <c r="BK88" s="198"/>
    </row>
    <row r="89" spans="2:63" s="53" customFormat="1" ht="72" customHeight="1" thickBot="1">
      <c r="E89" s="499"/>
      <c r="F89" s="577"/>
      <c r="G89" s="578"/>
      <c r="H89" s="733"/>
      <c r="I89" s="692"/>
      <c r="J89" s="692"/>
      <c r="K89" s="696"/>
      <c r="L89" s="733"/>
      <c r="M89" s="692"/>
      <c r="N89" s="692"/>
      <c r="O89" s="692"/>
      <c r="P89" s="497"/>
      <c r="Q89" s="497"/>
      <c r="R89" s="497" t="s">
        <v>161</v>
      </c>
      <c r="S89" s="497"/>
      <c r="T89" s="497" t="s">
        <v>161</v>
      </c>
      <c r="U89" s="497"/>
      <c r="V89" s="497" t="s">
        <v>87</v>
      </c>
      <c r="W89" s="497"/>
      <c r="X89" s="497" t="s">
        <v>87</v>
      </c>
      <c r="Y89" s="497"/>
      <c r="Z89" s="497" t="s">
        <v>87</v>
      </c>
      <c r="AA89" s="497"/>
      <c r="AB89" s="692"/>
      <c r="AC89" s="498"/>
      <c r="AD89" s="733"/>
      <c r="AE89" s="692"/>
      <c r="AF89" s="692"/>
      <c r="AG89" s="692"/>
      <c r="AH89" s="497"/>
      <c r="AI89" s="497"/>
      <c r="AJ89" s="497" t="s">
        <v>161</v>
      </c>
      <c r="AK89" s="497"/>
      <c r="AL89" s="497" t="s">
        <v>161</v>
      </c>
      <c r="AM89" s="497"/>
      <c r="AN89" s="497" t="s">
        <v>87</v>
      </c>
      <c r="AO89" s="497"/>
      <c r="AP89" s="497" t="s">
        <v>87</v>
      </c>
      <c r="AQ89" s="497"/>
      <c r="AR89" s="497" t="s">
        <v>87</v>
      </c>
      <c r="AS89" s="497"/>
      <c r="AT89" s="692"/>
      <c r="AU89" s="498"/>
      <c r="AV89" s="499"/>
      <c r="AW89" s="502"/>
      <c r="AX89" s="502"/>
      <c r="AY89" s="502"/>
      <c r="AZ89" s="502"/>
      <c r="BA89" s="502"/>
      <c r="BB89" s="502"/>
      <c r="BC89" s="506"/>
      <c r="BD89" s="499"/>
      <c r="BE89" s="497"/>
      <c r="BF89" s="497"/>
      <c r="BG89" s="497"/>
      <c r="BH89" s="497"/>
      <c r="BI89" s="576"/>
      <c r="BJ89" s="198"/>
      <c r="BK89" s="198"/>
    </row>
    <row r="90" spans="2:63" ht="17.25" customHeight="1">
      <c r="E90" s="156" t="s">
        <v>233</v>
      </c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  <c r="AX90" s="156"/>
      <c r="AY90" s="156"/>
      <c r="AZ90" s="156"/>
      <c r="BA90" s="156"/>
      <c r="BB90" s="156"/>
      <c r="BC90" s="156"/>
      <c r="BD90" s="156"/>
      <c r="BE90" s="156"/>
      <c r="BF90" s="156"/>
      <c r="BG90" s="156"/>
      <c r="BH90" s="156"/>
      <c r="BI90" s="156"/>
      <c r="BJ90" s="156"/>
      <c r="BK90" s="156"/>
    </row>
    <row r="91" spans="2:63" ht="15.75">
      <c r="E91" s="156" t="s">
        <v>234</v>
      </c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  <c r="V91" s="156"/>
      <c r="W91" s="156"/>
      <c r="X91" s="156"/>
      <c r="Y91" s="156"/>
      <c r="Z91" s="156"/>
      <c r="AA91" s="156"/>
      <c r="AB91" s="156"/>
      <c r="AC91" s="156"/>
      <c r="AD91" s="156"/>
      <c r="AE91" s="156"/>
      <c r="AF91" s="156"/>
      <c r="AG91" s="156"/>
      <c r="AH91" s="156"/>
      <c r="AI91" s="156"/>
      <c r="AJ91" s="156"/>
      <c r="AK91" s="156"/>
      <c r="AL91" s="156"/>
      <c r="AM91" s="156"/>
      <c r="AN91" s="156"/>
      <c r="AO91" s="156"/>
      <c r="AP91" s="156"/>
      <c r="AQ91" s="156"/>
      <c r="AR91" s="156"/>
      <c r="AS91" s="156"/>
      <c r="AT91" s="156"/>
      <c r="AU91" s="156"/>
      <c r="AV91" s="156"/>
      <c r="AW91" s="156"/>
      <c r="AX91" s="156"/>
      <c r="AY91" s="156"/>
      <c r="AZ91" s="156"/>
      <c r="BA91" s="156"/>
      <c r="BB91" s="156"/>
      <c r="BC91" s="156"/>
      <c r="BD91" s="156"/>
      <c r="BE91" s="156"/>
      <c r="BF91" s="156"/>
      <c r="BG91" s="156"/>
      <c r="BH91" s="156"/>
      <c r="BI91" s="156"/>
      <c r="BJ91" s="156"/>
      <c r="BK91" s="156"/>
    </row>
    <row r="93" spans="2:63" ht="15.75" customHeight="1"/>
    <row r="94" spans="2:63" ht="15.75" customHeight="1" thickBot="1">
      <c r="E94" s="300" t="s">
        <v>1147</v>
      </c>
    </row>
    <row r="95" spans="2:63" ht="15.75">
      <c r="E95" s="510" t="s">
        <v>20</v>
      </c>
      <c r="F95" s="518" t="s">
        <v>22</v>
      </c>
      <c r="G95" s="519"/>
      <c r="H95" s="510" t="s">
        <v>21</v>
      </c>
      <c r="I95" s="518"/>
      <c r="J95" s="518"/>
      <c r="K95" s="519"/>
      <c r="L95" s="522" t="s">
        <v>400</v>
      </c>
      <c r="M95" s="523"/>
      <c r="N95" s="523"/>
      <c r="O95" s="523"/>
      <c r="P95" s="523"/>
      <c r="Q95" s="523"/>
      <c r="R95" s="524" t="s">
        <v>127</v>
      </c>
      <c r="S95" s="524"/>
      <c r="T95" s="524"/>
      <c r="U95" s="524"/>
      <c r="V95" s="524"/>
      <c r="W95" s="524"/>
      <c r="X95" s="525" t="s">
        <v>572</v>
      </c>
      <c r="Y95" s="525"/>
      <c r="Z95" s="525"/>
      <c r="AA95" s="525"/>
      <c r="AB95" s="525"/>
      <c r="AC95" s="526"/>
      <c r="AD95" s="527" t="s">
        <v>140</v>
      </c>
      <c r="AE95" s="528"/>
      <c r="AF95" s="528"/>
      <c r="AG95" s="528"/>
      <c r="AH95" s="528"/>
      <c r="AI95" s="528"/>
      <c r="AJ95" s="529" t="s">
        <v>141</v>
      </c>
      <c r="AK95" s="529"/>
      <c r="AL95" s="529"/>
      <c r="AM95" s="529"/>
      <c r="AN95" s="529"/>
      <c r="AO95" s="529"/>
      <c r="AP95" s="483" t="s">
        <v>570</v>
      </c>
      <c r="AQ95" s="483"/>
      <c r="AR95" s="483"/>
      <c r="AS95" s="483"/>
      <c r="AT95" s="483"/>
      <c r="AU95" s="484"/>
      <c r="AV95" s="487" t="s">
        <v>16</v>
      </c>
      <c r="AW95" s="489" t="s">
        <v>53</v>
      </c>
      <c r="AX95" s="489" t="s">
        <v>54</v>
      </c>
      <c r="AY95" s="489" t="s">
        <v>55</v>
      </c>
      <c r="AZ95" s="489" t="s">
        <v>56</v>
      </c>
      <c r="BA95" s="489" t="s">
        <v>29</v>
      </c>
      <c r="BB95" s="489" t="s">
        <v>62</v>
      </c>
      <c r="BC95" s="512" t="s">
        <v>69</v>
      </c>
      <c r="BD95" s="477" t="s">
        <v>23</v>
      </c>
      <c r="BE95" s="478"/>
      <c r="BF95" s="478"/>
      <c r="BG95" s="478"/>
      <c r="BH95" s="478"/>
      <c r="BI95" s="479"/>
    </row>
    <row r="96" spans="2:63" ht="16.5" customHeight="1">
      <c r="E96" s="511"/>
      <c r="F96" s="520"/>
      <c r="G96" s="521"/>
      <c r="H96" s="530" t="s">
        <v>448</v>
      </c>
      <c r="I96" s="531"/>
      <c r="J96" s="531" t="s">
        <v>447</v>
      </c>
      <c r="K96" s="532"/>
      <c r="L96" s="533" t="s">
        <v>537</v>
      </c>
      <c r="M96" s="534"/>
      <c r="N96" s="716" t="s">
        <v>536</v>
      </c>
      <c r="O96" s="534"/>
      <c r="P96" s="716" t="s">
        <v>535</v>
      </c>
      <c r="Q96" s="534"/>
      <c r="R96" s="821" t="s">
        <v>840</v>
      </c>
      <c r="S96" s="649"/>
      <c r="T96" s="649" t="s">
        <v>860</v>
      </c>
      <c r="U96" s="649"/>
      <c r="V96" s="649" t="s">
        <v>569</v>
      </c>
      <c r="W96" s="649"/>
      <c r="X96" s="648" t="s">
        <v>568</v>
      </c>
      <c r="Y96" s="648"/>
      <c r="Z96" s="648" t="s">
        <v>567</v>
      </c>
      <c r="AA96" s="486"/>
      <c r="AB96" s="648" t="s">
        <v>566</v>
      </c>
      <c r="AC96" s="515"/>
      <c r="AD96" s="516" t="s">
        <v>537</v>
      </c>
      <c r="AE96" s="517"/>
      <c r="AF96" s="667" t="s">
        <v>536</v>
      </c>
      <c r="AG96" s="517"/>
      <c r="AH96" s="667" t="s">
        <v>535</v>
      </c>
      <c r="AI96" s="517"/>
      <c r="AJ96" s="719" t="s">
        <v>840</v>
      </c>
      <c r="AK96" s="684"/>
      <c r="AL96" s="684" t="s">
        <v>860</v>
      </c>
      <c r="AM96" s="684"/>
      <c r="AN96" s="684" t="s">
        <v>569</v>
      </c>
      <c r="AO96" s="684"/>
      <c r="AP96" s="595" t="s">
        <v>568</v>
      </c>
      <c r="AQ96" s="595"/>
      <c r="AR96" s="595" t="s">
        <v>567</v>
      </c>
      <c r="AS96" s="507"/>
      <c r="AT96" s="595" t="s">
        <v>566</v>
      </c>
      <c r="AU96" s="508"/>
      <c r="AV96" s="488"/>
      <c r="AW96" s="490"/>
      <c r="AX96" s="490"/>
      <c r="AY96" s="490"/>
      <c r="AZ96" s="490"/>
      <c r="BA96" s="490"/>
      <c r="BB96" s="490"/>
      <c r="BC96" s="513"/>
      <c r="BD96" s="480"/>
      <c r="BE96" s="481"/>
      <c r="BF96" s="481"/>
      <c r="BG96" s="481"/>
      <c r="BH96" s="481"/>
      <c r="BI96" s="482"/>
    </row>
    <row r="97" spans="5:61" ht="16.5" customHeight="1">
      <c r="E97" s="511"/>
      <c r="F97" s="520"/>
      <c r="G97" s="521"/>
      <c r="H97" s="530"/>
      <c r="I97" s="531"/>
      <c r="J97" s="531"/>
      <c r="K97" s="532"/>
      <c r="L97" s="533"/>
      <c r="M97" s="534"/>
      <c r="N97" s="534"/>
      <c r="O97" s="534"/>
      <c r="P97" s="534"/>
      <c r="Q97" s="534"/>
      <c r="R97" s="649"/>
      <c r="S97" s="649"/>
      <c r="T97" s="649"/>
      <c r="U97" s="649"/>
      <c r="V97" s="649"/>
      <c r="W97" s="649"/>
      <c r="X97" s="648"/>
      <c r="Y97" s="648"/>
      <c r="Z97" s="486"/>
      <c r="AA97" s="486"/>
      <c r="AB97" s="486"/>
      <c r="AC97" s="515"/>
      <c r="AD97" s="516"/>
      <c r="AE97" s="517"/>
      <c r="AF97" s="517"/>
      <c r="AG97" s="517"/>
      <c r="AH97" s="517"/>
      <c r="AI97" s="517"/>
      <c r="AJ97" s="684"/>
      <c r="AK97" s="684"/>
      <c r="AL97" s="684"/>
      <c r="AM97" s="684"/>
      <c r="AN97" s="684"/>
      <c r="AO97" s="684"/>
      <c r="AP97" s="595"/>
      <c r="AQ97" s="595"/>
      <c r="AR97" s="507"/>
      <c r="AS97" s="507"/>
      <c r="AT97" s="507"/>
      <c r="AU97" s="508"/>
      <c r="AV97" s="488"/>
      <c r="AW97" s="490"/>
      <c r="AX97" s="490"/>
      <c r="AY97" s="490"/>
      <c r="AZ97" s="490"/>
      <c r="BA97" s="490"/>
      <c r="BB97" s="490"/>
      <c r="BC97" s="513"/>
      <c r="BD97" s="480"/>
      <c r="BE97" s="481"/>
      <c r="BF97" s="481"/>
      <c r="BG97" s="481"/>
      <c r="BH97" s="481"/>
      <c r="BI97" s="482"/>
    </row>
    <row r="98" spans="5:61" ht="72" customHeight="1">
      <c r="E98" s="500">
        <f>E88+1</f>
        <v>10</v>
      </c>
      <c r="F98" s="485" t="s">
        <v>66</v>
      </c>
      <c r="G98" s="509"/>
      <c r="H98" s="732" t="s">
        <v>431</v>
      </c>
      <c r="I98" s="485"/>
      <c r="J98" s="790" t="s">
        <v>859</v>
      </c>
      <c r="K98" s="694"/>
      <c r="L98" s="820" t="s">
        <v>180</v>
      </c>
      <c r="M98" s="691"/>
      <c r="N98" s="691" t="s">
        <v>180</v>
      </c>
      <c r="O98" s="691"/>
      <c r="P98" s="691" t="s">
        <v>180</v>
      </c>
      <c r="Q98" s="485"/>
      <c r="R98" s="691" t="s">
        <v>180</v>
      </c>
      <c r="S98" s="691"/>
      <c r="T98" s="691" t="s">
        <v>180</v>
      </c>
      <c r="U98" s="691"/>
      <c r="V98" s="691" t="s">
        <v>180</v>
      </c>
      <c r="W98" s="691"/>
      <c r="X98" s="691" t="s">
        <v>180</v>
      </c>
      <c r="Y98" s="691"/>
      <c r="Z98" s="691" t="s">
        <v>180</v>
      </c>
      <c r="AA98" s="691"/>
      <c r="AB98" s="691" t="s">
        <v>180</v>
      </c>
      <c r="AC98" s="509"/>
      <c r="AD98" s="820"/>
      <c r="AE98" s="691"/>
      <c r="AF98" s="691"/>
      <c r="AG98" s="691"/>
      <c r="AH98" s="691"/>
      <c r="AI98" s="485"/>
      <c r="AJ98" s="691"/>
      <c r="AK98" s="691"/>
      <c r="AL98" s="790"/>
      <c r="AM98" s="691"/>
      <c r="AN98" s="485"/>
      <c r="AO98" s="485"/>
      <c r="AP98" s="808"/>
      <c r="AQ98" s="735"/>
      <c r="AR98" s="485"/>
      <c r="AS98" s="485"/>
      <c r="AT98" s="691"/>
      <c r="AU98" s="509"/>
      <c r="AV98" s="500"/>
      <c r="AW98" s="501"/>
      <c r="AX98" s="501"/>
      <c r="AY98" s="501"/>
      <c r="AZ98" s="501"/>
      <c r="BA98" s="501"/>
      <c r="BB98" s="501"/>
      <c r="BC98" s="505"/>
      <c r="BD98" s="606"/>
      <c r="BE98" s="485"/>
      <c r="BF98" s="485"/>
      <c r="BG98" s="485"/>
      <c r="BH98" s="485"/>
      <c r="BI98" s="575"/>
    </row>
    <row r="99" spans="5:61" ht="72" customHeight="1">
      <c r="E99" s="500"/>
      <c r="F99" s="485"/>
      <c r="G99" s="509"/>
      <c r="H99" s="500"/>
      <c r="I99" s="485"/>
      <c r="J99" s="691"/>
      <c r="K99" s="694"/>
      <c r="L99" s="732"/>
      <c r="M99" s="691"/>
      <c r="N99" s="691"/>
      <c r="O99" s="691"/>
      <c r="P99" s="485"/>
      <c r="Q99" s="485"/>
      <c r="R99" s="485" t="s">
        <v>161</v>
      </c>
      <c r="S99" s="485"/>
      <c r="T99" s="485" t="s">
        <v>161</v>
      </c>
      <c r="U99" s="485"/>
      <c r="V99" s="485" t="s">
        <v>161</v>
      </c>
      <c r="W99" s="485"/>
      <c r="X99" s="485" t="s">
        <v>161</v>
      </c>
      <c r="Y99" s="485"/>
      <c r="Z99" s="485" t="s">
        <v>161</v>
      </c>
      <c r="AA99" s="485"/>
      <c r="AB99" s="485"/>
      <c r="AC99" s="509"/>
      <c r="AD99" s="732"/>
      <c r="AE99" s="691"/>
      <c r="AF99" s="691"/>
      <c r="AG99" s="691"/>
      <c r="AH99" s="485"/>
      <c r="AI99" s="485"/>
      <c r="AJ99" s="485"/>
      <c r="AK99" s="485"/>
      <c r="AL99" s="485"/>
      <c r="AM99" s="485"/>
      <c r="AN99" s="808"/>
      <c r="AO99" s="735"/>
      <c r="AP99" s="485"/>
      <c r="AQ99" s="485"/>
      <c r="AR99" s="644"/>
      <c r="AS99" s="485"/>
      <c r="AT99" s="485"/>
      <c r="AU99" s="509"/>
      <c r="AV99" s="500"/>
      <c r="AW99" s="501"/>
      <c r="AX99" s="501"/>
      <c r="AY99" s="501"/>
      <c r="AZ99" s="501"/>
      <c r="BA99" s="501"/>
      <c r="BB99" s="501"/>
      <c r="BC99" s="505"/>
      <c r="BD99" s="500"/>
      <c r="BE99" s="485"/>
      <c r="BF99" s="485"/>
      <c r="BG99" s="485"/>
      <c r="BH99" s="485"/>
      <c r="BI99" s="575"/>
    </row>
    <row r="100" spans="5:61" ht="72" customHeight="1">
      <c r="E100" s="500"/>
      <c r="F100" s="485"/>
      <c r="G100" s="509"/>
      <c r="H100" s="732" t="s">
        <v>431</v>
      </c>
      <c r="I100" s="485"/>
      <c r="J100" s="790" t="s">
        <v>859</v>
      </c>
      <c r="K100" s="694"/>
      <c r="L100" s="820" t="s">
        <v>827</v>
      </c>
      <c r="M100" s="691"/>
      <c r="N100" s="691" t="b">
        <v>1</v>
      </c>
      <c r="O100" s="691"/>
      <c r="P100" s="691" t="s">
        <v>156</v>
      </c>
      <c r="Q100" s="485"/>
      <c r="R100" s="691" t="s">
        <v>431</v>
      </c>
      <c r="S100" s="691"/>
      <c r="T100" s="790" t="s">
        <v>858</v>
      </c>
      <c r="U100" s="691"/>
      <c r="V100" s="485" t="s">
        <v>161</v>
      </c>
      <c r="W100" s="485"/>
      <c r="X100" s="808" t="s">
        <v>502</v>
      </c>
      <c r="Y100" s="735"/>
      <c r="Z100" s="485" t="s">
        <v>161</v>
      </c>
      <c r="AA100" s="485"/>
      <c r="AB100" s="691" t="s">
        <v>955</v>
      </c>
      <c r="AC100" s="509"/>
      <c r="AD100" s="732"/>
      <c r="AE100" s="691"/>
      <c r="AF100" s="691"/>
      <c r="AG100" s="691"/>
      <c r="AH100" s="691"/>
      <c r="AI100" s="485"/>
      <c r="AJ100" s="691"/>
      <c r="AK100" s="691"/>
      <c r="AL100" s="790"/>
      <c r="AM100" s="691"/>
      <c r="AN100" s="485"/>
      <c r="AO100" s="485"/>
      <c r="AP100" s="808"/>
      <c r="AQ100" s="735"/>
      <c r="AR100" s="485"/>
      <c r="AS100" s="485"/>
      <c r="AT100" s="691"/>
      <c r="AU100" s="509"/>
      <c r="AV100" s="500"/>
      <c r="AW100" s="501"/>
      <c r="AX100" s="501"/>
      <c r="AY100" s="501"/>
      <c r="AZ100" s="501"/>
      <c r="BA100" s="501"/>
      <c r="BB100" s="501"/>
      <c r="BC100" s="505"/>
      <c r="BD100" s="500"/>
      <c r="BE100" s="485"/>
      <c r="BF100" s="485"/>
      <c r="BG100" s="485"/>
      <c r="BH100" s="485"/>
      <c r="BI100" s="575"/>
    </row>
    <row r="101" spans="5:61" ht="72" customHeight="1" thickBot="1">
      <c r="E101" s="499"/>
      <c r="F101" s="497"/>
      <c r="G101" s="498"/>
      <c r="H101" s="499"/>
      <c r="I101" s="497"/>
      <c r="J101" s="692"/>
      <c r="K101" s="696"/>
      <c r="L101" s="733"/>
      <c r="M101" s="692"/>
      <c r="N101" s="692"/>
      <c r="O101" s="692"/>
      <c r="P101" s="497"/>
      <c r="Q101" s="497"/>
      <c r="R101" s="497" t="s">
        <v>161</v>
      </c>
      <c r="S101" s="497"/>
      <c r="T101" s="497" t="s">
        <v>161</v>
      </c>
      <c r="U101" s="497"/>
      <c r="V101" s="819" t="s">
        <v>502</v>
      </c>
      <c r="W101" s="593"/>
      <c r="X101" s="497" t="s">
        <v>161</v>
      </c>
      <c r="Y101" s="497"/>
      <c r="Z101" s="646" t="s">
        <v>861</v>
      </c>
      <c r="AA101" s="497"/>
      <c r="AB101" s="497"/>
      <c r="AC101" s="498"/>
      <c r="AD101" s="733"/>
      <c r="AE101" s="692"/>
      <c r="AF101" s="692"/>
      <c r="AG101" s="692"/>
      <c r="AH101" s="497"/>
      <c r="AI101" s="497"/>
      <c r="AJ101" s="497"/>
      <c r="AK101" s="497"/>
      <c r="AL101" s="497"/>
      <c r="AM101" s="497"/>
      <c r="AN101" s="819"/>
      <c r="AO101" s="593"/>
      <c r="AP101" s="497"/>
      <c r="AQ101" s="497"/>
      <c r="AR101" s="646"/>
      <c r="AS101" s="497"/>
      <c r="AT101" s="497"/>
      <c r="AU101" s="498"/>
      <c r="AV101" s="499"/>
      <c r="AW101" s="502"/>
      <c r="AX101" s="502"/>
      <c r="AY101" s="502"/>
      <c r="AZ101" s="502"/>
      <c r="BA101" s="502"/>
      <c r="BB101" s="502"/>
      <c r="BC101" s="506"/>
      <c r="BD101" s="499"/>
      <c r="BE101" s="497"/>
      <c r="BF101" s="497"/>
      <c r="BG101" s="497"/>
      <c r="BH101" s="497"/>
      <c r="BI101" s="576"/>
    </row>
  </sheetData>
  <mergeCells count="651">
    <mergeCell ref="BD69:BI70"/>
    <mergeCell ref="BD77:BI80"/>
    <mergeCell ref="BD86:BI87"/>
    <mergeCell ref="BD88:BI89"/>
    <mergeCell ref="H59:I60"/>
    <mergeCell ref="J59:K60"/>
    <mergeCell ref="T80:U80"/>
    <mergeCell ref="V80:W80"/>
    <mergeCell ref="X80:Y80"/>
    <mergeCell ref="Z80:AA80"/>
    <mergeCell ref="R79:S79"/>
    <mergeCell ref="R59:S59"/>
    <mergeCell ref="V59:W59"/>
    <mergeCell ref="L59:M60"/>
    <mergeCell ref="X59:Y59"/>
    <mergeCell ref="T59:U59"/>
    <mergeCell ref="R68:S68"/>
    <mergeCell ref="T68:U68"/>
    <mergeCell ref="V68:W68"/>
    <mergeCell ref="T67:U67"/>
    <mergeCell ref="R67:S67"/>
    <mergeCell ref="X60:Y60"/>
    <mergeCell ref="R61:S61"/>
    <mergeCell ref="T60:U60"/>
    <mergeCell ref="V60:W60"/>
    <mergeCell ref="X65:Y65"/>
    <mergeCell ref="V67:W67"/>
    <mergeCell ref="R62:S62"/>
    <mergeCell ref="T62:U62"/>
    <mergeCell ref="V62:W62"/>
    <mergeCell ref="X62:Y62"/>
    <mergeCell ref="E86:E87"/>
    <mergeCell ref="F86:G87"/>
    <mergeCell ref="H86:I87"/>
    <mergeCell ref="J86:K87"/>
    <mergeCell ref="T79:U79"/>
    <mergeCell ref="E74:E76"/>
    <mergeCell ref="F74:G76"/>
    <mergeCell ref="L74:Q74"/>
    <mergeCell ref="P67:Q68"/>
    <mergeCell ref="E69:E70"/>
    <mergeCell ref="F69:G70"/>
    <mergeCell ref="H69:I70"/>
    <mergeCell ref="J69:K70"/>
    <mergeCell ref="L69:M70"/>
    <mergeCell ref="N69:O70"/>
    <mergeCell ref="J75:K76"/>
    <mergeCell ref="L75:M76"/>
    <mergeCell ref="P69:Q70"/>
    <mergeCell ref="R69:S69"/>
    <mergeCell ref="T69:U69"/>
    <mergeCell ref="E63:E64"/>
    <mergeCell ref="F63:G64"/>
    <mergeCell ref="H63:I64"/>
    <mergeCell ref="F59:G60"/>
    <mergeCell ref="J63:K64"/>
    <mergeCell ref="L63:M64"/>
    <mergeCell ref="T66:U66"/>
    <mergeCell ref="R65:S65"/>
    <mergeCell ref="T65:U65"/>
    <mergeCell ref="E59:E60"/>
    <mergeCell ref="E61:E62"/>
    <mergeCell ref="F61:G62"/>
    <mergeCell ref="H61:I62"/>
    <mergeCell ref="J61:K62"/>
    <mergeCell ref="L61:M62"/>
    <mergeCell ref="R60:S60"/>
    <mergeCell ref="L65:M66"/>
    <mergeCell ref="R70:S70"/>
    <mergeCell ref="T70:U70"/>
    <mergeCell ref="E67:E68"/>
    <mergeCell ref="F67:G68"/>
    <mergeCell ref="E83:E85"/>
    <mergeCell ref="AB84:AC85"/>
    <mergeCell ref="AD84:AE85"/>
    <mergeCell ref="AF84:AG85"/>
    <mergeCell ref="AH84:AI85"/>
    <mergeCell ref="F83:G85"/>
    <mergeCell ref="H84:I85"/>
    <mergeCell ref="J84:K85"/>
    <mergeCell ref="Z84:AA85"/>
    <mergeCell ref="L84:M85"/>
    <mergeCell ref="N84:O85"/>
    <mergeCell ref="P84:Q85"/>
    <mergeCell ref="L83:Q83"/>
    <mergeCell ref="R84:S85"/>
    <mergeCell ref="T84:U85"/>
    <mergeCell ref="AB86:AC87"/>
    <mergeCell ref="AD86:AE87"/>
    <mergeCell ref="X86:Y86"/>
    <mergeCell ref="L86:M87"/>
    <mergeCell ref="N86:O87"/>
    <mergeCell ref="P86:Q87"/>
    <mergeCell ref="R86:S86"/>
    <mergeCell ref="T86:U86"/>
    <mergeCell ref="R87:S87"/>
    <mergeCell ref="T87:U87"/>
    <mergeCell ref="BA83:BA85"/>
    <mergeCell ref="AP79:AQ79"/>
    <mergeCell ref="AR79:AS79"/>
    <mergeCell ref="AT79:AU80"/>
    <mergeCell ref="AP83:AU83"/>
    <mergeCell ref="AV83:AV85"/>
    <mergeCell ref="AW83:AW85"/>
    <mergeCell ref="AX83:AX85"/>
    <mergeCell ref="BD83:BI85"/>
    <mergeCell ref="AR84:AS85"/>
    <mergeCell ref="AT84:AU85"/>
    <mergeCell ref="BB83:BB85"/>
    <mergeCell ref="BC83:BC85"/>
    <mergeCell ref="AY83:AY85"/>
    <mergeCell ref="AZ83:AZ85"/>
    <mergeCell ref="AP80:AQ80"/>
    <mergeCell ref="AW77:AW80"/>
    <mergeCell ref="AX77:AX80"/>
    <mergeCell ref="AY77:AY80"/>
    <mergeCell ref="AZ77:AZ80"/>
    <mergeCell ref="BA77:BA80"/>
    <mergeCell ref="BB77:BB80"/>
    <mergeCell ref="BC77:BC80"/>
    <mergeCell ref="E77:E80"/>
    <mergeCell ref="F77:G80"/>
    <mergeCell ref="H77:I78"/>
    <mergeCell ref="J77:K78"/>
    <mergeCell ref="R80:S80"/>
    <mergeCell ref="J79:K80"/>
    <mergeCell ref="L79:M80"/>
    <mergeCell ref="AF79:AG80"/>
    <mergeCell ref="H79:I80"/>
    <mergeCell ref="V79:W79"/>
    <mergeCell ref="X79:Y79"/>
    <mergeCell ref="AD77:AE78"/>
    <mergeCell ref="AF77:AG78"/>
    <mergeCell ref="L77:M78"/>
    <mergeCell ref="N77:O78"/>
    <mergeCell ref="P77:Q78"/>
    <mergeCell ref="Z79:AA79"/>
    <mergeCell ref="AB79:AC80"/>
    <mergeCell ref="R77:S77"/>
    <mergeCell ref="T77:U77"/>
    <mergeCell ref="V77:W77"/>
    <mergeCell ref="X77:Y77"/>
    <mergeCell ref="Z77:AA77"/>
    <mergeCell ref="R78:S78"/>
    <mergeCell ref="BD74:BI76"/>
    <mergeCell ref="H75:I76"/>
    <mergeCell ref="AV74:AV76"/>
    <mergeCell ref="AR75:AS76"/>
    <mergeCell ref="AT75:AU76"/>
    <mergeCell ref="AY74:AY76"/>
    <mergeCell ref="AZ74:AZ76"/>
    <mergeCell ref="BA74:BA76"/>
    <mergeCell ref="AR77:AS77"/>
    <mergeCell ref="AT77:AU78"/>
    <mergeCell ref="AR78:AS78"/>
    <mergeCell ref="AH77:AI78"/>
    <mergeCell ref="AV77:AV80"/>
    <mergeCell ref="AR80:AS80"/>
    <mergeCell ref="AB77:AC78"/>
    <mergeCell ref="AH79:AI80"/>
    <mergeCell ref="AJ78:AK78"/>
    <mergeCell ref="AL78:AM78"/>
    <mergeCell ref="AN78:AO78"/>
    <mergeCell ref="AP78:AQ78"/>
    <mergeCell ref="AL77:AM77"/>
    <mergeCell ref="AN77:AO77"/>
    <mergeCell ref="AP77:AQ77"/>
    <mergeCell ref="AJ77:AK77"/>
    <mergeCell ref="AP75:AQ76"/>
    <mergeCell ref="T75:U76"/>
    <mergeCell ref="V75:W76"/>
    <mergeCell ref="X75:Y76"/>
    <mergeCell ref="Z75:AA76"/>
    <mergeCell ref="AL75:AM76"/>
    <mergeCell ref="AD75:AE76"/>
    <mergeCell ref="AF75:AG76"/>
    <mergeCell ref="AH75:AI76"/>
    <mergeCell ref="AB75:AC76"/>
    <mergeCell ref="AJ75:AK76"/>
    <mergeCell ref="Z65:AA65"/>
    <mergeCell ref="AR70:AS70"/>
    <mergeCell ref="AT69:AU70"/>
    <mergeCell ref="AP68:AQ68"/>
    <mergeCell ref="AL68:AM68"/>
    <mergeCell ref="AN68:AO68"/>
    <mergeCell ref="AJ70:AK70"/>
    <mergeCell ref="AJ68:AK68"/>
    <mergeCell ref="AR68:AS68"/>
    <mergeCell ref="AN69:AO69"/>
    <mergeCell ref="AN70:AO70"/>
    <mergeCell ref="AP70:AQ70"/>
    <mergeCell ref="AL65:AM65"/>
    <mergeCell ref="AN65:AO65"/>
    <mergeCell ref="AP66:AQ66"/>
    <mergeCell ref="AR66:AS66"/>
    <mergeCell ref="AT65:AU66"/>
    <mergeCell ref="AP65:AQ65"/>
    <mergeCell ref="AR65:AS65"/>
    <mergeCell ref="AL66:AM66"/>
    <mergeCell ref="AN66:AO66"/>
    <mergeCell ref="V69:W69"/>
    <mergeCell ref="V70:W70"/>
    <mergeCell ref="X70:Y70"/>
    <mergeCell ref="Z70:AA70"/>
    <mergeCell ref="X69:Y69"/>
    <mergeCell ref="Z69:AA69"/>
    <mergeCell ref="AJ69:AK69"/>
    <mergeCell ref="AD69:AE70"/>
    <mergeCell ref="AL69:AM69"/>
    <mergeCell ref="AL70:AM70"/>
    <mergeCell ref="AB69:AC70"/>
    <mergeCell ref="AH69:AI70"/>
    <mergeCell ref="H67:I68"/>
    <mergeCell ref="J67:K68"/>
    <mergeCell ref="L67:M68"/>
    <mergeCell ref="N67:O68"/>
    <mergeCell ref="AL67:AM67"/>
    <mergeCell ref="AN67:AO67"/>
    <mergeCell ref="AD67:AE68"/>
    <mergeCell ref="AF67:AG68"/>
    <mergeCell ref="AH67:AI68"/>
    <mergeCell ref="X67:Y67"/>
    <mergeCell ref="X68:Y68"/>
    <mergeCell ref="V65:W65"/>
    <mergeCell ref="AB65:AC66"/>
    <mergeCell ref="Z67:AA67"/>
    <mergeCell ref="AB67:AC68"/>
    <mergeCell ref="E65:E66"/>
    <mergeCell ref="AL63:AM63"/>
    <mergeCell ref="AN63:AO63"/>
    <mergeCell ref="AP63:AQ63"/>
    <mergeCell ref="AR63:AS63"/>
    <mergeCell ref="V63:W63"/>
    <mergeCell ref="X63:Y63"/>
    <mergeCell ref="R64:S64"/>
    <mergeCell ref="T64:U64"/>
    <mergeCell ref="F65:G66"/>
    <mergeCell ref="J65:K66"/>
    <mergeCell ref="N65:O66"/>
    <mergeCell ref="P63:Q64"/>
    <mergeCell ref="R63:S63"/>
    <mergeCell ref="V66:W66"/>
    <mergeCell ref="X66:Y66"/>
    <mergeCell ref="Z66:AA66"/>
    <mergeCell ref="R66:S66"/>
    <mergeCell ref="H65:I66"/>
    <mergeCell ref="P65:Q66"/>
    <mergeCell ref="V61:W61"/>
    <mergeCell ref="X61:Y61"/>
    <mergeCell ref="AR61:AS61"/>
    <mergeCell ref="T61:U61"/>
    <mergeCell ref="BD61:BI62"/>
    <mergeCell ref="AP67:AQ67"/>
    <mergeCell ref="AR67:AS67"/>
    <mergeCell ref="AJ66:AK66"/>
    <mergeCell ref="AT67:AU68"/>
    <mergeCell ref="Z68:AA68"/>
    <mergeCell ref="AH65:AI66"/>
    <mergeCell ref="V64:W64"/>
    <mergeCell ref="X64:Y64"/>
    <mergeCell ref="Z63:AA63"/>
    <mergeCell ref="AB63:AC64"/>
    <mergeCell ref="AD63:AE64"/>
    <mergeCell ref="BD63:BI64"/>
    <mergeCell ref="BD65:BI66"/>
    <mergeCell ref="BD67:BI68"/>
    <mergeCell ref="Z64:AA64"/>
    <mergeCell ref="T63:U63"/>
    <mergeCell ref="AT63:AU64"/>
    <mergeCell ref="AL64:AM64"/>
    <mergeCell ref="AJ65:AK65"/>
    <mergeCell ref="Z60:AA60"/>
    <mergeCell ref="AJ60:AK60"/>
    <mergeCell ref="AL60:AM60"/>
    <mergeCell ref="AN60:AO60"/>
    <mergeCell ref="AT61:AU62"/>
    <mergeCell ref="AJ61:AK61"/>
    <mergeCell ref="AL61:AM61"/>
    <mergeCell ref="AP62:AQ62"/>
    <mergeCell ref="AR62:AS62"/>
    <mergeCell ref="AR60:AS60"/>
    <mergeCell ref="AJ62:AK62"/>
    <mergeCell ref="AD61:AE62"/>
    <mergeCell ref="AF61:AG62"/>
    <mergeCell ref="Z59:AA59"/>
    <mergeCell ref="AB59:AC60"/>
    <mergeCell ref="AD59:AE60"/>
    <mergeCell ref="Z61:AA61"/>
    <mergeCell ref="AB61:AC62"/>
    <mergeCell ref="AP60:AQ60"/>
    <mergeCell ref="AJ59:AK59"/>
    <mergeCell ref="Z62:AA62"/>
    <mergeCell ref="BD56:BI58"/>
    <mergeCell ref="AR57:AS58"/>
    <mergeCell ref="AN59:AO59"/>
    <mergeCell ref="BC56:BC58"/>
    <mergeCell ref="AY56:AY58"/>
    <mergeCell ref="AZ56:AZ58"/>
    <mergeCell ref="BA56:BA58"/>
    <mergeCell ref="BB56:BB58"/>
    <mergeCell ref="AJ56:AO56"/>
    <mergeCell ref="AV59:AV60"/>
    <mergeCell ref="BD59:BI60"/>
    <mergeCell ref="Z57:AA58"/>
    <mergeCell ref="AB57:AC58"/>
    <mergeCell ref="AD57:AE58"/>
    <mergeCell ref="AT59:AU60"/>
    <mergeCell ref="AP56:AU56"/>
    <mergeCell ref="AW56:AW58"/>
    <mergeCell ref="AN57:AO58"/>
    <mergeCell ref="AL59:AM59"/>
    <mergeCell ref="AX56:AX58"/>
    <mergeCell ref="Z89:AA89"/>
    <mergeCell ref="AF88:AG89"/>
    <mergeCell ref="AD79:AE80"/>
    <mergeCell ref="N61:O62"/>
    <mergeCell ref="P61:Q62"/>
    <mergeCell ref="AF59:AG60"/>
    <mergeCell ref="N63:O64"/>
    <mergeCell ref="AD65:AE66"/>
    <mergeCell ref="AF65:AG66"/>
    <mergeCell ref="P75:Q76"/>
    <mergeCell ref="R75:S76"/>
    <mergeCell ref="V84:W85"/>
    <mergeCell ref="X84:Y85"/>
    <mergeCell ref="N79:O80"/>
    <mergeCell ref="P79:Q80"/>
    <mergeCell ref="T88:U88"/>
    <mergeCell ref="AB88:AC89"/>
    <mergeCell ref="AD88:AE89"/>
    <mergeCell ref="N59:O60"/>
    <mergeCell ref="P59:Q60"/>
    <mergeCell ref="E88:E89"/>
    <mergeCell ref="F88:G89"/>
    <mergeCell ref="H88:I89"/>
    <mergeCell ref="J88:K89"/>
    <mergeCell ref="AT86:AU87"/>
    <mergeCell ref="Z87:AA87"/>
    <mergeCell ref="X87:Y87"/>
    <mergeCell ref="V88:W88"/>
    <mergeCell ref="X88:Y88"/>
    <mergeCell ref="Z88:AA88"/>
    <mergeCell ref="AH88:AI89"/>
    <mergeCell ref="AF86:AG87"/>
    <mergeCell ref="AH86:AI87"/>
    <mergeCell ref="V86:W86"/>
    <mergeCell ref="V87:W87"/>
    <mergeCell ref="Z86:AA86"/>
    <mergeCell ref="R89:S89"/>
    <mergeCell ref="T89:U89"/>
    <mergeCell ref="V89:W89"/>
    <mergeCell ref="X89:Y89"/>
    <mergeCell ref="L88:M89"/>
    <mergeCell ref="N88:O89"/>
    <mergeCell ref="P88:Q89"/>
    <mergeCell ref="R88:S88"/>
    <mergeCell ref="AT88:AU89"/>
    <mergeCell ref="AN84:AO85"/>
    <mergeCell ref="AP84:AQ85"/>
    <mergeCell ref="AJ84:AK85"/>
    <mergeCell ref="AL84:AM85"/>
    <mergeCell ref="AF69:AG70"/>
    <mergeCell ref="AW74:AW76"/>
    <mergeCell ref="AX74:AX76"/>
    <mergeCell ref="AL57:AM58"/>
    <mergeCell ref="AF57:AG58"/>
    <mergeCell ref="AH57:AI58"/>
    <mergeCell ref="AR64:AS64"/>
    <mergeCell ref="AH59:AI60"/>
    <mergeCell ref="AH61:AI62"/>
    <mergeCell ref="AL62:AM62"/>
    <mergeCell ref="AN62:AO62"/>
    <mergeCell ref="AH63:AI64"/>
    <mergeCell ref="AJ63:AK63"/>
    <mergeCell ref="AJ64:AK64"/>
    <mergeCell ref="AN61:AO61"/>
    <mergeCell ref="AP64:AQ64"/>
    <mergeCell ref="AP61:AQ61"/>
    <mergeCell ref="AN64:AO64"/>
    <mergeCell ref="AF63:AG64"/>
    <mergeCell ref="G21:H21"/>
    <mergeCell ref="G22:H22"/>
    <mergeCell ref="G23:H23"/>
    <mergeCell ref="BB74:BB76"/>
    <mergeCell ref="BC74:BC76"/>
    <mergeCell ref="AP69:AQ69"/>
    <mergeCell ref="AR69:AS69"/>
    <mergeCell ref="AP59:AQ59"/>
    <mergeCell ref="AR59:AS59"/>
    <mergeCell ref="AT57:AU58"/>
    <mergeCell ref="AV56:AV58"/>
    <mergeCell ref="AJ57:AK58"/>
    <mergeCell ref="AJ67:AK67"/>
    <mergeCell ref="AP74:AU74"/>
    <mergeCell ref="G24:H24"/>
    <mergeCell ref="G49:I49"/>
    <mergeCell ref="J49:N49"/>
    <mergeCell ref="F56:G58"/>
    <mergeCell ref="H56:K56"/>
    <mergeCell ref="L56:Q56"/>
    <mergeCell ref="R56:W56"/>
    <mergeCell ref="AD56:AI56"/>
    <mergeCell ref="N57:O58"/>
    <mergeCell ref="P57:Q58"/>
    <mergeCell ref="J48:N48"/>
    <mergeCell ref="E56:E58"/>
    <mergeCell ref="V57:W58"/>
    <mergeCell ref="X57:Y58"/>
    <mergeCell ref="L57:M58"/>
    <mergeCell ref="H57:I58"/>
    <mergeCell ref="J57:K58"/>
    <mergeCell ref="G50:I50"/>
    <mergeCell ref="J50:N50"/>
    <mergeCell ref="R57:S58"/>
    <mergeCell ref="T57:U58"/>
    <mergeCell ref="X56:AC56"/>
    <mergeCell ref="AN87:AO87"/>
    <mergeCell ref="AP87:AQ87"/>
    <mergeCell ref="AR87:AS87"/>
    <mergeCell ref="B3:E3"/>
    <mergeCell ref="H3:I3"/>
    <mergeCell ref="L3:M9"/>
    <mergeCell ref="N3:N9"/>
    <mergeCell ref="B4:E4"/>
    <mergeCell ref="H4:I4"/>
    <mergeCell ref="B5:E5"/>
    <mergeCell ref="H5:I6"/>
    <mergeCell ref="J5:J6"/>
    <mergeCell ref="D12:L15"/>
    <mergeCell ref="E18:F19"/>
    <mergeCell ref="G18:H19"/>
    <mergeCell ref="G45:I45"/>
    <mergeCell ref="J45:N45"/>
    <mergeCell ref="G20:H20"/>
    <mergeCell ref="AP57:AQ58"/>
    <mergeCell ref="G46:I46"/>
    <mergeCell ref="J46:N46"/>
    <mergeCell ref="G47:I47"/>
    <mergeCell ref="J47:N47"/>
    <mergeCell ref="G48:I48"/>
    <mergeCell ref="AV86:AV87"/>
    <mergeCell ref="AV88:AV89"/>
    <mergeCell ref="AV61:AV62"/>
    <mergeCell ref="AV63:AV64"/>
    <mergeCell ref="AV65:AV66"/>
    <mergeCell ref="AV67:AV68"/>
    <mergeCell ref="AV69:AV70"/>
    <mergeCell ref="AJ88:AK88"/>
    <mergeCell ref="AL88:AM88"/>
    <mergeCell ref="AN88:AO88"/>
    <mergeCell ref="AP88:AQ88"/>
    <mergeCell ref="AR88:AS88"/>
    <mergeCell ref="AJ89:AK89"/>
    <mergeCell ref="AL89:AM89"/>
    <mergeCell ref="AN89:AO89"/>
    <mergeCell ref="AP89:AQ89"/>
    <mergeCell ref="AR89:AS89"/>
    <mergeCell ref="AJ86:AK86"/>
    <mergeCell ref="AL86:AM86"/>
    <mergeCell ref="AN86:AO86"/>
    <mergeCell ref="AP86:AQ86"/>
    <mergeCell ref="AR86:AS86"/>
    <mergeCell ref="AJ87:AK87"/>
    <mergeCell ref="AL87:AM87"/>
    <mergeCell ref="H74:K74"/>
    <mergeCell ref="R74:W74"/>
    <mergeCell ref="X74:AC74"/>
    <mergeCell ref="AD74:AI74"/>
    <mergeCell ref="AJ74:AO74"/>
    <mergeCell ref="H83:K83"/>
    <mergeCell ref="R83:W83"/>
    <mergeCell ref="X83:AC83"/>
    <mergeCell ref="AD83:AI83"/>
    <mergeCell ref="AJ83:AO83"/>
    <mergeCell ref="AN75:AO76"/>
    <mergeCell ref="AJ79:AK79"/>
    <mergeCell ref="AL79:AM79"/>
    <mergeCell ref="AN79:AO79"/>
    <mergeCell ref="AJ80:AK80"/>
    <mergeCell ref="AL80:AM80"/>
    <mergeCell ref="AN80:AO80"/>
    <mergeCell ref="T78:U78"/>
    <mergeCell ref="V78:W78"/>
    <mergeCell ref="X78:Y78"/>
    <mergeCell ref="Z78:AA78"/>
    <mergeCell ref="N75:O76"/>
    <mergeCell ref="AW59:AW60"/>
    <mergeCell ref="AX59:AX60"/>
    <mergeCell ref="AY59:AY60"/>
    <mergeCell ref="AZ59:AZ60"/>
    <mergeCell ref="BA59:BA60"/>
    <mergeCell ref="BB59:BB60"/>
    <mergeCell ref="BC59:BC60"/>
    <mergeCell ref="AW61:AW62"/>
    <mergeCell ref="AX61:AX62"/>
    <mergeCell ref="AY61:AY62"/>
    <mergeCell ref="AZ61:AZ62"/>
    <mergeCell ref="BA61:BA62"/>
    <mergeCell ref="BB61:BB62"/>
    <mergeCell ref="BC61:BC62"/>
    <mergeCell ref="AW63:AW64"/>
    <mergeCell ref="AX63:AX64"/>
    <mergeCell ref="AY63:AY64"/>
    <mergeCell ref="AZ63:AZ64"/>
    <mergeCell ref="BA63:BA64"/>
    <mergeCell ref="BB63:BB64"/>
    <mergeCell ref="BC63:BC64"/>
    <mergeCell ref="AW65:AW66"/>
    <mergeCell ref="AX65:AX66"/>
    <mergeCell ref="AY65:AY66"/>
    <mergeCell ref="AZ65:AZ66"/>
    <mergeCell ref="BA65:BA66"/>
    <mergeCell ref="BB65:BB66"/>
    <mergeCell ref="BC65:BC66"/>
    <mergeCell ref="AW67:AW68"/>
    <mergeCell ref="AX67:AX68"/>
    <mergeCell ref="AY67:AY68"/>
    <mergeCell ref="AZ67:AZ68"/>
    <mergeCell ref="BA67:BA68"/>
    <mergeCell ref="BB67:BB68"/>
    <mergeCell ref="BC67:BC68"/>
    <mergeCell ref="AW69:AW70"/>
    <mergeCell ref="AX69:AX70"/>
    <mergeCell ref="AY69:AY70"/>
    <mergeCell ref="AZ69:AZ70"/>
    <mergeCell ref="BA69:BA70"/>
    <mergeCell ref="BB69:BB70"/>
    <mergeCell ref="BC69:BC70"/>
    <mergeCell ref="AW86:AW87"/>
    <mergeCell ref="AW88:AW89"/>
    <mergeCell ref="AX86:AX87"/>
    <mergeCell ref="AY86:AY87"/>
    <mergeCell ref="AZ86:AZ87"/>
    <mergeCell ref="BA86:BA87"/>
    <mergeCell ref="BB86:BB87"/>
    <mergeCell ref="BC86:BC87"/>
    <mergeCell ref="AX88:AX89"/>
    <mergeCell ref="AY88:AY89"/>
    <mergeCell ref="AZ88:AZ89"/>
    <mergeCell ref="BA88:BA89"/>
    <mergeCell ref="BB88:BB89"/>
    <mergeCell ref="BC88:BC89"/>
    <mergeCell ref="E95:E97"/>
    <mergeCell ref="F95:G97"/>
    <mergeCell ref="H95:K95"/>
    <mergeCell ref="L95:Q95"/>
    <mergeCell ref="R95:W95"/>
    <mergeCell ref="X95:AC95"/>
    <mergeCell ref="AD95:AI95"/>
    <mergeCell ref="AJ95:AO95"/>
    <mergeCell ref="AP95:AU95"/>
    <mergeCell ref="H96:I97"/>
    <mergeCell ref="J96:K97"/>
    <mergeCell ref="L96:M97"/>
    <mergeCell ref="N96:O97"/>
    <mergeCell ref="P96:Q97"/>
    <mergeCell ref="R96:S97"/>
    <mergeCell ref="T96:U97"/>
    <mergeCell ref="V96:W97"/>
    <mergeCell ref="X96:Y97"/>
    <mergeCell ref="Z96:AA97"/>
    <mergeCell ref="AB96:AC97"/>
    <mergeCell ref="AD96:AE97"/>
    <mergeCell ref="AF96:AG97"/>
    <mergeCell ref="AH96:AI97"/>
    <mergeCell ref="AJ96:AK97"/>
    <mergeCell ref="AV95:AV97"/>
    <mergeCell ref="AW95:AW97"/>
    <mergeCell ref="AX95:AX97"/>
    <mergeCell ref="AY95:AY97"/>
    <mergeCell ref="AZ95:AZ97"/>
    <mergeCell ref="BA95:BA97"/>
    <mergeCell ref="BB95:BB97"/>
    <mergeCell ref="BC95:BC97"/>
    <mergeCell ref="BD95:BI97"/>
    <mergeCell ref="AL96:AM97"/>
    <mergeCell ref="AN96:AO97"/>
    <mergeCell ref="AP96:AQ97"/>
    <mergeCell ref="AR96:AS97"/>
    <mergeCell ref="AT96:AU97"/>
    <mergeCell ref="E98:E101"/>
    <mergeCell ref="F98:G101"/>
    <mergeCell ref="H98:I99"/>
    <mergeCell ref="J98:K99"/>
    <mergeCell ref="L98:M99"/>
    <mergeCell ref="N98:O99"/>
    <mergeCell ref="P98:Q99"/>
    <mergeCell ref="R98:S98"/>
    <mergeCell ref="T98:U98"/>
    <mergeCell ref="V98:W98"/>
    <mergeCell ref="X98:Y98"/>
    <mergeCell ref="Z98:AA98"/>
    <mergeCell ref="AB98:AC99"/>
    <mergeCell ref="AD98:AE99"/>
    <mergeCell ref="AF98:AG99"/>
    <mergeCell ref="AH98:AI99"/>
    <mergeCell ref="AJ98:AK98"/>
    <mergeCell ref="AL98:AM98"/>
    <mergeCell ref="AN98:AO98"/>
    <mergeCell ref="AP98:AQ98"/>
    <mergeCell ref="AR98:AS98"/>
    <mergeCell ref="AT98:AU99"/>
    <mergeCell ref="AV98:AV101"/>
    <mergeCell ref="AW98:AW101"/>
    <mergeCell ref="AX98:AX101"/>
    <mergeCell ref="AY98:AY101"/>
    <mergeCell ref="AZ98:AZ101"/>
    <mergeCell ref="BA98:BA101"/>
    <mergeCell ref="BB98:BB101"/>
    <mergeCell ref="BC98:BC101"/>
    <mergeCell ref="BD98:BI101"/>
    <mergeCell ref="R99:S99"/>
    <mergeCell ref="T99:U99"/>
    <mergeCell ref="V99:W99"/>
    <mergeCell ref="X99:Y99"/>
    <mergeCell ref="Z99:AA99"/>
    <mergeCell ref="AJ99:AK99"/>
    <mergeCell ref="AL99:AM99"/>
    <mergeCell ref="AN99:AO99"/>
    <mergeCell ref="AP99:AQ99"/>
    <mergeCell ref="AR99:AS99"/>
    <mergeCell ref="Z100:AA100"/>
    <mergeCell ref="AB100:AC101"/>
    <mergeCell ref="AD100:AE101"/>
    <mergeCell ref="AF100:AG101"/>
    <mergeCell ref="AH100:AI101"/>
    <mergeCell ref="AJ100:AK100"/>
    <mergeCell ref="AL100:AM100"/>
    <mergeCell ref="AN100:AO100"/>
    <mergeCell ref="AP100:AQ100"/>
    <mergeCell ref="AR100:AS100"/>
    <mergeCell ref="AT100:AU101"/>
    <mergeCell ref="Z101:AA101"/>
    <mergeCell ref="AJ101:AK101"/>
    <mergeCell ref="AL101:AM101"/>
    <mergeCell ref="AN101:AO101"/>
    <mergeCell ref="AP101:AQ101"/>
    <mergeCell ref="AR101:AS101"/>
    <mergeCell ref="H100:I101"/>
    <mergeCell ref="J100:K101"/>
    <mergeCell ref="L100:M101"/>
    <mergeCell ref="N100:O101"/>
    <mergeCell ref="P100:Q101"/>
    <mergeCell ref="R100:S100"/>
    <mergeCell ref="T100:U100"/>
    <mergeCell ref="V100:W100"/>
    <mergeCell ref="X100:Y100"/>
    <mergeCell ref="R101:S101"/>
    <mergeCell ref="T101:U101"/>
    <mergeCell ref="V101:W101"/>
    <mergeCell ref="X101:Y101"/>
  </mergeCells>
  <phoneticPr fontId="19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4778C-3E7A-4F73-9A78-40AA1F8DA471}">
  <sheetPr codeName="Sheet23">
    <tabColor theme="4"/>
  </sheetPr>
  <dimension ref="A1:DI84"/>
  <sheetViews>
    <sheetView workbookViewId="0"/>
  </sheetViews>
  <sheetFormatPr defaultColWidth="9" defaultRowHeight="15.75"/>
  <cols>
    <col min="1" max="4" width="2.625" style="57" customWidth="1"/>
    <col min="5" max="9" width="9.875" style="57" customWidth="1"/>
    <col min="10" max="10" width="39.25" style="57" customWidth="1"/>
    <col min="11" max="11" width="9.875" style="57" customWidth="1"/>
    <col min="12" max="12" width="36.625" style="57" customWidth="1"/>
    <col min="13" max="16" width="9.875" style="57" customWidth="1"/>
    <col min="17" max="17" width="7.5" style="57" customWidth="1"/>
    <col min="18" max="19" width="7.5" style="57" bestFit="1" customWidth="1"/>
    <col min="20" max="21" width="8.125" style="57" bestFit="1" customWidth="1"/>
    <col min="22" max="22" width="7.75" style="57" bestFit="1" customWidth="1"/>
    <col min="23" max="25" width="9" style="57"/>
    <col min="26" max="26" width="22.875" style="57" customWidth="1"/>
    <col min="27" max="31" width="9" style="57"/>
    <col min="32" max="32" width="10.5" style="57" bestFit="1" customWidth="1"/>
    <col min="33" max="33" width="9" style="57"/>
    <col min="34" max="34" width="9.5" style="57" bestFit="1" customWidth="1"/>
    <col min="35" max="49" width="9" style="57"/>
    <col min="50" max="50" width="9.5" style="57" bestFit="1" customWidth="1"/>
    <col min="51" max="113" width="9" style="57"/>
    <col min="114" max="16384" width="9" style="35"/>
  </cols>
  <sheetData>
    <row r="1" spans="1:14" s="57" customFormat="1" ht="19.5">
      <c r="A1" s="56" t="str">
        <f ca="1">RIGHT(CELL("filename",A1),LEN(CELL("filename",A1))-FIND("]",CELL("filename",A1)))</f>
        <v>19) グループ一覧取得</v>
      </c>
      <c r="B1" s="56"/>
      <c r="C1" s="56"/>
      <c r="D1" s="56"/>
    </row>
    <row r="2" spans="1:14" s="57" customFormat="1" ht="19.5">
      <c r="A2" s="56"/>
      <c r="B2" s="56"/>
      <c r="C2" s="56"/>
      <c r="D2" s="56"/>
      <c r="F2" s="85">
        <v>54</v>
      </c>
    </row>
    <row r="3" spans="1:14" s="57" customFormat="1">
      <c r="B3" s="559" t="s">
        <v>6</v>
      </c>
      <c r="C3" s="559"/>
      <c r="D3" s="559"/>
      <c r="E3" s="560"/>
      <c r="F3" s="83">
        <f ca="1">MAX(INDIRECT("E"&amp;$F$2):INDIRECT("E"&amp;($F$2+1000)))</f>
        <v>8</v>
      </c>
      <c r="H3" s="548" t="s">
        <v>59</v>
      </c>
      <c r="I3" s="548"/>
      <c r="J3" s="68"/>
      <c r="K3" s="61"/>
      <c r="L3" s="543" t="s">
        <v>58</v>
      </c>
      <c r="M3" s="550"/>
      <c r="N3" s="554"/>
    </row>
    <row r="4" spans="1:14" s="57" customFormat="1">
      <c r="B4" s="561" t="s">
        <v>7</v>
      </c>
      <c r="C4" s="561"/>
      <c r="D4" s="561"/>
      <c r="E4" s="562"/>
      <c r="F4" s="83">
        <f ca="1">COUNTA(INDIRECT(G4&amp;$F$2):INDIRECT(G4&amp;($F$2+1000)))</f>
        <v>14</v>
      </c>
      <c r="G4" s="85" t="s">
        <v>82</v>
      </c>
      <c r="H4" s="548" t="s">
        <v>57</v>
      </c>
      <c r="I4" s="548"/>
      <c r="J4" s="66"/>
      <c r="K4" s="67"/>
      <c r="L4" s="551"/>
      <c r="M4" s="552"/>
      <c r="N4" s="555"/>
    </row>
    <row r="5" spans="1:14" s="57" customFormat="1" ht="15.75" customHeight="1">
      <c r="B5" s="548" t="s">
        <v>8</v>
      </c>
      <c r="C5" s="548"/>
      <c r="D5" s="548"/>
      <c r="E5" s="549"/>
      <c r="F5" s="83">
        <f ca="1">SUM(INDIRECT(G5&amp;$F$2):INDIRECT(G5&amp;($F$2+1000)))</f>
        <v>0</v>
      </c>
      <c r="G5" s="85" t="s">
        <v>83</v>
      </c>
      <c r="H5" s="548" t="s">
        <v>60</v>
      </c>
      <c r="I5" s="548"/>
      <c r="J5" s="547"/>
      <c r="K5" s="61"/>
      <c r="L5" s="551"/>
      <c r="M5" s="552"/>
      <c r="N5" s="555"/>
    </row>
    <row r="6" spans="1:14" s="57" customFormat="1">
      <c r="H6" s="548"/>
      <c r="I6" s="548"/>
      <c r="J6" s="547"/>
      <c r="K6" s="61"/>
      <c r="L6" s="551"/>
      <c r="M6" s="552"/>
      <c r="N6" s="555"/>
    </row>
    <row r="7" spans="1:14" s="57" customFormat="1" ht="15.75" customHeight="1">
      <c r="L7" s="551"/>
      <c r="M7" s="552"/>
      <c r="N7" s="555"/>
    </row>
    <row r="8" spans="1:14" s="57" customFormat="1">
      <c r="L8" s="551"/>
      <c r="M8" s="552"/>
      <c r="N8" s="555"/>
    </row>
    <row r="9" spans="1:14" s="57" customFormat="1" ht="15" customHeight="1">
      <c r="G9" s="69"/>
      <c r="L9" s="545"/>
      <c r="M9" s="553"/>
      <c r="N9" s="556"/>
    </row>
    <row r="10" spans="1:14" s="57" customFormat="1">
      <c r="G10" s="70"/>
    </row>
    <row r="11" spans="1:14" s="57" customFormat="1" ht="16.5" thickBot="1">
      <c r="B11" s="71" t="s">
        <v>9</v>
      </c>
      <c r="C11" s="71"/>
      <c r="G11" s="72"/>
      <c r="H11" s="72"/>
      <c r="I11" s="72"/>
      <c r="J11" s="72"/>
      <c r="K11" s="72"/>
      <c r="L11" s="69"/>
      <c r="M11" s="69"/>
      <c r="N11" s="69"/>
    </row>
    <row r="12" spans="1:14" s="57" customFormat="1" ht="15.75" customHeight="1">
      <c r="B12" s="71"/>
      <c r="C12" s="71"/>
      <c r="D12" s="566" t="s">
        <v>266</v>
      </c>
      <c r="E12" s="567"/>
      <c r="F12" s="567"/>
      <c r="G12" s="567"/>
      <c r="H12" s="567"/>
      <c r="I12" s="567"/>
      <c r="J12" s="567"/>
      <c r="K12" s="567"/>
      <c r="L12" s="568"/>
      <c r="M12" s="74"/>
      <c r="N12" s="74"/>
    </row>
    <row r="13" spans="1:14" s="57" customFormat="1" ht="15.75" customHeight="1">
      <c r="B13" s="71"/>
      <c r="C13" s="71"/>
      <c r="D13" s="569"/>
      <c r="E13" s="570"/>
      <c r="F13" s="570"/>
      <c r="G13" s="570"/>
      <c r="H13" s="570"/>
      <c r="I13" s="570"/>
      <c r="J13" s="570"/>
      <c r="K13" s="570"/>
      <c r="L13" s="571"/>
      <c r="M13" s="74"/>
      <c r="N13" s="74"/>
    </row>
    <row r="14" spans="1:14" s="57" customFormat="1">
      <c r="B14" s="71"/>
      <c r="C14" s="71"/>
      <c r="D14" s="569"/>
      <c r="E14" s="570"/>
      <c r="F14" s="570"/>
      <c r="G14" s="570"/>
      <c r="H14" s="570"/>
      <c r="I14" s="570"/>
      <c r="J14" s="570"/>
      <c r="K14" s="570"/>
      <c r="L14" s="571"/>
      <c r="M14" s="74"/>
      <c r="N14" s="74"/>
    </row>
    <row r="15" spans="1:14" s="57" customFormat="1" ht="16.5" thickBot="1">
      <c r="B15" s="71"/>
      <c r="C15" s="71"/>
      <c r="D15" s="572"/>
      <c r="E15" s="573"/>
      <c r="F15" s="573"/>
      <c r="G15" s="573"/>
      <c r="H15" s="573"/>
      <c r="I15" s="573"/>
      <c r="J15" s="573"/>
      <c r="K15" s="573"/>
      <c r="L15" s="574"/>
      <c r="M15" s="74"/>
      <c r="N15" s="74"/>
    </row>
    <row r="16" spans="1:14" s="57" customFormat="1">
      <c r="B16" s="71"/>
      <c r="C16" s="71"/>
      <c r="D16" s="75"/>
      <c r="E16" s="75"/>
      <c r="F16" s="76"/>
    </row>
    <row r="17" spans="2:8" s="57" customFormat="1">
      <c r="B17" s="71" t="s">
        <v>35</v>
      </c>
      <c r="C17" s="71"/>
    </row>
    <row r="18" spans="2:8" s="57" customFormat="1" ht="13.5" customHeight="1">
      <c r="B18" s="71"/>
      <c r="C18" s="71"/>
      <c r="E18" s="543" t="s">
        <v>268</v>
      </c>
      <c r="F18" s="550"/>
      <c r="G18" s="543" t="s">
        <v>269</v>
      </c>
      <c r="H18" s="550"/>
    </row>
    <row r="19" spans="2:8" s="57" customFormat="1">
      <c r="B19" s="71"/>
      <c r="C19" s="71"/>
      <c r="E19" s="545"/>
      <c r="F19" s="553"/>
      <c r="G19" s="545"/>
      <c r="H19" s="553"/>
    </row>
    <row r="20" spans="2:8" s="57" customFormat="1">
      <c r="B20" s="71"/>
      <c r="C20" s="71"/>
      <c r="D20" s="86"/>
      <c r="E20" s="98" t="b">
        <v>1</v>
      </c>
      <c r="F20" s="100"/>
      <c r="G20" s="98" t="b">
        <v>1</v>
      </c>
      <c r="H20" s="110"/>
    </row>
    <row r="21" spans="2:8" s="57" customFormat="1">
      <c r="B21" s="71"/>
      <c r="C21" s="71"/>
      <c r="D21" s="86"/>
      <c r="E21" s="98" t="b">
        <v>0</v>
      </c>
      <c r="F21" s="100"/>
      <c r="G21" s="98" t="b">
        <v>0</v>
      </c>
      <c r="H21" s="110"/>
    </row>
    <row r="22" spans="2:8" s="57" customFormat="1">
      <c r="B22" s="71"/>
      <c r="C22" s="71"/>
      <c r="D22" s="86"/>
      <c r="E22" s="98"/>
      <c r="F22" s="100"/>
      <c r="G22" s="98"/>
      <c r="H22" s="110"/>
    </row>
    <row r="23" spans="2:8" s="57" customFormat="1">
      <c r="B23" s="71"/>
      <c r="C23" s="71"/>
      <c r="G23" s="77"/>
      <c r="H23" s="77"/>
    </row>
    <row r="24" spans="2:8" s="57" customFormat="1">
      <c r="B24" s="71" t="s">
        <v>17</v>
      </c>
      <c r="C24" s="71"/>
    </row>
    <row r="25" spans="2:8" s="57" customFormat="1">
      <c r="B25" s="71"/>
      <c r="C25" s="71" t="s">
        <v>142</v>
      </c>
    </row>
    <row r="26" spans="2:8" s="57" customFormat="1">
      <c r="B26" s="71"/>
      <c r="C26" s="71" t="s">
        <v>143</v>
      </c>
      <c r="D26" s="71"/>
    </row>
    <row r="27" spans="2:8" s="57" customFormat="1">
      <c r="B27" s="71"/>
      <c r="C27" s="78" t="s">
        <v>267</v>
      </c>
      <c r="D27" s="71"/>
    </row>
    <row r="28" spans="2:8" s="57" customFormat="1">
      <c r="B28" s="71"/>
      <c r="C28" s="71"/>
    </row>
    <row r="29" spans="2:8" s="57" customFormat="1">
      <c r="B29" s="71" t="s">
        <v>18</v>
      </c>
      <c r="C29" s="71"/>
    </row>
    <row r="30" spans="2:8" s="57" customFormat="1">
      <c r="B30" s="71"/>
      <c r="C30" s="79" t="s">
        <v>25</v>
      </c>
    </row>
    <row r="31" spans="2:8" s="57" customFormat="1" ht="15" customHeight="1">
      <c r="B31" s="71"/>
      <c r="C31" s="79"/>
    </row>
    <row r="32" spans="2:8" s="57" customFormat="1">
      <c r="B32" s="71"/>
      <c r="C32" s="79"/>
    </row>
    <row r="33" spans="2:14" s="57" customFormat="1">
      <c r="B33" s="71"/>
      <c r="C33" s="79"/>
    </row>
    <row r="34" spans="2:14" s="57" customFormat="1">
      <c r="B34" s="71"/>
      <c r="C34" s="79"/>
    </row>
    <row r="35" spans="2:14" s="57" customFormat="1">
      <c r="B35" s="71"/>
      <c r="C35" s="79"/>
    </row>
    <row r="36" spans="2:14" s="57" customFormat="1">
      <c r="B36" s="71"/>
      <c r="C36" s="79"/>
    </row>
    <row r="37" spans="2:14" s="57" customFormat="1">
      <c r="B37" s="71"/>
      <c r="C37" s="71"/>
    </row>
    <row r="38" spans="2:14" s="57" customFormat="1">
      <c r="B38" s="71"/>
      <c r="C38" s="71"/>
    </row>
    <row r="39" spans="2:14" s="57" customFormat="1">
      <c r="B39" s="71" t="s">
        <v>51</v>
      </c>
      <c r="C39" s="71"/>
    </row>
    <row r="40" spans="2:14" s="57" customFormat="1">
      <c r="B40" s="71"/>
      <c r="C40" s="71"/>
    </row>
    <row r="41" spans="2:14" s="57" customFormat="1">
      <c r="B41" s="71"/>
      <c r="C41" s="71"/>
      <c r="G41" s="563" t="s">
        <v>52</v>
      </c>
      <c r="H41" s="564"/>
      <c r="I41" s="565"/>
      <c r="J41" s="558" t="s">
        <v>50</v>
      </c>
      <c r="K41" s="558"/>
      <c r="L41" s="558"/>
      <c r="M41" s="558"/>
      <c r="N41" s="558"/>
    </row>
    <row r="42" spans="2:14" s="57" customFormat="1" ht="16.5">
      <c r="B42" s="71"/>
      <c r="C42" s="71"/>
      <c r="D42" s="72"/>
      <c r="E42" s="72"/>
      <c r="F42" s="72"/>
      <c r="G42" s="638" t="s">
        <v>286</v>
      </c>
      <c r="H42" s="564"/>
      <c r="I42" s="565"/>
      <c r="J42" s="746" t="s">
        <v>270</v>
      </c>
      <c r="K42" s="557"/>
      <c r="L42" s="557"/>
      <c r="M42" s="557"/>
      <c r="N42" s="557"/>
    </row>
    <row r="43" spans="2:14" s="57" customFormat="1" ht="16.5">
      <c r="B43" s="71"/>
      <c r="C43" s="71"/>
      <c r="D43" s="72"/>
      <c r="E43" s="72"/>
      <c r="F43" s="72"/>
      <c r="G43" s="844" t="s">
        <v>287</v>
      </c>
      <c r="H43" s="564"/>
      <c r="I43" s="565"/>
      <c r="J43" s="746" t="s">
        <v>271</v>
      </c>
      <c r="K43" s="557"/>
      <c r="L43" s="557"/>
      <c r="M43" s="557"/>
      <c r="N43" s="557"/>
    </row>
    <row r="44" spans="2:14" s="57" customFormat="1" ht="16.5">
      <c r="B44" s="71"/>
      <c r="C44" s="71"/>
      <c r="D44" s="72"/>
      <c r="E44" s="72"/>
      <c r="F44" s="72"/>
      <c r="G44" s="638" t="s">
        <v>277</v>
      </c>
      <c r="H44" s="564"/>
      <c r="I44" s="565"/>
      <c r="J44" s="843" t="s">
        <v>272</v>
      </c>
      <c r="K44" s="557"/>
      <c r="L44" s="557"/>
      <c r="M44" s="557"/>
      <c r="N44" s="557"/>
    </row>
    <row r="45" spans="2:14" s="57" customFormat="1" ht="18.75">
      <c r="B45" s="71"/>
      <c r="C45" s="71"/>
      <c r="D45" s="72"/>
      <c r="E45" s="72"/>
      <c r="F45" s="72"/>
      <c r="G45" s="563" t="s">
        <v>278</v>
      </c>
      <c r="H45" s="564"/>
      <c r="I45" s="565"/>
      <c r="J45" s="746" t="s">
        <v>273</v>
      </c>
      <c r="K45" s="557"/>
      <c r="L45" s="557"/>
      <c r="M45" s="557"/>
      <c r="N45" s="557"/>
    </row>
    <row r="46" spans="2:14" s="57" customFormat="1" ht="16.5">
      <c r="B46" s="71"/>
      <c r="C46" s="71"/>
      <c r="D46" s="72"/>
      <c r="E46" s="72"/>
      <c r="F46" s="72"/>
      <c r="G46" s="563" t="s">
        <v>279</v>
      </c>
      <c r="H46" s="564"/>
      <c r="I46" s="565"/>
      <c r="J46" s="746" t="s">
        <v>274</v>
      </c>
      <c r="K46" s="557"/>
      <c r="L46" s="557"/>
      <c r="M46" s="557"/>
      <c r="N46" s="557"/>
    </row>
    <row r="47" spans="2:14" s="57" customFormat="1" ht="18.75">
      <c r="B47" s="71"/>
      <c r="C47" s="71"/>
      <c r="D47" s="72"/>
      <c r="E47" s="72"/>
      <c r="F47" s="72"/>
      <c r="G47" s="563" t="s">
        <v>280</v>
      </c>
      <c r="H47" s="564"/>
      <c r="I47" s="565"/>
      <c r="J47" s="746" t="s">
        <v>275</v>
      </c>
      <c r="K47" s="557"/>
      <c r="L47" s="557"/>
      <c r="M47" s="557"/>
      <c r="N47" s="557"/>
    </row>
    <row r="48" spans="2:14" s="57" customFormat="1" ht="16.5">
      <c r="B48" s="71"/>
      <c r="C48" s="71"/>
      <c r="D48" s="72"/>
      <c r="E48" s="72"/>
      <c r="F48" s="72"/>
      <c r="G48" s="824" t="s">
        <v>289</v>
      </c>
      <c r="H48" s="564"/>
      <c r="I48" s="565"/>
      <c r="J48" s="746" t="s">
        <v>288</v>
      </c>
      <c r="K48" s="557"/>
      <c r="L48" s="557"/>
      <c r="M48" s="557"/>
      <c r="N48" s="557"/>
    </row>
    <row r="49" spans="2:63" s="57" customFormat="1">
      <c r="B49" s="71"/>
      <c r="C49" s="71"/>
    </row>
    <row r="50" spans="2:63" s="57" customFormat="1">
      <c r="B50" s="71" t="s">
        <v>19</v>
      </c>
      <c r="C50" s="71"/>
    </row>
    <row r="51" spans="2:63" s="57" customFormat="1">
      <c r="B51" s="71"/>
      <c r="C51" s="80"/>
      <c r="V51" s="81"/>
    </row>
    <row r="52" spans="2:63" s="57" customFormat="1" ht="16.5" thickBot="1">
      <c r="B52" s="71"/>
      <c r="C52" s="80"/>
      <c r="E52" s="57" t="s">
        <v>152</v>
      </c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</row>
    <row r="53" spans="2:63" s="57" customFormat="1" ht="13.5" customHeight="1">
      <c r="B53" s="71"/>
      <c r="C53" s="71"/>
      <c r="E53" s="510" t="s">
        <v>20</v>
      </c>
      <c r="F53" s="518" t="s">
        <v>22</v>
      </c>
      <c r="G53" s="519"/>
      <c r="H53" s="510" t="s">
        <v>21</v>
      </c>
      <c r="I53" s="519"/>
      <c r="J53" s="522" t="s">
        <v>120</v>
      </c>
      <c r="K53" s="523"/>
      <c r="L53" s="523"/>
      <c r="M53" s="523"/>
      <c r="N53" s="524" t="s">
        <v>127</v>
      </c>
      <c r="O53" s="524"/>
      <c r="P53" s="840" t="s">
        <v>167</v>
      </c>
      <c r="Q53" s="840"/>
      <c r="R53" s="840"/>
      <c r="S53" s="840"/>
      <c r="T53" s="840"/>
      <c r="U53" s="840"/>
      <c r="V53" s="840"/>
      <c r="W53" s="840"/>
      <c r="X53" s="840"/>
      <c r="Y53" s="840"/>
      <c r="Z53" s="840"/>
      <c r="AA53" s="840"/>
      <c r="AB53" s="840"/>
      <c r="AC53" s="841"/>
      <c r="AD53" s="527" t="s">
        <v>299</v>
      </c>
      <c r="AE53" s="528"/>
      <c r="AF53" s="528"/>
      <c r="AG53" s="528"/>
      <c r="AH53" s="529" t="s">
        <v>300</v>
      </c>
      <c r="AI53" s="529"/>
      <c r="AJ53" s="483" t="s">
        <v>301</v>
      </c>
      <c r="AK53" s="483"/>
      <c r="AL53" s="483"/>
      <c r="AM53" s="483"/>
      <c r="AN53" s="483"/>
      <c r="AO53" s="483"/>
      <c r="AP53" s="483"/>
      <c r="AQ53" s="483"/>
      <c r="AR53" s="483"/>
      <c r="AS53" s="483"/>
      <c r="AT53" s="483"/>
      <c r="AU53" s="483"/>
      <c r="AV53" s="483"/>
      <c r="AW53" s="484"/>
      <c r="AX53" s="487" t="s">
        <v>16</v>
      </c>
      <c r="AY53" s="489" t="s">
        <v>53</v>
      </c>
      <c r="AZ53" s="489" t="s">
        <v>54</v>
      </c>
      <c r="BA53" s="489" t="s">
        <v>55</v>
      </c>
      <c r="BB53" s="489" t="s">
        <v>56</v>
      </c>
      <c r="BC53" s="489" t="s">
        <v>29</v>
      </c>
      <c r="BD53" s="489" t="s">
        <v>62</v>
      </c>
      <c r="BE53" s="512" t="s">
        <v>69</v>
      </c>
      <c r="BF53" s="477" t="s">
        <v>23</v>
      </c>
      <c r="BG53" s="478"/>
      <c r="BH53" s="478"/>
      <c r="BI53" s="478"/>
      <c r="BJ53" s="478"/>
      <c r="BK53" s="479"/>
    </row>
    <row r="54" spans="2:63" s="57" customFormat="1" ht="13.5" customHeight="1">
      <c r="B54" s="71"/>
      <c r="C54" s="71"/>
      <c r="E54" s="511"/>
      <c r="F54" s="520"/>
      <c r="G54" s="521"/>
      <c r="H54" s="530" t="s">
        <v>180</v>
      </c>
      <c r="I54" s="532"/>
      <c r="J54" s="816" t="s">
        <v>283</v>
      </c>
      <c r="K54" s="534"/>
      <c r="L54" s="716" t="s">
        <v>284</v>
      </c>
      <c r="M54" s="534"/>
      <c r="N54" s="717" t="s">
        <v>180</v>
      </c>
      <c r="O54" s="535"/>
      <c r="P54" s="837" t="str">
        <f>G42</f>
        <v>1:ウィークリータイマー1</v>
      </c>
      <c r="Q54" s="838"/>
      <c r="R54" s="837" t="str">
        <f>G43</f>
        <v>2:ウィークリータイマー2</v>
      </c>
      <c r="S54" s="838"/>
      <c r="T54" s="837" t="str">
        <f>G44</f>
        <v>3:ネーム</v>
      </c>
      <c r="U54" s="838"/>
      <c r="V54" s="838" t="str">
        <f>G45</f>
        <v>4:グループID</v>
      </c>
      <c r="W54" s="838"/>
      <c r="X54" s="838" t="str">
        <f>G46</f>
        <v>5:経路</v>
      </c>
      <c r="Y54" s="838"/>
      <c r="Z54" s="838" t="str">
        <f>G47</f>
        <v>6:デバイス</v>
      </c>
      <c r="AA54" s="838"/>
      <c r="AB54" s="838" t="s">
        <v>129</v>
      </c>
      <c r="AC54" s="839"/>
      <c r="AD54" s="666" t="s">
        <v>283</v>
      </c>
      <c r="AE54" s="517"/>
      <c r="AF54" s="667" t="s">
        <v>284</v>
      </c>
      <c r="AG54" s="517"/>
      <c r="AH54" s="718" t="s">
        <v>180</v>
      </c>
      <c r="AI54" s="514"/>
      <c r="AJ54" s="836" t="str">
        <f>G42</f>
        <v>1:ウィークリータイマー1</v>
      </c>
      <c r="AK54" s="836"/>
      <c r="AL54" s="836" t="str">
        <f>$G43</f>
        <v>2:ウィークリータイマー2</v>
      </c>
      <c r="AM54" s="836"/>
      <c r="AN54" s="836" t="str">
        <f>$G44</f>
        <v>3:ネーム</v>
      </c>
      <c r="AO54" s="836"/>
      <c r="AP54" s="507" t="str">
        <f>$G45</f>
        <v>4:グループID</v>
      </c>
      <c r="AQ54" s="507"/>
      <c r="AR54" s="507" t="str">
        <f>$G46</f>
        <v>5:経路</v>
      </c>
      <c r="AS54" s="507"/>
      <c r="AT54" s="507" t="str">
        <f>$G47</f>
        <v>6:デバイス</v>
      </c>
      <c r="AU54" s="507"/>
      <c r="AV54" s="507" t="s">
        <v>129</v>
      </c>
      <c r="AW54" s="508"/>
      <c r="AX54" s="488"/>
      <c r="AY54" s="490"/>
      <c r="AZ54" s="490"/>
      <c r="BA54" s="490"/>
      <c r="BB54" s="490"/>
      <c r="BC54" s="490"/>
      <c r="BD54" s="490"/>
      <c r="BE54" s="513"/>
      <c r="BF54" s="480"/>
      <c r="BG54" s="481"/>
      <c r="BH54" s="481"/>
      <c r="BI54" s="481"/>
      <c r="BJ54" s="481"/>
      <c r="BK54" s="482"/>
    </row>
    <row r="55" spans="2:63" s="57" customFormat="1" ht="15" customHeight="1">
      <c r="B55" s="71"/>
      <c r="C55" s="71"/>
      <c r="E55" s="511"/>
      <c r="F55" s="520"/>
      <c r="G55" s="521"/>
      <c r="H55" s="530"/>
      <c r="I55" s="532"/>
      <c r="J55" s="533"/>
      <c r="K55" s="534"/>
      <c r="L55" s="534"/>
      <c r="M55" s="534"/>
      <c r="N55" s="535"/>
      <c r="O55" s="535"/>
      <c r="P55" s="838"/>
      <c r="Q55" s="838"/>
      <c r="R55" s="838"/>
      <c r="S55" s="838"/>
      <c r="T55" s="838"/>
      <c r="U55" s="838"/>
      <c r="V55" s="838"/>
      <c r="W55" s="838"/>
      <c r="X55" s="838"/>
      <c r="Y55" s="838"/>
      <c r="Z55" s="838"/>
      <c r="AA55" s="838"/>
      <c r="AB55" s="838"/>
      <c r="AC55" s="839"/>
      <c r="AD55" s="516"/>
      <c r="AE55" s="517"/>
      <c r="AF55" s="517"/>
      <c r="AG55" s="517"/>
      <c r="AH55" s="514"/>
      <c r="AI55" s="514"/>
      <c r="AJ55" s="836"/>
      <c r="AK55" s="836"/>
      <c r="AL55" s="836"/>
      <c r="AM55" s="836"/>
      <c r="AN55" s="836"/>
      <c r="AO55" s="836"/>
      <c r="AP55" s="507"/>
      <c r="AQ55" s="507"/>
      <c r="AR55" s="507"/>
      <c r="AS55" s="507"/>
      <c r="AT55" s="507"/>
      <c r="AU55" s="507"/>
      <c r="AV55" s="507"/>
      <c r="AW55" s="508"/>
      <c r="AX55" s="488"/>
      <c r="AY55" s="490"/>
      <c r="AZ55" s="490"/>
      <c r="BA55" s="490"/>
      <c r="BB55" s="490"/>
      <c r="BC55" s="490"/>
      <c r="BD55" s="490"/>
      <c r="BE55" s="513"/>
      <c r="BF55" s="480"/>
      <c r="BG55" s="481"/>
      <c r="BH55" s="481"/>
      <c r="BI55" s="481"/>
      <c r="BJ55" s="481"/>
      <c r="BK55" s="482"/>
    </row>
    <row r="56" spans="2:63" s="198" customFormat="1" ht="72" customHeight="1">
      <c r="B56" s="197"/>
      <c r="C56" s="197"/>
      <c r="E56" s="290">
        <f>IF(ISBLANK(F56),"",COUNTA(F$56:F56))</f>
        <v>1</v>
      </c>
      <c r="F56" s="485" t="s">
        <v>458</v>
      </c>
      <c r="G56" s="509"/>
      <c r="H56" s="732" t="s">
        <v>161</v>
      </c>
      <c r="I56" s="694"/>
      <c r="J56" s="732" t="s">
        <v>294</v>
      </c>
      <c r="K56" s="691"/>
      <c r="L56" s="485" t="s">
        <v>295</v>
      </c>
      <c r="M56" s="485"/>
      <c r="N56" s="691" t="s">
        <v>161</v>
      </c>
      <c r="O56" s="691"/>
      <c r="P56" s="485" t="b">
        <v>1</v>
      </c>
      <c r="Q56" s="485"/>
      <c r="R56" s="485" t="b">
        <v>1</v>
      </c>
      <c r="S56" s="485"/>
      <c r="T56" s="485" t="s">
        <v>291</v>
      </c>
      <c r="U56" s="485"/>
      <c r="V56" s="485" t="s">
        <v>292</v>
      </c>
      <c r="W56" s="485"/>
      <c r="X56" s="485" t="s">
        <v>292</v>
      </c>
      <c r="Y56" s="485"/>
      <c r="Z56" s="485" t="s">
        <v>293</v>
      </c>
      <c r="AA56" s="485"/>
      <c r="AB56" s="485" t="b">
        <f>IF($F56="正常","(NULL)")</f>
        <v>0</v>
      </c>
      <c r="AC56" s="509"/>
      <c r="AD56" s="732" t="s">
        <v>294</v>
      </c>
      <c r="AE56" s="691"/>
      <c r="AF56" s="485" t="s">
        <v>295</v>
      </c>
      <c r="AG56" s="485"/>
      <c r="AH56" s="691" t="s">
        <v>161</v>
      </c>
      <c r="AI56" s="691"/>
      <c r="AJ56" s="485" t="b">
        <v>1</v>
      </c>
      <c r="AK56" s="485"/>
      <c r="AL56" s="485" t="b">
        <v>1</v>
      </c>
      <c r="AM56" s="485"/>
      <c r="AN56" s="485" t="s">
        <v>291</v>
      </c>
      <c r="AO56" s="485"/>
      <c r="AP56" s="485" t="s">
        <v>292</v>
      </c>
      <c r="AQ56" s="485"/>
      <c r="AR56" s="485" t="s">
        <v>292</v>
      </c>
      <c r="AS56" s="485"/>
      <c r="AT56" s="485" t="s">
        <v>293</v>
      </c>
      <c r="AU56" s="485"/>
      <c r="AV56" s="485" t="b">
        <f>IF($F56="正常","(NULL)")</f>
        <v>0</v>
      </c>
      <c r="AW56" s="509"/>
      <c r="AX56" s="290" t="s">
        <v>880</v>
      </c>
      <c r="AY56" s="319" t="s">
        <v>1155</v>
      </c>
      <c r="AZ56" s="319" t="s">
        <v>1155</v>
      </c>
      <c r="BA56" s="319" t="s">
        <v>1155</v>
      </c>
      <c r="BB56" s="320">
        <v>1</v>
      </c>
      <c r="BC56" s="366" t="s">
        <v>1159</v>
      </c>
      <c r="BD56" s="287" t="s">
        <v>1006</v>
      </c>
      <c r="BE56" s="349" t="s">
        <v>180</v>
      </c>
      <c r="BF56" s="606" t="s">
        <v>948</v>
      </c>
      <c r="BG56" s="485"/>
      <c r="BH56" s="485"/>
      <c r="BI56" s="485"/>
      <c r="BJ56" s="485"/>
      <c r="BK56" s="575"/>
    </row>
    <row r="57" spans="2:63" s="57" customFormat="1" ht="72" customHeight="1">
      <c r="B57" s="71"/>
      <c r="C57" s="71"/>
      <c r="E57" s="293">
        <f>IF(ISBLANK(F57),"",COUNTA(F$56:F57))</f>
        <v>2</v>
      </c>
      <c r="F57" s="537" t="s">
        <v>24</v>
      </c>
      <c r="G57" s="538"/>
      <c r="H57" s="732" t="s">
        <v>281</v>
      </c>
      <c r="I57" s="694"/>
      <c r="J57" s="500" t="s">
        <v>296</v>
      </c>
      <c r="K57" s="485"/>
      <c r="L57" s="537" t="str">
        <f>IF($F57="正常","(NULL)")</f>
        <v>(NULL)</v>
      </c>
      <c r="M57" s="537"/>
      <c r="N57" s="691" t="s">
        <v>281</v>
      </c>
      <c r="O57" s="691"/>
      <c r="P57" s="537" t="s">
        <v>87</v>
      </c>
      <c r="Q57" s="537"/>
      <c r="R57" s="537" t="b">
        <v>0</v>
      </c>
      <c r="S57" s="537"/>
      <c r="T57" s="537" t="s">
        <v>87</v>
      </c>
      <c r="U57" s="537"/>
      <c r="V57" s="537" t="s">
        <v>87</v>
      </c>
      <c r="W57" s="537"/>
      <c r="X57" s="537" t="s">
        <v>87</v>
      </c>
      <c r="Y57" s="537"/>
      <c r="Z57" s="537" t="s">
        <v>293</v>
      </c>
      <c r="AA57" s="537"/>
      <c r="AB57" s="537" t="str">
        <f>IF($F57="正常","(NULL)")</f>
        <v>(NULL)</v>
      </c>
      <c r="AC57" s="538"/>
      <c r="AD57" s="500" t="s">
        <v>296</v>
      </c>
      <c r="AE57" s="485"/>
      <c r="AF57" s="537" t="str">
        <f>IF($F57="正常","(NULL)")</f>
        <v>(NULL)</v>
      </c>
      <c r="AG57" s="537"/>
      <c r="AH57" s="691" t="s">
        <v>281</v>
      </c>
      <c r="AI57" s="691"/>
      <c r="AJ57" s="537" t="s">
        <v>87</v>
      </c>
      <c r="AK57" s="537"/>
      <c r="AL57" s="537" t="b">
        <v>0</v>
      </c>
      <c r="AM57" s="537"/>
      <c r="AN57" s="537" t="s">
        <v>87</v>
      </c>
      <c r="AO57" s="537"/>
      <c r="AP57" s="537" t="s">
        <v>87</v>
      </c>
      <c r="AQ57" s="537"/>
      <c r="AR57" s="537" t="s">
        <v>87</v>
      </c>
      <c r="AS57" s="537"/>
      <c r="AT57" s="537" t="s">
        <v>293</v>
      </c>
      <c r="AU57" s="537"/>
      <c r="AV57" s="537" t="str">
        <f>IF($F57="正常","(NULL)")</f>
        <v>(NULL)</v>
      </c>
      <c r="AW57" s="538"/>
      <c r="AX57" s="357" t="s">
        <v>882</v>
      </c>
      <c r="AY57" s="308" t="str">
        <f>AY56</f>
        <v>6/18</v>
      </c>
      <c r="AZ57" s="308" t="str">
        <f t="shared" ref="AZ57:BA57" si="0">AZ56</f>
        <v>6/18</v>
      </c>
      <c r="BA57" s="308" t="str">
        <f t="shared" si="0"/>
        <v>6/18</v>
      </c>
      <c r="BB57" s="325">
        <v>0</v>
      </c>
      <c r="BC57" s="286" t="s">
        <v>180</v>
      </c>
      <c r="BD57" s="286" t="s">
        <v>1006</v>
      </c>
      <c r="BE57" s="345" t="s">
        <v>180</v>
      </c>
      <c r="BF57" s="842" t="s">
        <v>1014</v>
      </c>
      <c r="BG57" s="485"/>
      <c r="BH57" s="485"/>
      <c r="BI57" s="485"/>
      <c r="BJ57" s="485"/>
      <c r="BK57" s="575"/>
    </row>
    <row r="58" spans="2:63" s="57" customFormat="1" ht="72" customHeight="1">
      <c r="B58" s="71"/>
      <c r="C58" s="71"/>
      <c r="E58" s="293">
        <f>IF(ISBLANK(F58),"",COUNTA(F$56:F58))</f>
        <v>3</v>
      </c>
      <c r="F58" s="537" t="s">
        <v>70</v>
      </c>
      <c r="G58" s="538"/>
      <c r="H58" s="732" t="s">
        <v>282</v>
      </c>
      <c r="I58" s="694"/>
      <c r="J58" s="590" t="s">
        <v>297</v>
      </c>
      <c r="K58" s="537"/>
      <c r="L58" s="537" t="str">
        <f>IF($F58="正常","(NULL)")</f>
        <v>(NULL)</v>
      </c>
      <c r="M58" s="537"/>
      <c r="N58" s="691" t="s">
        <v>282</v>
      </c>
      <c r="O58" s="691"/>
      <c r="P58" s="537" t="b">
        <v>0</v>
      </c>
      <c r="Q58" s="537"/>
      <c r="R58" s="537" t="b">
        <v>1</v>
      </c>
      <c r="S58" s="537"/>
      <c r="T58" s="537" t="s">
        <v>87</v>
      </c>
      <c r="U58" s="537"/>
      <c r="V58" s="537" t="s">
        <v>87</v>
      </c>
      <c r="W58" s="537"/>
      <c r="X58" s="537" t="s">
        <v>87</v>
      </c>
      <c r="Y58" s="537"/>
      <c r="Z58" s="537" t="s">
        <v>293</v>
      </c>
      <c r="AA58" s="537"/>
      <c r="AB58" s="537" t="str">
        <f>IF($F58="正常","(NULL)")</f>
        <v>(NULL)</v>
      </c>
      <c r="AC58" s="538"/>
      <c r="AD58" s="590" t="s">
        <v>297</v>
      </c>
      <c r="AE58" s="537"/>
      <c r="AF58" s="537" t="str">
        <f>IF($F58="正常","(NULL)")</f>
        <v>(NULL)</v>
      </c>
      <c r="AG58" s="537"/>
      <c r="AH58" s="691" t="s">
        <v>281</v>
      </c>
      <c r="AI58" s="691"/>
      <c r="AJ58" s="537" t="b">
        <v>0</v>
      </c>
      <c r="AK58" s="537"/>
      <c r="AL58" s="537" t="b">
        <v>1</v>
      </c>
      <c r="AM58" s="537"/>
      <c r="AN58" s="537" t="s">
        <v>87</v>
      </c>
      <c r="AO58" s="537"/>
      <c r="AP58" s="537" t="s">
        <v>87</v>
      </c>
      <c r="AQ58" s="537"/>
      <c r="AR58" s="537" t="s">
        <v>87</v>
      </c>
      <c r="AS58" s="537"/>
      <c r="AT58" s="537" t="s">
        <v>293</v>
      </c>
      <c r="AU58" s="537"/>
      <c r="AV58" s="537" t="str">
        <f>IF($F58="正常","(NULL)")</f>
        <v>(NULL)</v>
      </c>
      <c r="AW58" s="538"/>
      <c r="AX58" s="357" t="s">
        <v>882</v>
      </c>
      <c r="AY58" s="308" t="str">
        <f t="shared" ref="AY58:AY59" si="1">AY57</f>
        <v>6/18</v>
      </c>
      <c r="AZ58" s="308" t="str">
        <f t="shared" ref="AZ58:AZ59" si="2">AZ57</f>
        <v>6/18</v>
      </c>
      <c r="BA58" s="308" t="str">
        <f t="shared" ref="BA58:BA59" si="3">BA57</f>
        <v>6/18</v>
      </c>
      <c r="BB58" s="325">
        <v>0</v>
      </c>
      <c r="BC58" s="286" t="s">
        <v>180</v>
      </c>
      <c r="BD58" s="286" t="s">
        <v>1006</v>
      </c>
      <c r="BE58" s="345" t="s">
        <v>180</v>
      </c>
      <c r="BF58" s="842" t="s">
        <v>1014</v>
      </c>
      <c r="BG58" s="485"/>
      <c r="BH58" s="485"/>
      <c r="BI58" s="485"/>
      <c r="BJ58" s="485"/>
      <c r="BK58" s="575"/>
    </row>
    <row r="59" spans="2:63" s="57" customFormat="1" ht="72" customHeight="1" thickBot="1">
      <c r="B59" s="71"/>
      <c r="C59" s="71"/>
      <c r="E59" s="301">
        <f>IF(ISBLANK(F59),"",COUNTA(F$56:F59))</f>
        <v>4</v>
      </c>
      <c r="F59" s="586" t="s">
        <v>70</v>
      </c>
      <c r="G59" s="579"/>
      <c r="H59" s="733" t="s">
        <v>161</v>
      </c>
      <c r="I59" s="696"/>
      <c r="J59" s="585" t="s">
        <v>298</v>
      </c>
      <c r="K59" s="586"/>
      <c r="L59" s="683" t="s">
        <v>294</v>
      </c>
      <c r="M59" s="683"/>
      <c r="N59" s="692" t="s">
        <v>161</v>
      </c>
      <c r="O59" s="692"/>
      <c r="P59" s="586" t="s">
        <v>87</v>
      </c>
      <c r="Q59" s="586"/>
      <c r="R59" s="586" t="b">
        <v>0</v>
      </c>
      <c r="S59" s="586"/>
      <c r="T59" s="586" t="s">
        <v>87</v>
      </c>
      <c r="U59" s="586"/>
      <c r="V59" s="586" t="s">
        <v>87</v>
      </c>
      <c r="W59" s="586"/>
      <c r="X59" s="586" t="s">
        <v>87</v>
      </c>
      <c r="Y59" s="586"/>
      <c r="Z59" s="586" t="s">
        <v>293</v>
      </c>
      <c r="AA59" s="586"/>
      <c r="AB59" s="586" t="s">
        <v>290</v>
      </c>
      <c r="AC59" s="579"/>
      <c r="AD59" s="585" t="s">
        <v>298</v>
      </c>
      <c r="AE59" s="586"/>
      <c r="AF59" s="683" t="s">
        <v>294</v>
      </c>
      <c r="AG59" s="683"/>
      <c r="AH59" s="692" t="s">
        <v>161</v>
      </c>
      <c r="AI59" s="692"/>
      <c r="AJ59" s="586" t="s">
        <v>87</v>
      </c>
      <c r="AK59" s="586"/>
      <c r="AL59" s="586" t="b">
        <v>0</v>
      </c>
      <c r="AM59" s="586"/>
      <c r="AN59" s="586" t="s">
        <v>87</v>
      </c>
      <c r="AO59" s="586"/>
      <c r="AP59" s="586" t="s">
        <v>87</v>
      </c>
      <c r="AQ59" s="586"/>
      <c r="AR59" s="586" t="s">
        <v>87</v>
      </c>
      <c r="AS59" s="586"/>
      <c r="AT59" s="586" t="s">
        <v>293</v>
      </c>
      <c r="AU59" s="586"/>
      <c r="AV59" s="586" t="s">
        <v>290</v>
      </c>
      <c r="AW59" s="579"/>
      <c r="AX59" s="358" t="s">
        <v>882</v>
      </c>
      <c r="AY59" s="309" t="str">
        <f t="shared" si="1"/>
        <v>6/18</v>
      </c>
      <c r="AZ59" s="309" t="str">
        <f t="shared" si="2"/>
        <v>6/18</v>
      </c>
      <c r="BA59" s="309" t="str">
        <f t="shared" si="3"/>
        <v>6/18</v>
      </c>
      <c r="BB59" s="330">
        <v>0</v>
      </c>
      <c r="BC59" s="299" t="s">
        <v>180</v>
      </c>
      <c r="BD59" s="299" t="s">
        <v>1006</v>
      </c>
      <c r="BE59" s="347" t="s">
        <v>180</v>
      </c>
      <c r="BF59" s="639" t="s">
        <v>1022</v>
      </c>
      <c r="BG59" s="497"/>
      <c r="BH59" s="497"/>
      <c r="BI59" s="497"/>
      <c r="BJ59" s="497"/>
      <c r="BK59" s="576"/>
    </row>
    <row r="62" spans="2:63" s="57" customFormat="1" ht="16.5" thickBot="1">
      <c r="E62" s="57" t="s">
        <v>153</v>
      </c>
      <c r="F62" s="57" t="s">
        <v>332</v>
      </c>
    </row>
    <row r="63" spans="2:63" s="57" customFormat="1" ht="13.5" customHeight="1">
      <c r="B63" s="71"/>
      <c r="C63" s="71"/>
      <c r="E63" s="510" t="s">
        <v>20</v>
      </c>
      <c r="F63" s="518" t="s">
        <v>22</v>
      </c>
      <c r="G63" s="519"/>
      <c r="H63" s="510" t="s">
        <v>21</v>
      </c>
      <c r="I63" s="519"/>
      <c r="J63" s="522" t="s">
        <v>120</v>
      </c>
      <c r="K63" s="523"/>
      <c r="L63" s="523"/>
      <c r="M63" s="523"/>
      <c r="N63" s="524" t="s">
        <v>127</v>
      </c>
      <c r="O63" s="524"/>
      <c r="P63" s="840" t="s">
        <v>167</v>
      </c>
      <c r="Q63" s="840"/>
      <c r="R63" s="840"/>
      <c r="S63" s="840"/>
      <c r="T63" s="840"/>
      <c r="U63" s="840"/>
      <c r="V63" s="840"/>
      <c r="W63" s="840"/>
      <c r="X63" s="840"/>
      <c r="Y63" s="840"/>
      <c r="Z63" s="840"/>
      <c r="AA63" s="840"/>
      <c r="AB63" s="840"/>
      <c r="AC63" s="841"/>
      <c r="AD63" s="527" t="s">
        <v>299</v>
      </c>
      <c r="AE63" s="528"/>
      <c r="AF63" s="528"/>
      <c r="AG63" s="528"/>
      <c r="AH63" s="529" t="s">
        <v>300</v>
      </c>
      <c r="AI63" s="529"/>
      <c r="AJ63" s="483" t="s">
        <v>301</v>
      </c>
      <c r="AK63" s="483"/>
      <c r="AL63" s="483"/>
      <c r="AM63" s="483"/>
      <c r="AN63" s="483"/>
      <c r="AO63" s="483"/>
      <c r="AP63" s="483"/>
      <c r="AQ63" s="483"/>
      <c r="AR63" s="483"/>
      <c r="AS63" s="483"/>
      <c r="AT63" s="483"/>
      <c r="AU63" s="483"/>
      <c r="AV63" s="483"/>
      <c r="AW63" s="484"/>
      <c r="AX63" s="487" t="s">
        <v>16</v>
      </c>
      <c r="AY63" s="489" t="s">
        <v>53</v>
      </c>
      <c r="AZ63" s="489" t="s">
        <v>54</v>
      </c>
      <c r="BA63" s="489" t="s">
        <v>55</v>
      </c>
      <c r="BB63" s="489" t="s">
        <v>56</v>
      </c>
      <c r="BC63" s="489" t="s">
        <v>29</v>
      </c>
      <c r="BD63" s="489" t="s">
        <v>62</v>
      </c>
      <c r="BE63" s="512" t="s">
        <v>69</v>
      </c>
      <c r="BF63" s="477" t="s">
        <v>23</v>
      </c>
      <c r="BG63" s="478"/>
      <c r="BH63" s="478"/>
      <c r="BI63" s="478"/>
      <c r="BJ63" s="478"/>
      <c r="BK63" s="479"/>
    </row>
    <row r="64" spans="2:63" s="57" customFormat="1" ht="13.5" customHeight="1">
      <c r="B64" s="71"/>
      <c r="C64" s="71"/>
      <c r="E64" s="511"/>
      <c r="F64" s="520"/>
      <c r="G64" s="521"/>
      <c r="H64" s="530" t="s">
        <v>180</v>
      </c>
      <c r="I64" s="532"/>
      <c r="J64" s="816" t="s">
        <v>283</v>
      </c>
      <c r="K64" s="534"/>
      <c r="L64" s="716" t="s">
        <v>284</v>
      </c>
      <c r="M64" s="534"/>
      <c r="N64" s="717" t="s">
        <v>180</v>
      </c>
      <c r="O64" s="535"/>
      <c r="P64" s="837" t="s">
        <v>285</v>
      </c>
      <c r="Q64" s="837"/>
      <c r="R64" s="837" t="s">
        <v>302</v>
      </c>
      <c r="S64" s="837"/>
      <c r="T64" s="837" t="s">
        <v>276</v>
      </c>
      <c r="U64" s="837"/>
      <c r="V64" s="838" t="s">
        <v>303</v>
      </c>
      <c r="W64" s="838"/>
      <c r="X64" s="838" t="s">
        <v>304</v>
      </c>
      <c r="Y64" s="838"/>
      <c r="Z64" s="838" t="s">
        <v>305</v>
      </c>
      <c r="AA64" s="838"/>
      <c r="AB64" s="838" t="s">
        <v>129</v>
      </c>
      <c r="AC64" s="839"/>
      <c r="AD64" s="666" t="s">
        <v>283</v>
      </c>
      <c r="AE64" s="517"/>
      <c r="AF64" s="667" t="s">
        <v>284</v>
      </c>
      <c r="AG64" s="517"/>
      <c r="AH64" s="718" t="s">
        <v>180</v>
      </c>
      <c r="AI64" s="514"/>
      <c r="AJ64" s="836" t="str">
        <f>AJ54</f>
        <v>1:ウィークリータイマー1</v>
      </c>
      <c r="AK64" s="836"/>
      <c r="AL64" s="836" t="str">
        <f t="shared" ref="AL64" si="4">AL54</f>
        <v>2:ウィークリータイマー2</v>
      </c>
      <c r="AM64" s="836"/>
      <c r="AN64" s="836" t="str">
        <f t="shared" ref="AN64" si="5">AN54</f>
        <v>3:ネーム</v>
      </c>
      <c r="AO64" s="836"/>
      <c r="AP64" s="836" t="str">
        <f t="shared" ref="AP64" si="6">AP54</f>
        <v>4:グループID</v>
      </c>
      <c r="AQ64" s="836"/>
      <c r="AR64" s="836" t="str">
        <f t="shared" ref="AR64" si="7">AR54</f>
        <v>5:経路</v>
      </c>
      <c r="AS64" s="836"/>
      <c r="AT64" s="836" t="str">
        <f t="shared" ref="AT64" si="8">AT54</f>
        <v>6:デバイス</v>
      </c>
      <c r="AU64" s="836"/>
      <c r="AV64" s="507" t="s">
        <v>129</v>
      </c>
      <c r="AW64" s="508"/>
      <c r="AX64" s="488"/>
      <c r="AY64" s="490"/>
      <c r="AZ64" s="490"/>
      <c r="BA64" s="490"/>
      <c r="BB64" s="490"/>
      <c r="BC64" s="490"/>
      <c r="BD64" s="490"/>
      <c r="BE64" s="513"/>
      <c r="BF64" s="480"/>
      <c r="BG64" s="481"/>
      <c r="BH64" s="481"/>
      <c r="BI64" s="481"/>
      <c r="BJ64" s="481"/>
      <c r="BK64" s="482"/>
    </row>
    <row r="65" spans="2:63" s="57" customFormat="1" ht="15" customHeight="1">
      <c r="B65" s="71"/>
      <c r="C65" s="71"/>
      <c r="E65" s="511"/>
      <c r="F65" s="520"/>
      <c r="G65" s="521"/>
      <c r="H65" s="530"/>
      <c r="I65" s="532"/>
      <c r="J65" s="533"/>
      <c r="K65" s="534"/>
      <c r="L65" s="534"/>
      <c r="M65" s="534"/>
      <c r="N65" s="535"/>
      <c r="O65" s="535"/>
      <c r="P65" s="837"/>
      <c r="Q65" s="837"/>
      <c r="R65" s="837"/>
      <c r="S65" s="837"/>
      <c r="T65" s="837"/>
      <c r="U65" s="837"/>
      <c r="V65" s="838"/>
      <c r="W65" s="838"/>
      <c r="X65" s="838"/>
      <c r="Y65" s="838"/>
      <c r="Z65" s="838"/>
      <c r="AA65" s="838"/>
      <c r="AB65" s="838"/>
      <c r="AC65" s="839"/>
      <c r="AD65" s="516"/>
      <c r="AE65" s="517"/>
      <c r="AF65" s="517"/>
      <c r="AG65" s="517"/>
      <c r="AH65" s="514"/>
      <c r="AI65" s="514"/>
      <c r="AJ65" s="836"/>
      <c r="AK65" s="836"/>
      <c r="AL65" s="836"/>
      <c r="AM65" s="836"/>
      <c r="AN65" s="836"/>
      <c r="AO65" s="836"/>
      <c r="AP65" s="836"/>
      <c r="AQ65" s="836"/>
      <c r="AR65" s="836"/>
      <c r="AS65" s="836"/>
      <c r="AT65" s="836"/>
      <c r="AU65" s="836"/>
      <c r="AV65" s="507"/>
      <c r="AW65" s="508"/>
      <c r="AX65" s="488"/>
      <c r="AY65" s="490"/>
      <c r="AZ65" s="490"/>
      <c r="BA65" s="490"/>
      <c r="BB65" s="490"/>
      <c r="BC65" s="490"/>
      <c r="BD65" s="490"/>
      <c r="BE65" s="513"/>
      <c r="BF65" s="480"/>
      <c r="BG65" s="481"/>
      <c r="BH65" s="481"/>
      <c r="BI65" s="481"/>
      <c r="BJ65" s="481"/>
      <c r="BK65" s="482"/>
    </row>
    <row r="66" spans="2:63" s="198" customFormat="1" ht="72" customHeight="1">
      <c r="B66" s="197"/>
      <c r="C66" s="197"/>
      <c r="E66" s="500">
        <v>5</v>
      </c>
      <c r="F66" s="485" t="s">
        <v>66</v>
      </c>
      <c r="G66" s="509"/>
      <c r="H66" s="732" t="s">
        <v>161</v>
      </c>
      <c r="I66" s="694"/>
      <c r="J66" s="500" t="s">
        <v>296</v>
      </c>
      <c r="K66" s="485"/>
      <c r="L66" s="485" t="s">
        <v>294</v>
      </c>
      <c r="M66" s="485"/>
      <c r="N66" s="691" t="s">
        <v>161</v>
      </c>
      <c r="O66" s="691"/>
      <c r="P66" s="485" t="b">
        <v>1</v>
      </c>
      <c r="Q66" s="485"/>
      <c r="R66" s="485" t="b">
        <v>0</v>
      </c>
      <c r="S66" s="485"/>
      <c r="T66" s="485" t="s">
        <v>291</v>
      </c>
      <c r="U66" s="485"/>
      <c r="V66" s="485" t="s">
        <v>292</v>
      </c>
      <c r="W66" s="485"/>
      <c r="X66" s="485" t="s">
        <v>292</v>
      </c>
      <c r="Y66" s="485"/>
      <c r="Z66" s="485" t="s">
        <v>293</v>
      </c>
      <c r="AA66" s="485"/>
      <c r="AB66" s="485" t="s">
        <v>294</v>
      </c>
      <c r="AC66" s="509"/>
      <c r="AD66" s="500" t="s">
        <v>296</v>
      </c>
      <c r="AE66" s="485"/>
      <c r="AF66" s="485" t="s">
        <v>294</v>
      </c>
      <c r="AG66" s="485"/>
      <c r="AH66" s="691" t="s">
        <v>161</v>
      </c>
      <c r="AI66" s="691"/>
      <c r="AJ66" s="485" t="b">
        <v>1</v>
      </c>
      <c r="AK66" s="485"/>
      <c r="AL66" s="485" t="b">
        <v>0</v>
      </c>
      <c r="AM66" s="485"/>
      <c r="AN66" s="485" t="s">
        <v>291</v>
      </c>
      <c r="AO66" s="485"/>
      <c r="AP66" s="485" t="s">
        <v>292</v>
      </c>
      <c r="AQ66" s="485"/>
      <c r="AR66" s="485" t="s">
        <v>292</v>
      </c>
      <c r="AS66" s="485"/>
      <c r="AT66" s="485" t="s">
        <v>293</v>
      </c>
      <c r="AU66" s="485"/>
      <c r="AV66" s="485" t="s">
        <v>294</v>
      </c>
      <c r="AW66" s="509"/>
      <c r="AX66" s="500" t="s">
        <v>886</v>
      </c>
      <c r="AY66" s="501" t="str">
        <f>AY59</f>
        <v>6/18</v>
      </c>
      <c r="AZ66" s="501" t="str">
        <f t="shared" ref="AZ66:BA66" si="9">AZ59</f>
        <v>6/18</v>
      </c>
      <c r="BA66" s="501" t="str">
        <f t="shared" si="9"/>
        <v>6/18</v>
      </c>
      <c r="BB66" s="596" t="s">
        <v>1141</v>
      </c>
      <c r="BC66" s="501" t="s">
        <v>180</v>
      </c>
      <c r="BD66" s="501" t="s">
        <v>1006</v>
      </c>
      <c r="BE66" s="505" t="s">
        <v>180</v>
      </c>
      <c r="BF66" s="830" t="s">
        <v>1022</v>
      </c>
      <c r="BG66" s="831"/>
      <c r="BH66" s="831"/>
      <c r="BI66" s="831"/>
      <c r="BJ66" s="831"/>
      <c r="BK66" s="832"/>
    </row>
    <row r="67" spans="2:63" s="198" customFormat="1" ht="72" customHeight="1" thickBot="1">
      <c r="E67" s="499"/>
      <c r="F67" s="497"/>
      <c r="G67" s="498"/>
      <c r="H67" s="733" t="s">
        <v>161</v>
      </c>
      <c r="I67" s="696"/>
      <c r="J67" s="499" t="s">
        <v>296</v>
      </c>
      <c r="K67" s="497"/>
      <c r="L67" s="497" t="s">
        <v>294</v>
      </c>
      <c r="M67" s="497"/>
      <c r="N67" s="692" t="s">
        <v>281</v>
      </c>
      <c r="O67" s="692"/>
      <c r="P67" s="497" t="s">
        <v>87</v>
      </c>
      <c r="Q67" s="497"/>
      <c r="R67" s="497" t="s">
        <v>87</v>
      </c>
      <c r="S67" s="497"/>
      <c r="T67" s="497" t="s">
        <v>87</v>
      </c>
      <c r="U67" s="497"/>
      <c r="V67" s="497" t="s">
        <v>87</v>
      </c>
      <c r="W67" s="497"/>
      <c r="X67" s="497" t="s">
        <v>87</v>
      </c>
      <c r="Y67" s="497"/>
      <c r="Z67" s="497" t="s">
        <v>87</v>
      </c>
      <c r="AA67" s="497"/>
      <c r="AB67" s="497" t="s">
        <v>87</v>
      </c>
      <c r="AC67" s="498"/>
      <c r="AD67" s="499" t="s">
        <v>296</v>
      </c>
      <c r="AE67" s="497"/>
      <c r="AF67" s="497" t="s">
        <v>294</v>
      </c>
      <c r="AG67" s="497"/>
      <c r="AH67" s="692" t="s">
        <v>281</v>
      </c>
      <c r="AI67" s="692"/>
      <c r="AJ67" s="497" t="s">
        <v>87</v>
      </c>
      <c r="AK67" s="497"/>
      <c r="AL67" s="497" t="s">
        <v>87</v>
      </c>
      <c r="AM67" s="497"/>
      <c r="AN67" s="497" t="s">
        <v>87</v>
      </c>
      <c r="AO67" s="497"/>
      <c r="AP67" s="497" t="s">
        <v>87</v>
      </c>
      <c r="AQ67" s="497"/>
      <c r="AR67" s="497" t="s">
        <v>87</v>
      </c>
      <c r="AS67" s="497"/>
      <c r="AT67" s="497" t="s">
        <v>87</v>
      </c>
      <c r="AU67" s="497"/>
      <c r="AV67" s="497" t="s">
        <v>87</v>
      </c>
      <c r="AW67" s="498"/>
      <c r="AX67" s="499"/>
      <c r="AY67" s="502"/>
      <c r="AZ67" s="502"/>
      <c r="BA67" s="502"/>
      <c r="BB67" s="502"/>
      <c r="BC67" s="502"/>
      <c r="BD67" s="502"/>
      <c r="BE67" s="506"/>
      <c r="BF67" s="833"/>
      <c r="BG67" s="834"/>
      <c r="BH67" s="834"/>
      <c r="BI67" s="834"/>
      <c r="BJ67" s="834"/>
      <c r="BK67" s="835"/>
    </row>
    <row r="68" spans="2:63">
      <c r="J68" s="212"/>
      <c r="K68" s="212"/>
    </row>
    <row r="69" spans="2:63" s="57" customFormat="1" ht="16.5" thickBot="1">
      <c r="E69" s="57" t="s">
        <v>160</v>
      </c>
      <c r="F69" s="57" t="s">
        <v>159</v>
      </c>
      <c r="J69" s="212"/>
      <c r="K69" s="212"/>
    </row>
    <row r="70" spans="2:63" s="57" customFormat="1" ht="15" customHeight="1">
      <c r="E70" s="510" t="s">
        <v>20</v>
      </c>
      <c r="F70" s="518" t="s">
        <v>22</v>
      </c>
      <c r="G70" s="519"/>
      <c r="H70" s="510" t="s">
        <v>21</v>
      </c>
      <c r="I70" s="519"/>
      <c r="J70" s="522" t="s">
        <v>120</v>
      </c>
      <c r="K70" s="523"/>
      <c r="L70" s="523"/>
      <c r="M70" s="523"/>
      <c r="N70" s="524" t="s">
        <v>127</v>
      </c>
      <c r="O70" s="524"/>
      <c r="P70" s="840" t="s">
        <v>167</v>
      </c>
      <c r="Q70" s="840"/>
      <c r="R70" s="840"/>
      <c r="S70" s="840"/>
      <c r="T70" s="840"/>
      <c r="U70" s="840"/>
      <c r="V70" s="840"/>
      <c r="W70" s="840"/>
      <c r="X70" s="840"/>
      <c r="Y70" s="840"/>
      <c r="Z70" s="840"/>
      <c r="AA70" s="840"/>
      <c r="AB70" s="840"/>
      <c r="AC70" s="841"/>
      <c r="AD70" s="527" t="s">
        <v>299</v>
      </c>
      <c r="AE70" s="528"/>
      <c r="AF70" s="528"/>
      <c r="AG70" s="528"/>
      <c r="AH70" s="529" t="s">
        <v>300</v>
      </c>
      <c r="AI70" s="529"/>
      <c r="AJ70" s="483" t="s">
        <v>301</v>
      </c>
      <c r="AK70" s="483"/>
      <c r="AL70" s="483"/>
      <c r="AM70" s="483"/>
      <c r="AN70" s="483"/>
      <c r="AO70" s="483"/>
      <c r="AP70" s="483"/>
      <c r="AQ70" s="483"/>
      <c r="AR70" s="483"/>
      <c r="AS70" s="483"/>
      <c r="AT70" s="483"/>
      <c r="AU70" s="483"/>
      <c r="AV70" s="483"/>
      <c r="AW70" s="484"/>
      <c r="AX70" s="487" t="s">
        <v>16</v>
      </c>
      <c r="AY70" s="489" t="s">
        <v>53</v>
      </c>
      <c r="AZ70" s="489" t="s">
        <v>54</v>
      </c>
      <c r="BA70" s="489" t="s">
        <v>55</v>
      </c>
      <c r="BB70" s="489" t="s">
        <v>56</v>
      </c>
      <c r="BC70" s="489" t="s">
        <v>29</v>
      </c>
      <c r="BD70" s="489" t="s">
        <v>62</v>
      </c>
      <c r="BE70" s="512" t="s">
        <v>69</v>
      </c>
      <c r="BF70" s="477" t="s">
        <v>23</v>
      </c>
      <c r="BG70" s="478"/>
      <c r="BH70" s="478"/>
      <c r="BI70" s="478"/>
      <c r="BJ70" s="478"/>
      <c r="BK70" s="479"/>
    </row>
    <row r="71" spans="2:63" s="57" customFormat="1" ht="15.75" customHeight="1">
      <c r="E71" s="511"/>
      <c r="F71" s="520"/>
      <c r="G71" s="521"/>
      <c r="H71" s="530" t="s">
        <v>180</v>
      </c>
      <c r="I71" s="532"/>
      <c r="J71" s="816" t="s">
        <v>283</v>
      </c>
      <c r="K71" s="534"/>
      <c r="L71" s="716" t="s">
        <v>284</v>
      </c>
      <c r="M71" s="534"/>
      <c r="N71" s="717" t="s">
        <v>180</v>
      </c>
      <c r="O71" s="535"/>
      <c r="P71" s="837" t="s">
        <v>285</v>
      </c>
      <c r="Q71" s="838"/>
      <c r="R71" s="837" t="s">
        <v>302</v>
      </c>
      <c r="S71" s="838"/>
      <c r="T71" s="837" t="s">
        <v>276</v>
      </c>
      <c r="U71" s="838"/>
      <c r="V71" s="838" t="s">
        <v>303</v>
      </c>
      <c r="W71" s="838"/>
      <c r="X71" s="838" t="s">
        <v>304</v>
      </c>
      <c r="Y71" s="838"/>
      <c r="Z71" s="838" t="s">
        <v>305</v>
      </c>
      <c r="AA71" s="838"/>
      <c r="AB71" s="838" t="s">
        <v>129</v>
      </c>
      <c r="AC71" s="839"/>
      <c r="AD71" s="666" t="s">
        <v>283</v>
      </c>
      <c r="AE71" s="517"/>
      <c r="AF71" s="667" t="s">
        <v>284</v>
      </c>
      <c r="AG71" s="517"/>
      <c r="AH71" s="718" t="s">
        <v>180</v>
      </c>
      <c r="AI71" s="514"/>
      <c r="AJ71" s="836" t="str">
        <f>AJ54</f>
        <v>1:ウィークリータイマー1</v>
      </c>
      <c r="AK71" s="836"/>
      <c r="AL71" s="836" t="str">
        <f t="shared" ref="AL71" si="10">AL54</f>
        <v>2:ウィークリータイマー2</v>
      </c>
      <c r="AM71" s="836"/>
      <c r="AN71" s="836" t="str">
        <f t="shared" ref="AN71" si="11">AN54</f>
        <v>3:ネーム</v>
      </c>
      <c r="AO71" s="836"/>
      <c r="AP71" s="836" t="str">
        <f t="shared" ref="AP71" si="12">AP54</f>
        <v>4:グループID</v>
      </c>
      <c r="AQ71" s="836"/>
      <c r="AR71" s="836" t="str">
        <f t="shared" ref="AR71" si="13">AR54</f>
        <v>5:経路</v>
      </c>
      <c r="AS71" s="836"/>
      <c r="AT71" s="836" t="str">
        <f t="shared" ref="AT71" si="14">AT54</f>
        <v>6:デバイス</v>
      </c>
      <c r="AU71" s="836"/>
      <c r="AV71" s="507" t="s">
        <v>129</v>
      </c>
      <c r="AW71" s="508"/>
      <c r="AX71" s="488"/>
      <c r="AY71" s="490"/>
      <c r="AZ71" s="490"/>
      <c r="BA71" s="490"/>
      <c r="BB71" s="490"/>
      <c r="BC71" s="490"/>
      <c r="BD71" s="490"/>
      <c r="BE71" s="513"/>
      <c r="BF71" s="480"/>
      <c r="BG71" s="481"/>
      <c r="BH71" s="481"/>
      <c r="BI71" s="481"/>
      <c r="BJ71" s="481"/>
      <c r="BK71" s="482"/>
    </row>
    <row r="72" spans="2:63" s="57" customFormat="1">
      <c r="E72" s="511"/>
      <c r="F72" s="520"/>
      <c r="G72" s="521"/>
      <c r="H72" s="530"/>
      <c r="I72" s="532"/>
      <c r="J72" s="533"/>
      <c r="K72" s="534"/>
      <c r="L72" s="534"/>
      <c r="M72" s="534"/>
      <c r="N72" s="535"/>
      <c r="O72" s="535"/>
      <c r="P72" s="838"/>
      <c r="Q72" s="838"/>
      <c r="R72" s="838"/>
      <c r="S72" s="838"/>
      <c r="T72" s="838"/>
      <c r="U72" s="838"/>
      <c r="V72" s="838"/>
      <c r="W72" s="838"/>
      <c r="X72" s="838"/>
      <c r="Y72" s="838"/>
      <c r="Z72" s="838"/>
      <c r="AA72" s="838"/>
      <c r="AB72" s="838"/>
      <c r="AC72" s="839"/>
      <c r="AD72" s="516"/>
      <c r="AE72" s="517"/>
      <c r="AF72" s="517"/>
      <c r="AG72" s="517"/>
      <c r="AH72" s="514"/>
      <c r="AI72" s="514"/>
      <c r="AJ72" s="836"/>
      <c r="AK72" s="836"/>
      <c r="AL72" s="836"/>
      <c r="AM72" s="836"/>
      <c r="AN72" s="836"/>
      <c r="AO72" s="836"/>
      <c r="AP72" s="836"/>
      <c r="AQ72" s="836"/>
      <c r="AR72" s="836"/>
      <c r="AS72" s="836"/>
      <c r="AT72" s="836"/>
      <c r="AU72" s="836"/>
      <c r="AV72" s="507"/>
      <c r="AW72" s="508"/>
      <c r="AX72" s="488"/>
      <c r="AY72" s="490"/>
      <c r="AZ72" s="490"/>
      <c r="BA72" s="490"/>
      <c r="BB72" s="490"/>
      <c r="BC72" s="490"/>
      <c r="BD72" s="490"/>
      <c r="BE72" s="513"/>
      <c r="BF72" s="480"/>
      <c r="BG72" s="481"/>
      <c r="BH72" s="481"/>
      <c r="BI72" s="481"/>
      <c r="BJ72" s="481"/>
      <c r="BK72" s="482"/>
    </row>
    <row r="73" spans="2:63" s="198" customFormat="1" ht="72" customHeight="1">
      <c r="E73" s="290">
        <v>6</v>
      </c>
      <c r="F73" s="541" t="s">
        <v>236</v>
      </c>
      <c r="G73" s="542"/>
      <c r="H73" s="732" t="s">
        <v>161</v>
      </c>
      <c r="I73" s="694"/>
      <c r="J73" s="732" t="s">
        <v>294</v>
      </c>
      <c r="K73" s="691"/>
      <c r="L73" s="485" t="s">
        <v>184</v>
      </c>
      <c r="M73" s="485"/>
      <c r="N73" s="691" t="s">
        <v>161</v>
      </c>
      <c r="O73" s="691"/>
      <c r="P73" s="691" t="s">
        <v>180</v>
      </c>
      <c r="Q73" s="691"/>
      <c r="R73" s="691" t="s">
        <v>180</v>
      </c>
      <c r="S73" s="691"/>
      <c r="T73" s="691" t="s">
        <v>180</v>
      </c>
      <c r="U73" s="691"/>
      <c r="V73" s="691" t="s">
        <v>180</v>
      </c>
      <c r="W73" s="691"/>
      <c r="X73" s="691" t="s">
        <v>180</v>
      </c>
      <c r="Y73" s="691"/>
      <c r="Z73" s="691" t="s">
        <v>180</v>
      </c>
      <c r="AA73" s="691"/>
      <c r="AB73" s="691" t="s">
        <v>180</v>
      </c>
      <c r="AC73" s="694"/>
      <c r="AD73" s="732" t="s">
        <v>294</v>
      </c>
      <c r="AE73" s="691"/>
      <c r="AF73" s="485" t="s">
        <v>184</v>
      </c>
      <c r="AG73" s="485"/>
      <c r="AH73" s="691" t="s">
        <v>161</v>
      </c>
      <c r="AI73" s="691"/>
      <c r="AJ73" s="691" t="s">
        <v>180</v>
      </c>
      <c r="AK73" s="691"/>
      <c r="AL73" s="691" t="s">
        <v>180</v>
      </c>
      <c r="AM73" s="691"/>
      <c r="AN73" s="691" t="s">
        <v>180</v>
      </c>
      <c r="AO73" s="691"/>
      <c r="AP73" s="691" t="s">
        <v>180</v>
      </c>
      <c r="AQ73" s="691"/>
      <c r="AR73" s="691" t="s">
        <v>180</v>
      </c>
      <c r="AS73" s="691"/>
      <c r="AT73" s="691" t="s">
        <v>180</v>
      </c>
      <c r="AU73" s="691"/>
      <c r="AV73" s="691" t="s">
        <v>180</v>
      </c>
      <c r="AW73" s="694"/>
      <c r="AX73" s="290" t="s">
        <v>886</v>
      </c>
      <c r="AY73" s="306" t="str">
        <f>AY59</f>
        <v>6/18</v>
      </c>
      <c r="AZ73" s="306" t="str">
        <f t="shared" ref="AZ73:BA73" si="15">AZ59</f>
        <v>6/18</v>
      </c>
      <c r="BA73" s="306" t="str">
        <f t="shared" si="15"/>
        <v>6/18</v>
      </c>
      <c r="BB73" s="320">
        <v>0</v>
      </c>
      <c r="BC73" s="311" t="s">
        <v>180</v>
      </c>
      <c r="BD73" s="287" t="s">
        <v>1006</v>
      </c>
      <c r="BE73" s="349" t="s">
        <v>180</v>
      </c>
      <c r="BF73" s="606" t="s">
        <v>1022</v>
      </c>
      <c r="BG73" s="485"/>
      <c r="BH73" s="485"/>
      <c r="BI73" s="485"/>
      <c r="BJ73" s="485"/>
      <c r="BK73" s="575"/>
    </row>
    <row r="74" spans="2:63" s="198" customFormat="1" ht="72" customHeight="1" thickBot="1">
      <c r="E74" s="294">
        <v>7</v>
      </c>
      <c r="F74" s="577" t="s">
        <v>237</v>
      </c>
      <c r="G74" s="578"/>
      <c r="H74" s="733" t="s">
        <v>161</v>
      </c>
      <c r="I74" s="696"/>
      <c r="J74" s="733" t="s">
        <v>294</v>
      </c>
      <c r="K74" s="692"/>
      <c r="L74" s="497" t="s">
        <v>186</v>
      </c>
      <c r="M74" s="497"/>
      <c r="N74" s="692" t="s">
        <v>161</v>
      </c>
      <c r="O74" s="692"/>
      <c r="P74" s="692" t="s">
        <v>180</v>
      </c>
      <c r="Q74" s="692"/>
      <c r="R74" s="692" t="s">
        <v>180</v>
      </c>
      <c r="S74" s="692"/>
      <c r="T74" s="692" t="s">
        <v>180</v>
      </c>
      <c r="U74" s="692"/>
      <c r="V74" s="692" t="s">
        <v>180</v>
      </c>
      <c r="W74" s="692"/>
      <c r="X74" s="692" t="s">
        <v>180</v>
      </c>
      <c r="Y74" s="692"/>
      <c r="Z74" s="692" t="s">
        <v>180</v>
      </c>
      <c r="AA74" s="692"/>
      <c r="AB74" s="692" t="s">
        <v>180</v>
      </c>
      <c r="AC74" s="696"/>
      <c r="AD74" s="733" t="s">
        <v>294</v>
      </c>
      <c r="AE74" s="692"/>
      <c r="AF74" s="497" t="s">
        <v>186</v>
      </c>
      <c r="AG74" s="497"/>
      <c r="AH74" s="692" t="s">
        <v>161</v>
      </c>
      <c r="AI74" s="692"/>
      <c r="AJ74" s="692" t="s">
        <v>180</v>
      </c>
      <c r="AK74" s="692"/>
      <c r="AL74" s="692" t="s">
        <v>180</v>
      </c>
      <c r="AM74" s="692"/>
      <c r="AN74" s="692" t="s">
        <v>180</v>
      </c>
      <c r="AO74" s="692"/>
      <c r="AP74" s="692" t="s">
        <v>180</v>
      </c>
      <c r="AQ74" s="692"/>
      <c r="AR74" s="692" t="s">
        <v>180</v>
      </c>
      <c r="AS74" s="692"/>
      <c r="AT74" s="692" t="s">
        <v>180</v>
      </c>
      <c r="AU74" s="692"/>
      <c r="AV74" s="692" t="s">
        <v>180</v>
      </c>
      <c r="AW74" s="696"/>
      <c r="AX74" s="294" t="s">
        <v>886</v>
      </c>
      <c r="AY74" s="307" t="str">
        <f>AY59</f>
        <v>6/18</v>
      </c>
      <c r="AZ74" s="307" t="str">
        <f t="shared" ref="AZ74:BA74" si="16">AZ59</f>
        <v>6/18</v>
      </c>
      <c r="BA74" s="307" t="str">
        <f t="shared" si="16"/>
        <v>6/18</v>
      </c>
      <c r="BB74" s="322">
        <v>0</v>
      </c>
      <c r="BC74" s="312" t="s">
        <v>180</v>
      </c>
      <c r="BD74" s="291" t="s">
        <v>1006</v>
      </c>
      <c r="BE74" s="348" t="s">
        <v>180</v>
      </c>
      <c r="BF74" s="639" t="s">
        <v>1022</v>
      </c>
      <c r="BG74" s="497"/>
      <c r="BH74" s="497"/>
      <c r="BI74" s="497"/>
      <c r="BJ74" s="497"/>
      <c r="BK74" s="576"/>
    </row>
    <row r="75" spans="2:63" s="57" customFormat="1">
      <c r="E75" s="57" t="s">
        <v>233</v>
      </c>
    </row>
    <row r="76" spans="2:63" s="57" customFormat="1">
      <c r="E76" s="57" t="s">
        <v>234</v>
      </c>
    </row>
    <row r="79" spans="2:63" ht="16.5" thickBot="1">
      <c r="E79" s="57" t="s">
        <v>1145</v>
      </c>
    </row>
    <row r="80" spans="2:63">
      <c r="E80" s="510" t="s">
        <v>20</v>
      </c>
      <c r="F80" s="518" t="s">
        <v>22</v>
      </c>
      <c r="G80" s="519"/>
      <c r="H80" s="510" t="s">
        <v>21</v>
      </c>
      <c r="I80" s="519"/>
      <c r="J80" s="522" t="s">
        <v>120</v>
      </c>
      <c r="K80" s="523"/>
      <c r="L80" s="523"/>
      <c r="M80" s="523"/>
      <c r="N80" s="524" t="s">
        <v>127</v>
      </c>
      <c r="O80" s="524"/>
      <c r="P80" s="840" t="s">
        <v>167</v>
      </c>
      <c r="Q80" s="840"/>
      <c r="R80" s="840"/>
      <c r="S80" s="840"/>
      <c r="T80" s="840"/>
      <c r="U80" s="840"/>
      <c r="V80" s="840"/>
      <c r="W80" s="840"/>
      <c r="X80" s="840"/>
      <c r="Y80" s="840"/>
      <c r="Z80" s="840"/>
      <c r="AA80" s="840"/>
      <c r="AB80" s="840"/>
      <c r="AC80" s="841"/>
      <c r="AD80" s="527" t="s">
        <v>299</v>
      </c>
      <c r="AE80" s="528"/>
      <c r="AF80" s="528"/>
      <c r="AG80" s="528"/>
      <c r="AH80" s="529" t="s">
        <v>300</v>
      </c>
      <c r="AI80" s="529"/>
      <c r="AJ80" s="483" t="s">
        <v>301</v>
      </c>
      <c r="AK80" s="483"/>
      <c r="AL80" s="483"/>
      <c r="AM80" s="483"/>
      <c r="AN80" s="483"/>
      <c r="AO80" s="483"/>
      <c r="AP80" s="483"/>
      <c r="AQ80" s="483"/>
      <c r="AR80" s="483"/>
      <c r="AS80" s="483"/>
      <c r="AT80" s="483"/>
      <c r="AU80" s="483"/>
      <c r="AV80" s="483"/>
      <c r="AW80" s="484"/>
      <c r="AX80" s="487" t="s">
        <v>16</v>
      </c>
      <c r="AY80" s="489" t="s">
        <v>53</v>
      </c>
      <c r="AZ80" s="489" t="s">
        <v>54</v>
      </c>
      <c r="BA80" s="489" t="s">
        <v>55</v>
      </c>
      <c r="BB80" s="489" t="s">
        <v>56</v>
      </c>
      <c r="BC80" s="489" t="s">
        <v>29</v>
      </c>
      <c r="BD80" s="489" t="s">
        <v>62</v>
      </c>
      <c r="BE80" s="512" t="s">
        <v>69</v>
      </c>
      <c r="BF80" s="477" t="s">
        <v>23</v>
      </c>
      <c r="BG80" s="478"/>
      <c r="BH80" s="478"/>
      <c r="BI80" s="478"/>
      <c r="BJ80" s="478"/>
      <c r="BK80" s="479"/>
    </row>
    <row r="81" spans="5:63" ht="15.75" customHeight="1">
      <c r="E81" s="511"/>
      <c r="F81" s="520"/>
      <c r="G81" s="521"/>
      <c r="H81" s="530" t="s">
        <v>180</v>
      </c>
      <c r="I81" s="532"/>
      <c r="J81" s="816" t="s">
        <v>283</v>
      </c>
      <c r="K81" s="534"/>
      <c r="L81" s="716" t="s">
        <v>284</v>
      </c>
      <c r="M81" s="534"/>
      <c r="N81" s="717" t="s">
        <v>180</v>
      </c>
      <c r="O81" s="535"/>
      <c r="P81" s="837" t="s">
        <v>285</v>
      </c>
      <c r="Q81" s="837"/>
      <c r="R81" s="837" t="s">
        <v>302</v>
      </c>
      <c r="S81" s="837"/>
      <c r="T81" s="837" t="s">
        <v>276</v>
      </c>
      <c r="U81" s="837"/>
      <c r="V81" s="838" t="s">
        <v>303</v>
      </c>
      <c r="W81" s="838"/>
      <c r="X81" s="838" t="s">
        <v>304</v>
      </c>
      <c r="Y81" s="838"/>
      <c r="Z81" s="838" t="s">
        <v>305</v>
      </c>
      <c r="AA81" s="838"/>
      <c r="AB81" s="838" t="s">
        <v>129</v>
      </c>
      <c r="AC81" s="839"/>
      <c r="AD81" s="666" t="s">
        <v>283</v>
      </c>
      <c r="AE81" s="517"/>
      <c r="AF81" s="667" t="s">
        <v>284</v>
      </c>
      <c r="AG81" s="517"/>
      <c r="AH81" s="718" t="s">
        <v>180</v>
      </c>
      <c r="AI81" s="514"/>
      <c r="AJ81" s="836" t="str">
        <f>AJ54</f>
        <v>1:ウィークリータイマー1</v>
      </c>
      <c r="AK81" s="836"/>
      <c r="AL81" s="836" t="str">
        <f t="shared" ref="AL81" si="17">AL54</f>
        <v>2:ウィークリータイマー2</v>
      </c>
      <c r="AM81" s="836"/>
      <c r="AN81" s="836" t="str">
        <f t="shared" ref="AN81" si="18">AN54</f>
        <v>3:ネーム</v>
      </c>
      <c r="AO81" s="836"/>
      <c r="AP81" s="836" t="str">
        <f t="shared" ref="AP81" si="19">AP54</f>
        <v>4:グループID</v>
      </c>
      <c r="AQ81" s="836"/>
      <c r="AR81" s="836" t="str">
        <f t="shared" ref="AR81" si="20">AR54</f>
        <v>5:経路</v>
      </c>
      <c r="AS81" s="836"/>
      <c r="AT81" s="836" t="str">
        <f t="shared" ref="AT81" si="21">AT54</f>
        <v>6:デバイス</v>
      </c>
      <c r="AU81" s="836"/>
      <c r="AV81" s="836" t="str">
        <f t="shared" ref="AV81" si="22">AV54</f>
        <v>7:メッセージコード</v>
      </c>
      <c r="AW81" s="836"/>
      <c r="AX81" s="488"/>
      <c r="AY81" s="490"/>
      <c r="AZ81" s="490"/>
      <c r="BA81" s="490"/>
      <c r="BB81" s="490"/>
      <c r="BC81" s="490"/>
      <c r="BD81" s="490"/>
      <c r="BE81" s="513"/>
      <c r="BF81" s="480"/>
      <c r="BG81" s="481"/>
      <c r="BH81" s="481"/>
      <c r="BI81" s="481"/>
      <c r="BJ81" s="481"/>
      <c r="BK81" s="482"/>
    </row>
    <row r="82" spans="5:63">
      <c r="E82" s="511"/>
      <c r="F82" s="520"/>
      <c r="G82" s="521"/>
      <c r="H82" s="530"/>
      <c r="I82" s="532"/>
      <c r="J82" s="533"/>
      <c r="K82" s="534"/>
      <c r="L82" s="534"/>
      <c r="M82" s="534"/>
      <c r="N82" s="535"/>
      <c r="O82" s="535"/>
      <c r="P82" s="837"/>
      <c r="Q82" s="837"/>
      <c r="R82" s="837"/>
      <c r="S82" s="837"/>
      <c r="T82" s="837"/>
      <c r="U82" s="837"/>
      <c r="V82" s="838"/>
      <c r="W82" s="838"/>
      <c r="X82" s="838"/>
      <c r="Y82" s="838"/>
      <c r="Z82" s="838"/>
      <c r="AA82" s="838"/>
      <c r="AB82" s="838"/>
      <c r="AC82" s="839"/>
      <c r="AD82" s="516"/>
      <c r="AE82" s="517"/>
      <c r="AF82" s="517"/>
      <c r="AG82" s="517"/>
      <c r="AH82" s="514"/>
      <c r="AI82" s="514"/>
      <c r="AJ82" s="836"/>
      <c r="AK82" s="836"/>
      <c r="AL82" s="836"/>
      <c r="AM82" s="836"/>
      <c r="AN82" s="836"/>
      <c r="AO82" s="836"/>
      <c r="AP82" s="836"/>
      <c r="AQ82" s="836"/>
      <c r="AR82" s="836"/>
      <c r="AS82" s="836"/>
      <c r="AT82" s="836"/>
      <c r="AU82" s="836"/>
      <c r="AV82" s="836"/>
      <c r="AW82" s="836"/>
      <c r="AX82" s="488"/>
      <c r="AY82" s="490"/>
      <c r="AZ82" s="490"/>
      <c r="BA82" s="490"/>
      <c r="BB82" s="490"/>
      <c r="BC82" s="490"/>
      <c r="BD82" s="490"/>
      <c r="BE82" s="513"/>
      <c r="BF82" s="480"/>
      <c r="BG82" s="481"/>
      <c r="BH82" s="481"/>
      <c r="BI82" s="481"/>
      <c r="BJ82" s="481"/>
      <c r="BK82" s="482"/>
    </row>
    <row r="83" spans="5:63" ht="72" customHeight="1">
      <c r="E83" s="500">
        <f>E74+1</f>
        <v>8</v>
      </c>
      <c r="F83" s="485" t="s">
        <v>66</v>
      </c>
      <c r="G83" s="509"/>
      <c r="H83" s="732" t="s">
        <v>161</v>
      </c>
      <c r="I83" s="694"/>
      <c r="J83" s="500" t="s">
        <v>180</v>
      </c>
      <c r="K83" s="485"/>
      <c r="L83" s="485" t="s">
        <v>180</v>
      </c>
      <c r="M83" s="485"/>
      <c r="N83" s="691" t="s">
        <v>161</v>
      </c>
      <c r="O83" s="691"/>
      <c r="P83" s="485" t="s">
        <v>180</v>
      </c>
      <c r="Q83" s="485"/>
      <c r="R83" s="485" t="s">
        <v>180</v>
      </c>
      <c r="S83" s="485"/>
      <c r="T83" s="485" t="s">
        <v>161</v>
      </c>
      <c r="U83" s="485"/>
      <c r="V83" s="485" t="s">
        <v>161</v>
      </c>
      <c r="W83" s="485"/>
      <c r="X83" s="485" t="s">
        <v>161</v>
      </c>
      <c r="Y83" s="485"/>
      <c r="Z83" s="485" t="s">
        <v>161</v>
      </c>
      <c r="AA83" s="485"/>
      <c r="AB83" s="485" t="s">
        <v>180</v>
      </c>
      <c r="AC83" s="509"/>
      <c r="AD83" s="500"/>
      <c r="AE83" s="485"/>
      <c r="AF83" s="485"/>
      <c r="AG83" s="485"/>
      <c r="AH83" s="691"/>
      <c r="AI83" s="691"/>
      <c r="AJ83" s="485"/>
      <c r="AK83" s="485"/>
      <c r="AL83" s="485"/>
      <c r="AM83" s="485"/>
      <c r="AN83" s="485"/>
      <c r="AO83" s="485"/>
      <c r="AP83" s="485"/>
      <c r="AQ83" s="485"/>
      <c r="AR83" s="485"/>
      <c r="AS83" s="485"/>
      <c r="AT83" s="485"/>
      <c r="AU83" s="485"/>
      <c r="AV83" s="485"/>
      <c r="AW83" s="509"/>
      <c r="AX83" s="500"/>
      <c r="AY83" s="501"/>
      <c r="AZ83" s="501"/>
      <c r="BA83" s="501"/>
      <c r="BB83" s="501"/>
      <c r="BC83" s="501"/>
      <c r="BD83" s="501"/>
      <c r="BE83" s="505"/>
      <c r="BF83" s="830"/>
      <c r="BG83" s="831"/>
      <c r="BH83" s="831"/>
      <c r="BI83" s="831"/>
      <c r="BJ83" s="831"/>
      <c r="BK83" s="832"/>
    </row>
    <row r="84" spans="5:63" ht="72" customHeight="1" thickBot="1">
      <c r="E84" s="499"/>
      <c r="F84" s="497"/>
      <c r="G84" s="498"/>
      <c r="H84" s="733" t="s">
        <v>161</v>
      </c>
      <c r="I84" s="696"/>
      <c r="J84" s="499" t="s">
        <v>296</v>
      </c>
      <c r="K84" s="497"/>
      <c r="L84" s="497" t="s">
        <v>294</v>
      </c>
      <c r="M84" s="497"/>
      <c r="N84" s="692" t="s">
        <v>161</v>
      </c>
      <c r="O84" s="692"/>
      <c r="P84" s="497" t="b">
        <v>1</v>
      </c>
      <c r="Q84" s="497"/>
      <c r="R84" s="497" t="b">
        <v>0</v>
      </c>
      <c r="S84" s="497"/>
      <c r="T84" s="497" t="s">
        <v>291</v>
      </c>
      <c r="U84" s="497"/>
      <c r="V84" s="497" t="s">
        <v>292</v>
      </c>
      <c r="W84" s="497"/>
      <c r="X84" s="497" t="s">
        <v>292</v>
      </c>
      <c r="Y84" s="497"/>
      <c r="Z84" s="497" t="s">
        <v>293</v>
      </c>
      <c r="AA84" s="497"/>
      <c r="AB84" s="497" t="s">
        <v>294</v>
      </c>
      <c r="AC84" s="498"/>
      <c r="AD84" s="499"/>
      <c r="AE84" s="497"/>
      <c r="AF84" s="497"/>
      <c r="AG84" s="497"/>
      <c r="AH84" s="692"/>
      <c r="AI84" s="692"/>
      <c r="AJ84" s="497"/>
      <c r="AK84" s="497"/>
      <c r="AL84" s="497"/>
      <c r="AM84" s="497"/>
      <c r="AN84" s="497"/>
      <c r="AO84" s="497"/>
      <c r="AP84" s="497"/>
      <c r="AQ84" s="497"/>
      <c r="AR84" s="497"/>
      <c r="AS84" s="497"/>
      <c r="AT84" s="497"/>
      <c r="AU84" s="497"/>
      <c r="AV84" s="497"/>
      <c r="AW84" s="498"/>
      <c r="AX84" s="499"/>
      <c r="AY84" s="502"/>
      <c r="AZ84" s="502"/>
      <c r="BA84" s="502"/>
      <c r="BB84" s="502"/>
      <c r="BC84" s="502"/>
      <c r="BD84" s="502"/>
      <c r="BE84" s="506"/>
      <c r="BF84" s="833"/>
      <c r="BG84" s="834"/>
      <c r="BH84" s="834"/>
      <c r="BI84" s="834"/>
      <c r="BJ84" s="834"/>
      <c r="BK84" s="835"/>
    </row>
  </sheetData>
  <mergeCells count="428">
    <mergeCell ref="G41:I41"/>
    <mergeCell ref="J41:N41"/>
    <mergeCell ref="G42:I42"/>
    <mergeCell ref="J42:N42"/>
    <mergeCell ref="G43:I43"/>
    <mergeCell ref="J43:N43"/>
    <mergeCell ref="D12:L15"/>
    <mergeCell ref="B3:E3"/>
    <mergeCell ref="H3:I3"/>
    <mergeCell ref="L3:M9"/>
    <mergeCell ref="N3:N9"/>
    <mergeCell ref="B4:E4"/>
    <mergeCell ref="H4:I4"/>
    <mergeCell ref="B5:E5"/>
    <mergeCell ref="H5:I6"/>
    <mergeCell ref="J5:J6"/>
    <mergeCell ref="G18:H19"/>
    <mergeCell ref="E18:F19"/>
    <mergeCell ref="G47:I47"/>
    <mergeCell ref="J47:N47"/>
    <mergeCell ref="E53:E55"/>
    <mergeCell ref="F53:G55"/>
    <mergeCell ref="AX53:AX55"/>
    <mergeCell ref="AY53:AY55"/>
    <mergeCell ref="L54:M55"/>
    <mergeCell ref="G44:I44"/>
    <mergeCell ref="J44:N44"/>
    <mergeCell ref="G45:I45"/>
    <mergeCell ref="J45:N45"/>
    <mergeCell ref="G46:I46"/>
    <mergeCell ref="J46:N46"/>
    <mergeCell ref="P53:AC53"/>
    <mergeCell ref="AD53:AG53"/>
    <mergeCell ref="AJ53:AW53"/>
    <mergeCell ref="G48:I48"/>
    <mergeCell ref="J48:N48"/>
    <mergeCell ref="AD54:AE55"/>
    <mergeCell ref="F56:G56"/>
    <mergeCell ref="BF56:BK56"/>
    <mergeCell ref="F57:G57"/>
    <mergeCell ref="BF57:BK57"/>
    <mergeCell ref="AF54:AG55"/>
    <mergeCell ref="AH54:AI55"/>
    <mergeCell ref="AJ54:AK55"/>
    <mergeCell ref="AB54:AC55"/>
    <mergeCell ref="AL54:AM55"/>
    <mergeCell ref="AN54:AO55"/>
    <mergeCell ref="AP54:AQ55"/>
    <mergeCell ref="AR54:AS55"/>
    <mergeCell ref="P54:Q55"/>
    <mergeCell ref="R54:S55"/>
    <mergeCell ref="T54:U55"/>
    <mergeCell ref="V54:W55"/>
    <mergeCell ref="X54:Y55"/>
    <mergeCell ref="Z54:AA55"/>
    <mergeCell ref="N54:O55"/>
    <mergeCell ref="BF53:BK55"/>
    <mergeCell ref="H54:I55"/>
    <mergeCell ref="J54:K55"/>
    <mergeCell ref="AZ53:AZ55"/>
    <mergeCell ref="BA53:BA55"/>
    <mergeCell ref="P63:AC63"/>
    <mergeCell ref="BF73:BK73"/>
    <mergeCell ref="BF74:BK74"/>
    <mergeCell ref="BB63:BB65"/>
    <mergeCell ref="BC63:BC65"/>
    <mergeCell ref="BD63:BD65"/>
    <mergeCell ref="BE63:BE65"/>
    <mergeCell ref="F58:G58"/>
    <mergeCell ref="BF58:BK58"/>
    <mergeCell ref="F59:G59"/>
    <mergeCell ref="BF59:BK59"/>
    <mergeCell ref="P64:Q65"/>
    <mergeCell ref="R64:S65"/>
    <mergeCell ref="T64:U65"/>
    <mergeCell ref="V64:W65"/>
    <mergeCell ref="X64:Y65"/>
    <mergeCell ref="Z64:AA65"/>
    <mergeCell ref="H64:I65"/>
    <mergeCell ref="J64:K65"/>
    <mergeCell ref="L64:M65"/>
    <mergeCell ref="N64:O65"/>
    <mergeCell ref="AN64:AO65"/>
    <mergeCell ref="AP64:AQ65"/>
    <mergeCell ref="R71:S72"/>
    <mergeCell ref="F73:G73"/>
    <mergeCell ref="BB70:BB72"/>
    <mergeCell ref="BC70:BC72"/>
    <mergeCell ref="AR71:AS72"/>
    <mergeCell ref="AT71:AU72"/>
    <mergeCell ref="AV71:AW72"/>
    <mergeCell ref="AF71:AG72"/>
    <mergeCell ref="AH71:AI72"/>
    <mergeCell ref="AJ71:AK72"/>
    <mergeCell ref="AL71:AM72"/>
    <mergeCell ref="AN71:AO72"/>
    <mergeCell ref="AP71:AQ72"/>
    <mergeCell ref="T71:U72"/>
    <mergeCell ref="V71:W72"/>
    <mergeCell ref="P70:AC70"/>
    <mergeCell ref="P73:Q73"/>
    <mergeCell ref="R73:S73"/>
    <mergeCell ref="T73:U73"/>
    <mergeCell ref="V73:W73"/>
    <mergeCell ref="X73:Y73"/>
    <mergeCell ref="Z73:AA73"/>
    <mergeCell ref="AB73:AC73"/>
    <mergeCell ref="AL73:AM73"/>
    <mergeCell ref="AN73:AO73"/>
    <mergeCell ref="E66:E67"/>
    <mergeCell ref="F66:G67"/>
    <mergeCell ref="E70:E72"/>
    <mergeCell ref="F70:G72"/>
    <mergeCell ref="AR64:AS65"/>
    <mergeCell ref="BE70:BE72"/>
    <mergeCell ref="BF70:BK72"/>
    <mergeCell ref="BB53:BB55"/>
    <mergeCell ref="BC53:BC55"/>
    <mergeCell ref="BD53:BD55"/>
    <mergeCell ref="BE53:BE55"/>
    <mergeCell ref="AX66:AX67"/>
    <mergeCell ref="AY66:AY67"/>
    <mergeCell ref="AZ66:AZ67"/>
    <mergeCell ref="BA66:BA67"/>
    <mergeCell ref="AX70:AX72"/>
    <mergeCell ref="AY70:AY72"/>
    <mergeCell ref="AZ70:AZ72"/>
    <mergeCell ref="BA70:BA72"/>
    <mergeCell ref="AX63:AX65"/>
    <mergeCell ref="AY63:AY65"/>
    <mergeCell ref="AZ63:AZ65"/>
    <mergeCell ref="BA63:BA65"/>
    <mergeCell ref="BD70:BD72"/>
    <mergeCell ref="BB66:BB67"/>
    <mergeCell ref="BD66:BD67"/>
    <mergeCell ref="BE66:BE67"/>
    <mergeCell ref="BF63:BK65"/>
    <mergeCell ref="BC66:BC67"/>
    <mergeCell ref="AZ80:AZ82"/>
    <mergeCell ref="BA80:BA82"/>
    <mergeCell ref="BB80:BB82"/>
    <mergeCell ref="BC80:BC82"/>
    <mergeCell ref="BD80:BD82"/>
    <mergeCell ref="BE80:BE82"/>
    <mergeCell ref="BF80:BK82"/>
    <mergeCell ref="BF66:BK67"/>
    <mergeCell ref="AD80:AG80"/>
    <mergeCell ref="AJ80:AW80"/>
    <mergeCell ref="AT54:AU55"/>
    <mergeCell ref="AV54:AW55"/>
    <mergeCell ref="AT64:AU65"/>
    <mergeCell ref="AV64:AW65"/>
    <mergeCell ref="AD64:AE65"/>
    <mergeCell ref="AF64:AG65"/>
    <mergeCell ref="AH64:AI65"/>
    <mergeCell ref="AJ64:AK65"/>
    <mergeCell ref="AL64:AM65"/>
    <mergeCell ref="AD71:AE72"/>
    <mergeCell ref="AF74:AG74"/>
    <mergeCell ref="AD56:AE56"/>
    <mergeCell ref="AF56:AG56"/>
    <mergeCell ref="AD57:AE57"/>
    <mergeCell ref="AF57:AG57"/>
    <mergeCell ref="AD58:AE58"/>
    <mergeCell ref="AF58:AG58"/>
    <mergeCell ref="AD59:AE59"/>
    <mergeCell ref="AF59:AG59"/>
    <mergeCell ref="AD63:AG63"/>
    <mergeCell ref="AJ56:AK56"/>
    <mergeCell ref="AL56:AM56"/>
    <mergeCell ref="AF81:AG82"/>
    <mergeCell ref="AH81:AI82"/>
    <mergeCell ref="AJ81:AK82"/>
    <mergeCell ref="AL81:AM82"/>
    <mergeCell ref="AN81:AO82"/>
    <mergeCell ref="AP81:AQ82"/>
    <mergeCell ref="H81:I82"/>
    <mergeCell ref="J81:K82"/>
    <mergeCell ref="L81:M82"/>
    <mergeCell ref="N81:O82"/>
    <mergeCell ref="P81:Q82"/>
    <mergeCell ref="R81:S82"/>
    <mergeCell ref="T81:U82"/>
    <mergeCell ref="V81:W82"/>
    <mergeCell ref="X81:Y82"/>
    <mergeCell ref="P80:AC80"/>
    <mergeCell ref="AZ83:AZ84"/>
    <mergeCell ref="BA83:BA84"/>
    <mergeCell ref="BB83:BB84"/>
    <mergeCell ref="BC83:BC84"/>
    <mergeCell ref="BD83:BD84"/>
    <mergeCell ref="P83:Q83"/>
    <mergeCell ref="R83:S83"/>
    <mergeCell ref="T83:U83"/>
    <mergeCell ref="V83:W83"/>
    <mergeCell ref="X83:Y83"/>
    <mergeCell ref="Z83:AA83"/>
    <mergeCell ref="AB83:AC83"/>
    <mergeCell ref="P84:Q84"/>
    <mergeCell ref="R84:S84"/>
    <mergeCell ref="T84:U84"/>
    <mergeCell ref="V84:W84"/>
    <mergeCell ref="X84:Y84"/>
    <mergeCell ref="Z84:AA84"/>
    <mergeCell ref="AB84:AC84"/>
    <mergeCell ref="AD83:AE83"/>
    <mergeCell ref="Z81:AA82"/>
    <mergeCell ref="AB81:AC82"/>
    <mergeCell ref="AD81:AE82"/>
    <mergeCell ref="L56:M56"/>
    <mergeCell ref="J57:K57"/>
    <mergeCell ref="L57:M57"/>
    <mergeCell ref="J58:K58"/>
    <mergeCell ref="L58:M58"/>
    <mergeCell ref="E83:E84"/>
    <mergeCell ref="F83:G84"/>
    <mergeCell ref="AX83:AX84"/>
    <mergeCell ref="AY83:AY84"/>
    <mergeCell ref="E80:E82"/>
    <mergeCell ref="F80:G82"/>
    <mergeCell ref="AX80:AX82"/>
    <mergeCell ref="AY80:AY82"/>
    <mergeCell ref="F74:G74"/>
    <mergeCell ref="AB64:AC65"/>
    <mergeCell ref="E63:E65"/>
    <mergeCell ref="F63:G65"/>
    <mergeCell ref="X71:Y72"/>
    <mergeCell ref="Z71:AA72"/>
    <mergeCell ref="AB71:AC72"/>
    <mergeCell ref="H71:I72"/>
    <mergeCell ref="J71:K72"/>
    <mergeCell ref="L71:M72"/>
    <mergeCell ref="N71:O72"/>
    <mergeCell ref="J66:K66"/>
    <mergeCell ref="L66:M66"/>
    <mergeCell ref="J67:K67"/>
    <mergeCell ref="L67:M67"/>
    <mergeCell ref="J70:M70"/>
    <mergeCell ref="J73:K73"/>
    <mergeCell ref="L73:M73"/>
    <mergeCell ref="BE83:BE84"/>
    <mergeCell ref="H53:I53"/>
    <mergeCell ref="H56:I56"/>
    <mergeCell ref="H57:I57"/>
    <mergeCell ref="H58:I58"/>
    <mergeCell ref="H59:I59"/>
    <mergeCell ref="H63:I63"/>
    <mergeCell ref="H66:I66"/>
    <mergeCell ref="H67:I67"/>
    <mergeCell ref="H70:I70"/>
    <mergeCell ref="H73:I73"/>
    <mergeCell ref="H74:I74"/>
    <mergeCell ref="H80:I80"/>
    <mergeCell ref="H83:I83"/>
    <mergeCell ref="H84:I84"/>
    <mergeCell ref="J53:M53"/>
    <mergeCell ref="J56:K56"/>
    <mergeCell ref="J74:K74"/>
    <mergeCell ref="L74:M74"/>
    <mergeCell ref="J80:M80"/>
    <mergeCell ref="J83:K83"/>
    <mergeCell ref="L83:M83"/>
    <mergeCell ref="J84:K84"/>
    <mergeCell ref="L84:M84"/>
    <mergeCell ref="N53:O53"/>
    <mergeCell ref="N56:O56"/>
    <mergeCell ref="N57:O57"/>
    <mergeCell ref="N58:O58"/>
    <mergeCell ref="N59:O59"/>
    <mergeCell ref="N63:O63"/>
    <mergeCell ref="N66:O66"/>
    <mergeCell ref="N67:O67"/>
    <mergeCell ref="N70:O70"/>
    <mergeCell ref="N73:O73"/>
    <mergeCell ref="N74:O74"/>
    <mergeCell ref="N80:O80"/>
    <mergeCell ref="N83:O83"/>
    <mergeCell ref="N84:O84"/>
    <mergeCell ref="J59:K59"/>
    <mergeCell ref="L59:M59"/>
    <mergeCell ref="J63:M63"/>
    <mergeCell ref="P56:Q56"/>
    <mergeCell ref="R56:S56"/>
    <mergeCell ref="T56:U56"/>
    <mergeCell ref="V56:W56"/>
    <mergeCell ref="X56:Y56"/>
    <mergeCell ref="Z56:AA56"/>
    <mergeCell ref="AB56:AC56"/>
    <mergeCell ref="P57:Q57"/>
    <mergeCell ref="R57:S57"/>
    <mergeCell ref="T57:U57"/>
    <mergeCell ref="V57:W57"/>
    <mergeCell ref="X57:Y57"/>
    <mergeCell ref="Z57:AA57"/>
    <mergeCell ref="AB57:AC57"/>
    <mergeCell ref="P58:Q58"/>
    <mergeCell ref="R58:S58"/>
    <mergeCell ref="T58:U58"/>
    <mergeCell ref="V58:W58"/>
    <mergeCell ref="X58:Y58"/>
    <mergeCell ref="Z58:AA58"/>
    <mergeCell ref="AB58:AC58"/>
    <mergeCell ref="P59:Q59"/>
    <mergeCell ref="R59:S59"/>
    <mergeCell ref="T59:U59"/>
    <mergeCell ref="V59:W59"/>
    <mergeCell ref="X59:Y59"/>
    <mergeCell ref="Z59:AA59"/>
    <mergeCell ref="AB59:AC59"/>
    <mergeCell ref="P66:Q66"/>
    <mergeCell ref="R66:S66"/>
    <mergeCell ref="T66:U66"/>
    <mergeCell ref="V66:W66"/>
    <mergeCell ref="X66:Y66"/>
    <mergeCell ref="Z66:AA66"/>
    <mergeCell ref="AB66:AC66"/>
    <mergeCell ref="P67:Q67"/>
    <mergeCell ref="R67:S67"/>
    <mergeCell ref="T67:U67"/>
    <mergeCell ref="V67:W67"/>
    <mergeCell ref="X67:Y67"/>
    <mergeCell ref="Z67:AA67"/>
    <mergeCell ref="AB67:AC67"/>
    <mergeCell ref="P74:Q74"/>
    <mergeCell ref="R74:S74"/>
    <mergeCell ref="T74:U74"/>
    <mergeCell ref="V74:W74"/>
    <mergeCell ref="X74:Y74"/>
    <mergeCell ref="Z74:AA74"/>
    <mergeCell ref="AB74:AC74"/>
    <mergeCell ref="P71:Q72"/>
    <mergeCell ref="AD74:AE74"/>
    <mergeCell ref="AF83:AG83"/>
    <mergeCell ref="AD84:AE84"/>
    <mergeCell ref="AF84:AG84"/>
    <mergeCell ref="AH53:AI53"/>
    <mergeCell ref="AH56:AI56"/>
    <mergeCell ref="AH57:AI57"/>
    <mergeCell ref="AH58:AI58"/>
    <mergeCell ref="AH59:AI59"/>
    <mergeCell ref="AH63:AI63"/>
    <mergeCell ref="AH66:AI66"/>
    <mergeCell ref="AH67:AI67"/>
    <mergeCell ref="AH70:AI70"/>
    <mergeCell ref="AH73:AI73"/>
    <mergeCell ref="AH74:AI74"/>
    <mergeCell ref="AH80:AI80"/>
    <mergeCell ref="AH83:AI83"/>
    <mergeCell ref="AH84:AI84"/>
    <mergeCell ref="AD66:AE66"/>
    <mergeCell ref="AF66:AG66"/>
    <mergeCell ref="AD67:AE67"/>
    <mergeCell ref="AF67:AG67"/>
    <mergeCell ref="AD70:AG70"/>
    <mergeCell ref="AD73:AE73"/>
    <mergeCell ref="AF73:AG73"/>
    <mergeCell ref="AN56:AO56"/>
    <mergeCell ref="AP56:AQ56"/>
    <mergeCell ref="AR56:AS56"/>
    <mergeCell ref="AT56:AU56"/>
    <mergeCell ref="AV56:AW56"/>
    <mergeCell ref="AJ57:AK57"/>
    <mergeCell ref="AL57:AM57"/>
    <mergeCell ref="AN57:AO57"/>
    <mergeCell ref="AP57:AQ57"/>
    <mergeCell ref="AR57:AS57"/>
    <mergeCell ref="AT57:AU57"/>
    <mergeCell ref="AV57:AW57"/>
    <mergeCell ref="AJ70:AW70"/>
    <mergeCell ref="AJ73:AK73"/>
    <mergeCell ref="AP73:AQ73"/>
    <mergeCell ref="AR73:AS73"/>
    <mergeCell ref="AT73:AU73"/>
    <mergeCell ref="AV73:AW73"/>
    <mergeCell ref="AJ74:AK74"/>
    <mergeCell ref="AJ58:AK58"/>
    <mergeCell ref="AL58:AM58"/>
    <mergeCell ref="AN58:AO58"/>
    <mergeCell ref="AP58:AQ58"/>
    <mergeCell ref="AR58:AS58"/>
    <mergeCell ref="AT58:AU58"/>
    <mergeCell ref="AV58:AW58"/>
    <mergeCell ref="AJ59:AK59"/>
    <mergeCell ref="AL59:AM59"/>
    <mergeCell ref="AN59:AO59"/>
    <mergeCell ref="AP59:AQ59"/>
    <mergeCell ref="AR59:AS59"/>
    <mergeCell ref="AT59:AU59"/>
    <mergeCell ref="AV59:AW59"/>
    <mergeCell ref="AJ63:AW63"/>
    <mergeCell ref="AJ66:AK66"/>
    <mergeCell ref="AL66:AM66"/>
    <mergeCell ref="AN66:AO66"/>
    <mergeCell ref="AP66:AQ66"/>
    <mergeCell ref="AR66:AS66"/>
    <mergeCell ref="AT66:AU66"/>
    <mergeCell ref="AV66:AW66"/>
    <mergeCell ref="AJ67:AK67"/>
    <mergeCell ref="AL67:AM67"/>
    <mergeCell ref="AN67:AO67"/>
    <mergeCell ref="AP67:AQ67"/>
    <mergeCell ref="AR67:AS67"/>
    <mergeCell ref="AT67:AU67"/>
    <mergeCell ref="AV67:AW67"/>
    <mergeCell ref="AL74:AM74"/>
    <mergeCell ref="AN74:AO74"/>
    <mergeCell ref="AP74:AQ74"/>
    <mergeCell ref="AR74:AS74"/>
    <mergeCell ref="BF83:BK84"/>
    <mergeCell ref="AJ83:AK83"/>
    <mergeCell ref="AL83:AM83"/>
    <mergeCell ref="AN83:AO83"/>
    <mergeCell ref="AP83:AQ83"/>
    <mergeCell ref="AR83:AS83"/>
    <mergeCell ref="AT83:AU83"/>
    <mergeCell ref="AV83:AW83"/>
    <mergeCell ref="AJ84:AK84"/>
    <mergeCell ref="AL84:AM84"/>
    <mergeCell ref="AN84:AO84"/>
    <mergeCell ref="AP84:AQ84"/>
    <mergeCell ref="AR84:AS84"/>
    <mergeCell ref="AT84:AU84"/>
    <mergeCell ref="AV84:AW84"/>
    <mergeCell ref="AT74:AU74"/>
    <mergeCell ref="AV74:AW74"/>
    <mergeCell ref="AR81:AS82"/>
    <mergeCell ref="AT81:AU82"/>
    <mergeCell ref="AV81:AW82"/>
  </mergeCells>
  <phoneticPr fontId="19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C276B2B-0718-47CC-9383-03EDFCDEC07A}">
          <x14:formula1>
            <xm:f>入力用リスト!$C$4:$C$6</xm:f>
          </x14:formula1>
          <xm:sqref>F56:F59 F66 F83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2940B-99A3-48E9-8FBE-424E457CC78E}">
  <sheetPr codeName="Sheet24">
    <tabColor theme="4"/>
  </sheetPr>
  <dimension ref="A1:DI89"/>
  <sheetViews>
    <sheetView workbookViewId="0"/>
  </sheetViews>
  <sheetFormatPr defaultColWidth="9" defaultRowHeight="15.75"/>
  <cols>
    <col min="1" max="4" width="2.625" style="57" customWidth="1"/>
    <col min="5" max="9" width="9.875" style="57" customWidth="1"/>
    <col min="10" max="10" width="14" style="57" customWidth="1"/>
    <col min="11" max="11" width="8.5" style="57" customWidth="1"/>
    <col min="12" max="16" width="9.875" style="57" customWidth="1"/>
    <col min="17" max="17" width="7.5" style="57" customWidth="1"/>
    <col min="18" max="18" width="7.5" style="57" bestFit="1" customWidth="1"/>
    <col min="19" max="19" width="17" style="57" customWidth="1"/>
    <col min="20" max="21" width="8.125" style="57" bestFit="1" customWidth="1"/>
    <col min="22" max="22" width="7.75" style="57" bestFit="1" customWidth="1"/>
    <col min="23" max="25" width="9" style="57"/>
    <col min="26" max="26" width="12.25" style="57" customWidth="1"/>
    <col min="27" max="31" width="9" style="57"/>
    <col min="32" max="32" width="10.5" style="57" bestFit="1" customWidth="1"/>
    <col min="33" max="33" width="9" style="57"/>
    <col min="34" max="34" width="9.5" style="57" bestFit="1" customWidth="1"/>
    <col min="35" max="49" width="9" style="57"/>
    <col min="50" max="50" width="9.5" style="57" bestFit="1" customWidth="1"/>
    <col min="51" max="52" width="9" style="57"/>
    <col min="53" max="53" width="6.5" style="57" customWidth="1"/>
    <col min="54" max="113" width="9" style="57"/>
    <col min="114" max="16384" width="9" style="35"/>
  </cols>
  <sheetData>
    <row r="1" spans="1:14" s="57" customFormat="1" ht="19.5">
      <c r="A1" s="56" t="str">
        <f ca="1">RIGHT(CELL("filename",A1),LEN(CELL("filename",A1))-FIND("]",CELL("filename",A1)))</f>
        <v>20) グループ作成</v>
      </c>
      <c r="B1" s="56"/>
      <c r="C1" s="56"/>
      <c r="D1" s="56"/>
    </row>
    <row r="2" spans="1:14" s="57" customFormat="1" ht="19.5">
      <c r="A2" s="56"/>
      <c r="B2" s="56"/>
      <c r="C2" s="56"/>
      <c r="D2" s="56"/>
      <c r="F2" s="85">
        <v>54</v>
      </c>
    </row>
    <row r="3" spans="1:14" s="57" customFormat="1">
      <c r="B3" s="559" t="s">
        <v>6</v>
      </c>
      <c r="C3" s="559"/>
      <c r="D3" s="559"/>
      <c r="E3" s="560"/>
      <c r="F3" s="83">
        <f ca="1">MAX(INDIRECT("E"&amp;$F$2):INDIRECT("E"&amp;($F$2+1000)))</f>
        <v>14</v>
      </c>
      <c r="H3" s="548" t="s">
        <v>59</v>
      </c>
      <c r="I3" s="548"/>
      <c r="J3" s="68"/>
      <c r="K3" s="61"/>
      <c r="L3" s="543" t="s">
        <v>58</v>
      </c>
      <c r="M3" s="550"/>
      <c r="N3" s="554"/>
    </row>
    <row r="4" spans="1:14" s="57" customFormat="1">
      <c r="B4" s="561" t="s">
        <v>7</v>
      </c>
      <c r="C4" s="561"/>
      <c r="D4" s="561"/>
      <c r="E4" s="562"/>
      <c r="F4" s="83">
        <f ca="1">COUNTA(INDIRECT(G4&amp;$F$2):INDIRECT(G4&amp;($F$2+1000)))</f>
        <v>19</v>
      </c>
      <c r="G4" s="85" t="s">
        <v>82</v>
      </c>
      <c r="H4" s="548" t="s">
        <v>57</v>
      </c>
      <c r="I4" s="548"/>
      <c r="J4" s="66"/>
      <c r="K4" s="67"/>
      <c r="L4" s="551"/>
      <c r="M4" s="552"/>
      <c r="N4" s="555"/>
    </row>
    <row r="5" spans="1:14" s="57" customFormat="1" ht="15.75" customHeight="1">
      <c r="B5" s="548" t="s">
        <v>8</v>
      </c>
      <c r="C5" s="548"/>
      <c r="D5" s="548"/>
      <c r="E5" s="549"/>
      <c r="F5" s="83">
        <f ca="1">SUM(INDIRECT(G5&amp;$F$2):INDIRECT(G5&amp;($F$2+1000)))</f>
        <v>0</v>
      </c>
      <c r="G5" s="85" t="s">
        <v>83</v>
      </c>
      <c r="H5" s="548" t="s">
        <v>60</v>
      </c>
      <c r="I5" s="548"/>
      <c r="J5" s="547"/>
      <c r="K5" s="61"/>
      <c r="L5" s="551"/>
      <c r="M5" s="552"/>
      <c r="N5" s="555"/>
    </row>
    <row r="6" spans="1:14" s="57" customFormat="1">
      <c r="H6" s="548"/>
      <c r="I6" s="548"/>
      <c r="J6" s="547"/>
      <c r="K6" s="61"/>
      <c r="L6" s="551"/>
      <c r="M6" s="552"/>
      <c r="N6" s="555"/>
    </row>
    <row r="7" spans="1:14" s="57" customFormat="1" ht="15.75" customHeight="1">
      <c r="L7" s="551"/>
      <c r="M7" s="552"/>
      <c r="N7" s="555"/>
    </row>
    <row r="8" spans="1:14" s="57" customFormat="1">
      <c r="L8" s="551"/>
      <c r="M8" s="552"/>
      <c r="N8" s="555"/>
    </row>
    <row r="9" spans="1:14" s="57" customFormat="1" ht="15" customHeight="1">
      <c r="G9" s="69"/>
      <c r="L9" s="545"/>
      <c r="M9" s="553"/>
      <c r="N9" s="556"/>
    </row>
    <row r="10" spans="1:14" s="57" customFormat="1">
      <c r="G10" s="70"/>
    </row>
    <row r="11" spans="1:14" s="57" customFormat="1" ht="16.5" thickBot="1">
      <c r="B11" s="71" t="s">
        <v>9</v>
      </c>
      <c r="C11" s="71"/>
      <c r="G11" s="72"/>
      <c r="H11" s="72"/>
      <c r="I11" s="72"/>
      <c r="J11" s="72"/>
      <c r="K11" s="72"/>
      <c r="L11" s="69"/>
      <c r="M11" s="69"/>
      <c r="N11" s="69"/>
    </row>
    <row r="12" spans="1:14" s="57" customFormat="1" ht="15.75" customHeight="1">
      <c r="B12" s="71"/>
      <c r="C12" s="71"/>
      <c r="D12" s="566" t="s">
        <v>306</v>
      </c>
      <c r="E12" s="567"/>
      <c r="F12" s="567"/>
      <c r="G12" s="567"/>
      <c r="H12" s="567"/>
      <c r="I12" s="567"/>
      <c r="J12" s="567"/>
      <c r="K12" s="567"/>
      <c r="L12" s="568"/>
      <c r="M12" s="74"/>
      <c r="N12" s="74"/>
    </row>
    <row r="13" spans="1:14" s="57" customFormat="1" ht="15.75" customHeight="1">
      <c r="B13" s="71"/>
      <c r="C13" s="71"/>
      <c r="D13" s="569"/>
      <c r="E13" s="570"/>
      <c r="F13" s="570"/>
      <c r="G13" s="570"/>
      <c r="H13" s="570"/>
      <c r="I13" s="570"/>
      <c r="J13" s="570"/>
      <c r="K13" s="570"/>
      <c r="L13" s="571"/>
      <c r="M13" s="74"/>
      <c r="N13" s="74"/>
    </row>
    <row r="14" spans="1:14" s="57" customFormat="1">
      <c r="B14" s="71"/>
      <c r="C14" s="71"/>
      <c r="D14" s="569"/>
      <c r="E14" s="570"/>
      <c r="F14" s="570"/>
      <c r="G14" s="570"/>
      <c r="H14" s="570"/>
      <c r="I14" s="570"/>
      <c r="J14" s="570"/>
      <c r="K14" s="570"/>
      <c r="L14" s="571"/>
      <c r="M14" s="74"/>
      <c r="N14" s="74"/>
    </row>
    <row r="15" spans="1:14" s="57" customFormat="1" ht="16.5" thickBot="1">
      <c r="B15" s="71"/>
      <c r="C15" s="71"/>
      <c r="D15" s="572"/>
      <c r="E15" s="573"/>
      <c r="F15" s="573"/>
      <c r="G15" s="573"/>
      <c r="H15" s="573"/>
      <c r="I15" s="573"/>
      <c r="J15" s="573"/>
      <c r="K15" s="573"/>
      <c r="L15" s="574"/>
      <c r="M15" s="74"/>
      <c r="N15" s="74"/>
    </row>
    <row r="16" spans="1:14" s="57" customFormat="1">
      <c r="B16" s="71"/>
      <c r="C16" s="71"/>
      <c r="D16" s="75"/>
      <c r="E16" s="75"/>
      <c r="F16" s="76"/>
    </row>
    <row r="17" spans="2:8" s="57" customFormat="1">
      <c r="B17" s="71" t="s">
        <v>35</v>
      </c>
      <c r="C17" s="71"/>
    </row>
    <row r="18" spans="2:8" s="57" customFormat="1" ht="13.5" customHeight="1">
      <c r="B18" s="71"/>
      <c r="C18" s="71"/>
      <c r="E18" s="543" t="s">
        <v>308</v>
      </c>
      <c r="F18" s="550"/>
      <c r="G18" s="543" t="s">
        <v>309</v>
      </c>
      <c r="H18" s="550"/>
    </row>
    <row r="19" spans="2:8" s="57" customFormat="1">
      <c r="B19" s="71"/>
      <c r="C19" s="71"/>
      <c r="E19" s="545"/>
      <c r="F19" s="553"/>
      <c r="G19" s="545"/>
      <c r="H19" s="553"/>
    </row>
    <row r="20" spans="2:8" s="57" customFormat="1" ht="16.5">
      <c r="B20" s="71"/>
      <c r="C20" s="71"/>
      <c r="D20" s="111"/>
      <c r="E20" s="109" t="s">
        <v>310</v>
      </c>
      <c r="F20" s="100"/>
      <c r="G20" s="109" t="s">
        <v>312</v>
      </c>
      <c r="H20" s="110"/>
    </row>
    <row r="21" spans="2:8" s="57" customFormat="1" ht="16.5">
      <c r="B21" s="71"/>
      <c r="C21" s="71"/>
      <c r="D21" s="86"/>
      <c r="E21" s="109" t="s">
        <v>333</v>
      </c>
      <c r="F21" s="100"/>
      <c r="G21" s="109" t="s">
        <v>311</v>
      </c>
      <c r="H21" s="110"/>
    </row>
    <row r="22" spans="2:8" s="57" customFormat="1" ht="16.5">
      <c r="B22" s="71"/>
      <c r="C22" s="71"/>
      <c r="D22" s="86"/>
      <c r="E22" s="109" t="s">
        <v>334</v>
      </c>
      <c r="F22" s="100"/>
      <c r="G22" s="109" t="s">
        <v>336</v>
      </c>
      <c r="H22" s="110"/>
    </row>
    <row r="23" spans="2:8" s="57" customFormat="1" ht="16.5">
      <c r="B23" s="71"/>
      <c r="C23" s="71"/>
      <c r="D23" s="82"/>
      <c r="E23" s="113" t="s">
        <v>335</v>
      </c>
      <c r="F23" s="100"/>
      <c r="G23" s="109" t="s">
        <v>337</v>
      </c>
      <c r="H23" s="110"/>
    </row>
    <row r="24" spans="2:8" s="57" customFormat="1" ht="16.5">
      <c r="B24" s="71"/>
      <c r="C24" s="71"/>
      <c r="D24" s="82"/>
      <c r="E24" s="113" t="s">
        <v>294</v>
      </c>
      <c r="F24" s="100"/>
      <c r="G24" s="109" t="s">
        <v>343</v>
      </c>
      <c r="H24" s="110"/>
    </row>
    <row r="25" spans="2:8" s="57" customFormat="1" ht="16.5">
      <c r="B25" s="71"/>
      <c r="C25" s="71"/>
      <c r="D25" s="82"/>
      <c r="E25" s="113"/>
      <c r="F25" s="100"/>
      <c r="G25" s="109" t="s">
        <v>294</v>
      </c>
      <c r="H25" s="110"/>
    </row>
    <row r="26" spans="2:8" s="57" customFormat="1">
      <c r="B26" s="71"/>
      <c r="C26" s="71"/>
      <c r="G26" s="77"/>
      <c r="H26" s="77"/>
    </row>
    <row r="27" spans="2:8" s="57" customFormat="1">
      <c r="B27" s="71" t="s">
        <v>17</v>
      </c>
      <c r="C27" s="71"/>
    </row>
    <row r="28" spans="2:8" s="57" customFormat="1">
      <c r="B28" s="71"/>
      <c r="C28" s="71" t="s">
        <v>142</v>
      </c>
    </row>
    <row r="29" spans="2:8" s="57" customFormat="1">
      <c r="B29" s="71"/>
      <c r="C29" s="71" t="s">
        <v>143</v>
      </c>
      <c r="D29" s="71"/>
    </row>
    <row r="30" spans="2:8" s="57" customFormat="1">
      <c r="B30" s="71"/>
      <c r="C30" s="78" t="s">
        <v>307</v>
      </c>
      <c r="D30" s="71"/>
    </row>
    <row r="31" spans="2:8" s="57" customFormat="1">
      <c r="B31" s="71"/>
      <c r="C31" s="71"/>
    </row>
    <row r="32" spans="2:8" s="57" customFormat="1">
      <c r="B32" s="71" t="s">
        <v>18</v>
      </c>
      <c r="C32" s="71"/>
    </row>
    <row r="33" spans="2:14" s="57" customFormat="1">
      <c r="B33" s="71"/>
      <c r="C33" s="79" t="s">
        <v>25</v>
      </c>
    </row>
    <row r="34" spans="2:14" s="57" customFormat="1" ht="15" customHeight="1">
      <c r="B34" s="71"/>
      <c r="C34" s="79"/>
    </row>
    <row r="35" spans="2:14" s="57" customFormat="1">
      <c r="B35" s="71"/>
      <c r="C35" s="79"/>
    </row>
    <row r="36" spans="2:14" s="57" customFormat="1">
      <c r="B36" s="71"/>
      <c r="C36" s="79"/>
    </row>
    <row r="37" spans="2:14" s="57" customFormat="1">
      <c r="B37" s="71"/>
      <c r="C37" s="79"/>
    </row>
    <row r="38" spans="2:14" s="57" customFormat="1">
      <c r="B38" s="71"/>
      <c r="C38" s="79"/>
    </row>
    <row r="39" spans="2:14" s="57" customFormat="1">
      <c r="B39" s="71"/>
      <c r="C39" s="79"/>
    </row>
    <row r="40" spans="2:14" s="57" customFormat="1">
      <c r="B40" s="71"/>
      <c r="C40" s="71"/>
    </row>
    <row r="41" spans="2:14" s="57" customFormat="1">
      <c r="B41" s="71"/>
      <c r="C41" s="71"/>
    </row>
    <row r="42" spans="2:14" s="57" customFormat="1">
      <c r="B42" s="71" t="s">
        <v>51</v>
      </c>
      <c r="C42" s="71"/>
    </row>
    <row r="43" spans="2:14" s="57" customFormat="1">
      <c r="B43" s="71"/>
      <c r="C43" s="71"/>
    </row>
    <row r="44" spans="2:14" s="57" customFormat="1">
      <c r="B44" s="71"/>
      <c r="C44" s="71"/>
      <c r="G44" s="563" t="s">
        <v>52</v>
      </c>
      <c r="H44" s="564"/>
      <c r="I44" s="565"/>
      <c r="J44" s="558" t="s">
        <v>50</v>
      </c>
      <c r="K44" s="558"/>
      <c r="L44" s="558"/>
      <c r="M44" s="558"/>
      <c r="N44" s="558"/>
    </row>
    <row r="45" spans="2:14" s="57" customFormat="1" ht="16.5">
      <c r="B45" s="71"/>
      <c r="C45" s="71"/>
      <c r="D45" s="72"/>
      <c r="E45" s="72"/>
      <c r="F45" s="72"/>
      <c r="G45" s="638" t="s">
        <v>314</v>
      </c>
      <c r="H45" s="564"/>
      <c r="I45" s="565"/>
      <c r="J45" s="746" t="s">
        <v>316</v>
      </c>
      <c r="K45" s="557"/>
      <c r="L45" s="557"/>
      <c r="M45" s="557"/>
      <c r="N45" s="557"/>
    </row>
    <row r="46" spans="2:14" s="57" customFormat="1" ht="16.5">
      <c r="B46" s="71"/>
      <c r="C46" s="71"/>
      <c r="D46" s="72"/>
      <c r="E46" s="72"/>
      <c r="F46" s="72"/>
      <c r="G46" s="844" t="s">
        <v>315</v>
      </c>
      <c r="H46" s="564"/>
      <c r="I46" s="565"/>
      <c r="J46" s="746" t="s">
        <v>317</v>
      </c>
      <c r="K46" s="557"/>
      <c r="L46" s="557"/>
      <c r="M46" s="557"/>
      <c r="N46" s="557"/>
    </row>
    <row r="47" spans="2:14" s="57" customFormat="1" ht="18.75">
      <c r="B47" s="71"/>
      <c r="C47" s="71"/>
      <c r="D47" s="72"/>
      <c r="E47" s="72"/>
      <c r="F47" s="72"/>
      <c r="G47" s="739" t="s">
        <v>318</v>
      </c>
      <c r="H47" s="564"/>
      <c r="I47" s="565"/>
      <c r="J47" s="746" t="s">
        <v>273</v>
      </c>
      <c r="K47" s="557"/>
      <c r="L47" s="557"/>
      <c r="M47" s="557"/>
      <c r="N47" s="557"/>
    </row>
    <row r="48" spans="2:14" s="57" customFormat="1">
      <c r="B48" s="71"/>
      <c r="C48" s="71"/>
    </row>
    <row r="49" spans="2:53" s="57" customFormat="1">
      <c r="B49" s="71" t="s">
        <v>19</v>
      </c>
      <c r="C49" s="71"/>
    </row>
    <row r="50" spans="2:53" s="57" customFormat="1">
      <c r="B50" s="71"/>
      <c r="C50" s="80"/>
      <c r="V50" s="81"/>
    </row>
    <row r="51" spans="2:53" s="57" customFormat="1" ht="16.5" thickBot="1">
      <c r="B51" s="71"/>
      <c r="C51" s="80"/>
      <c r="E51" s="57" t="s">
        <v>152</v>
      </c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</row>
    <row r="52" spans="2:53" s="57" customFormat="1" ht="13.5" customHeight="1">
      <c r="B52" s="71"/>
      <c r="C52" s="71"/>
      <c r="E52" s="510" t="s">
        <v>20</v>
      </c>
      <c r="F52" s="518" t="s">
        <v>22</v>
      </c>
      <c r="G52" s="519"/>
      <c r="H52" s="510" t="s">
        <v>21</v>
      </c>
      <c r="I52" s="518"/>
      <c r="J52" s="518"/>
      <c r="K52" s="519"/>
      <c r="L52" s="522" t="s">
        <v>120</v>
      </c>
      <c r="M52" s="523"/>
      <c r="N52" s="523"/>
      <c r="O52" s="523"/>
      <c r="P52" s="523"/>
      <c r="Q52" s="523"/>
      <c r="R52" s="524" t="s">
        <v>127</v>
      </c>
      <c r="S52" s="524"/>
      <c r="T52" s="524"/>
      <c r="U52" s="524"/>
      <c r="V52" s="840" t="s">
        <v>167</v>
      </c>
      <c r="W52" s="840"/>
      <c r="X52" s="840"/>
      <c r="Y52" s="841"/>
      <c r="Z52" s="527" t="s">
        <v>299</v>
      </c>
      <c r="AA52" s="528"/>
      <c r="AB52" s="528"/>
      <c r="AC52" s="528"/>
      <c r="AD52" s="528"/>
      <c r="AE52" s="528"/>
      <c r="AF52" s="529" t="s">
        <v>300</v>
      </c>
      <c r="AG52" s="529"/>
      <c r="AH52" s="529"/>
      <c r="AI52" s="529"/>
      <c r="AJ52" s="845" t="s">
        <v>301</v>
      </c>
      <c r="AK52" s="845"/>
      <c r="AL52" s="845"/>
      <c r="AM52" s="846"/>
      <c r="AN52" s="487" t="s">
        <v>16</v>
      </c>
      <c r="AO52" s="489" t="s">
        <v>53</v>
      </c>
      <c r="AP52" s="489" t="s">
        <v>54</v>
      </c>
      <c r="AQ52" s="489" t="s">
        <v>55</v>
      </c>
      <c r="AR52" s="489" t="s">
        <v>56</v>
      </c>
      <c r="AS52" s="489" t="s">
        <v>29</v>
      </c>
      <c r="AT52" s="489" t="s">
        <v>62</v>
      </c>
      <c r="AU52" s="512" t="s">
        <v>69</v>
      </c>
      <c r="AV52" s="477" t="s">
        <v>23</v>
      </c>
      <c r="AW52" s="478"/>
      <c r="AX52" s="478"/>
      <c r="AY52" s="478"/>
      <c r="AZ52" s="478"/>
      <c r="BA52" s="479"/>
    </row>
    <row r="53" spans="2:53" s="57" customFormat="1" ht="13.5" customHeight="1">
      <c r="B53" s="71"/>
      <c r="C53" s="71"/>
      <c r="E53" s="511"/>
      <c r="F53" s="520"/>
      <c r="G53" s="521"/>
      <c r="H53" s="847" t="str">
        <f>G45</f>
        <v>1:ネーム</v>
      </c>
      <c r="I53" s="531"/>
      <c r="J53" s="848" t="str">
        <f>G46</f>
        <v>2:親グループID</v>
      </c>
      <c r="K53" s="532"/>
      <c r="L53" s="816" t="s">
        <v>321</v>
      </c>
      <c r="M53" s="534"/>
      <c r="N53" s="716" t="s">
        <v>322</v>
      </c>
      <c r="O53" s="534"/>
      <c r="P53" s="716" t="s">
        <v>284</v>
      </c>
      <c r="Q53" s="534"/>
      <c r="R53" s="849" t="str">
        <f>G45</f>
        <v>1:ネーム</v>
      </c>
      <c r="S53" s="849"/>
      <c r="T53" s="849" t="str">
        <f>G46</f>
        <v>2:親グループID</v>
      </c>
      <c r="U53" s="849"/>
      <c r="V53" s="850" t="s">
        <v>327</v>
      </c>
      <c r="W53" s="838"/>
      <c r="X53" s="851" t="s">
        <v>326</v>
      </c>
      <c r="Y53" s="839"/>
      <c r="Z53" s="666" t="s">
        <v>321</v>
      </c>
      <c r="AA53" s="517"/>
      <c r="AB53" s="667" t="s">
        <v>322</v>
      </c>
      <c r="AC53" s="517"/>
      <c r="AD53" s="667" t="s">
        <v>284</v>
      </c>
      <c r="AE53" s="517"/>
      <c r="AF53" s="852" t="s">
        <v>313</v>
      </c>
      <c r="AG53" s="852"/>
      <c r="AH53" s="852" t="s">
        <v>328</v>
      </c>
      <c r="AI53" s="852"/>
      <c r="AJ53" s="853" t="s">
        <v>327</v>
      </c>
      <c r="AK53" s="854"/>
      <c r="AL53" s="855" t="s">
        <v>326</v>
      </c>
      <c r="AM53" s="856"/>
      <c r="AN53" s="488"/>
      <c r="AO53" s="490"/>
      <c r="AP53" s="490"/>
      <c r="AQ53" s="490"/>
      <c r="AR53" s="490"/>
      <c r="AS53" s="490"/>
      <c r="AT53" s="490"/>
      <c r="AU53" s="513"/>
      <c r="AV53" s="480"/>
      <c r="AW53" s="481"/>
      <c r="AX53" s="481"/>
      <c r="AY53" s="481"/>
      <c r="AZ53" s="481"/>
      <c r="BA53" s="482"/>
    </row>
    <row r="54" spans="2:53" s="57" customFormat="1" ht="15" customHeight="1">
      <c r="B54" s="71"/>
      <c r="C54" s="71"/>
      <c r="E54" s="511"/>
      <c r="F54" s="520"/>
      <c r="G54" s="521"/>
      <c r="H54" s="530"/>
      <c r="I54" s="531"/>
      <c r="J54" s="531"/>
      <c r="K54" s="532"/>
      <c r="L54" s="533"/>
      <c r="M54" s="534"/>
      <c r="N54" s="534"/>
      <c r="O54" s="534"/>
      <c r="P54" s="534"/>
      <c r="Q54" s="534"/>
      <c r="R54" s="849"/>
      <c r="S54" s="849"/>
      <c r="T54" s="849"/>
      <c r="U54" s="849"/>
      <c r="V54" s="838"/>
      <c r="W54" s="838"/>
      <c r="X54" s="838"/>
      <c r="Y54" s="839"/>
      <c r="Z54" s="516"/>
      <c r="AA54" s="517"/>
      <c r="AB54" s="517"/>
      <c r="AC54" s="517"/>
      <c r="AD54" s="517"/>
      <c r="AE54" s="517"/>
      <c r="AF54" s="852"/>
      <c r="AG54" s="852"/>
      <c r="AH54" s="852"/>
      <c r="AI54" s="852"/>
      <c r="AJ54" s="854"/>
      <c r="AK54" s="854"/>
      <c r="AL54" s="854"/>
      <c r="AM54" s="856"/>
      <c r="AN54" s="488"/>
      <c r="AO54" s="490"/>
      <c r="AP54" s="490"/>
      <c r="AQ54" s="490"/>
      <c r="AR54" s="490"/>
      <c r="AS54" s="490"/>
      <c r="AT54" s="490"/>
      <c r="AU54" s="513"/>
      <c r="AV54" s="480"/>
      <c r="AW54" s="481"/>
      <c r="AX54" s="481"/>
      <c r="AY54" s="481"/>
      <c r="AZ54" s="481"/>
      <c r="BA54" s="482"/>
    </row>
    <row r="55" spans="2:53" s="57" customFormat="1" ht="72" customHeight="1">
      <c r="B55" s="71"/>
      <c r="C55" s="71"/>
      <c r="E55" s="293">
        <f>IF(ISBLANK(F55),"",COUNTA(F$55:F55))</f>
        <v>1</v>
      </c>
      <c r="F55" s="537" t="s">
        <v>70</v>
      </c>
      <c r="G55" s="538"/>
      <c r="H55" s="732" t="s">
        <v>319</v>
      </c>
      <c r="I55" s="691"/>
      <c r="J55" s="691" t="s">
        <v>312</v>
      </c>
      <c r="K55" s="694"/>
      <c r="L55" s="732" t="s">
        <v>323</v>
      </c>
      <c r="M55" s="691"/>
      <c r="N55" s="537" t="b">
        <v>1</v>
      </c>
      <c r="O55" s="537"/>
      <c r="P55" s="537" t="str">
        <f>IF($F55="正常","(NULL)")</f>
        <v>(NULL)</v>
      </c>
      <c r="Q55" s="537"/>
      <c r="R55" s="691" t="s">
        <v>319</v>
      </c>
      <c r="S55" s="691"/>
      <c r="T55" s="691" t="s">
        <v>312</v>
      </c>
      <c r="U55" s="691"/>
      <c r="V55" s="691" t="s">
        <v>323</v>
      </c>
      <c r="W55" s="691"/>
      <c r="X55" s="691" t="s">
        <v>320</v>
      </c>
      <c r="Y55" s="694"/>
      <c r="Z55" s="732" t="s">
        <v>323</v>
      </c>
      <c r="AA55" s="691"/>
      <c r="AB55" s="537" t="b">
        <v>1</v>
      </c>
      <c r="AC55" s="537"/>
      <c r="AD55" s="537" t="str">
        <f>IF($F55="正常","(NULL)")</f>
        <v>(NULL)</v>
      </c>
      <c r="AE55" s="537"/>
      <c r="AF55" s="691" t="s">
        <v>319</v>
      </c>
      <c r="AG55" s="691"/>
      <c r="AH55" s="691" t="s">
        <v>312</v>
      </c>
      <c r="AI55" s="691"/>
      <c r="AJ55" s="691" t="s">
        <v>323</v>
      </c>
      <c r="AK55" s="691"/>
      <c r="AL55" s="691" t="s">
        <v>320</v>
      </c>
      <c r="AM55" s="694"/>
      <c r="AN55" s="293" t="s">
        <v>882</v>
      </c>
      <c r="AO55" s="326" t="s">
        <v>1156</v>
      </c>
      <c r="AP55" s="326" t="s">
        <v>1156</v>
      </c>
      <c r="AQ55" s="326" t="s">
        <v>1156</v>
      </c>
      <c r="AR55" s="325">
        <v>0</v>
      </c>
      <c r="AS55" s="313" t="s">
        <v>180</v>
      </c>
      <c r="AT55" s="286" t="s">
        <v>1006</v>
      </c>
      <c r="AU55" s="345" t="s">
        <v>180</v>
      </c>
      <c r="AV55" s="606" t="s">
        <v>1022</v>
      </c>
      <c r="AW55" s="485"/>
      <c r="AX55" s="485"/>
      <c r="AY55" s="485"/>
      <c r="AZ55" s="485"/>
      <c r="BA55" s="575"/>
    </row>
    <row r="56" spans="2:53" s="57" customFormat="1" ht="72" customHeight="1">
      <c r="B56" s="71"/>
      <c r="C56" s="71"/>
      <c r="E56" s="293">
        <v>2</v>
      </c>
      <c r="F56" s="537" t="s">
        <v>70</v>
      </c>
      <c r="G56" s="538"/>
      <c r="H56" s="732" t="s">
        <v>338</v>
      </c>
      <c r="I56" s="691"/>
      <c r="J56" s="537" t="s">
        <v>87</v>
      </c>
      <c r="K56" s="538"/>
      <c r="L56" s="732" t="s">
        <v>87</v>
      </c>
      <c r="M56" s="691"/>
      <c r="N56" s="537" t="s">
        <v>87</v>
      </c>
      <c r="O56" s="537"/>
      <c r="P56" s="537" t="s">
        <v>87</v>
      </c>
      <c r="Q56" s="537"/>
      <c r="R56" s="691" t="s">
        <v>333</v>
      </c>
      <c r="S56" s="691"/>
      <c r="T56" s="537" t="s">
        <v>87</v>
      </c>
      <c r="U56" s="537"/>
      <c r="V56" s="691" t="s">
        <v>339</v>
      </c>
      <c r="W56" s="691"/>
      <c r="X56" s="537" t="s">
        <v>87</v>
      </c>
      <c r="Y56" s="538"/>
      <c r="Z56" s="732" t="s">
        <v>87</v>
      </c>
      <c r="AA56" s="691"/>
      <c r="AB56" s="537" t="s">
        <v>87</v>
      </c>
      <c r="AC56" s="537"/>
      <c r="AD56" s="537" t="s">
        <v>87</v>
      </c>
      <c r="AE56" s="537"/>
      <c r="AF56" s="691" t="s">
        <v>333</v>
      </c>
      <c r="AG56" s="691"/>
      <c r="AH56" s="537" t="s">
        <v>87</v>
      </c>
      <c r="AI56" s="537"/>
      <c r="AJ56" s="691" t="s">
        <v>339</v>
      </c>
      <c r="AK56" s="691"/>
      <c r="AL56" s="537" t="s">
        <v>87</v>
      </c>
      <c r="AM56" s="538"/>
      <c r="AN56" s="293" t="s">
        <v>882</v>
      </c>
      <c r="AO56" s="308" t="str">
        <f>AO55</f>
        <v>6/21</v>
      </c>
      <c r="AP56" s="308" t="str">
        <f t="shared" ref="AP56:AQ56" si="0">AP55</f>
        <v>6/21</v>
      </c>
      <c r="AQ56" s="308" t="str">
        <f t="shared" si="0"/>
        <v>6/21</v>
      </c>
      <c r="AR56" s="325">
        <v>0</v>
      </c>
      <c r="AS56" s="313" t="s">
        <v>180</v>
      </c>
      <c r="AT56" s="286" t="s">
        <v>1006</v>
      </c>
      <c r="AU56" s="345" t="s">
        <v>180</v>
      </c>
      <c r="AV56" s="606" t="s">
        <v>1022</v>
      </c>
      <c r="AW56" s="485"/>
      <c r="AX56" s="485"/>
      <c r="AY56" s="485"/>
      <c r="AZ56" s="485"/>
      <c r="BA56" s="575"/>
    </row>
    <row r="57" spans="2:53" s="198" customFormat="1" ht="72" customHeight="1">
      <c r="B57" s="197"/>
      <c r="C57" s="197"/>
      <c r="E57" s="290">
        <v>3</v>
      </c>
      <c r="F57" s="485" t="s">
        <v>71</v>
      </c>
      <c r="G57" s="509"/>
      <c r="H57" s="732" t="s">
        <v>334</v>
      </c>
      <c r="I57" s="691"/>
      <c r="J57" s="485" t="s">
        <v>87</v>
      </c>
      <c r="K57" s="509"/>
      <c r="L57" s="732" t="s">
        <v>320</v>
      </c>
      <c r="M57" s="691"/>
      <c r="N57" s="485" t="b">
        <v>0</v>
      </c>
      <c r="O57" s="485"/>
      <c r="P57" s="485" t="s">
        <v>340</v>
      </c>
      <c r="Q57" s="485"/>
      <c r="R57" s="691" t="s">
        <v>334</v>
      </c>
      <c r="S57" s="691"/>
      <c r="T57" s="485" t="s">
        <v>87</v>
      </c>
      <c r="U57" s="485"/>
      <c r="V57" s="691" t="s">
        <v>341</v>
      </c>
      <c r="W57" s="691"/>
      <c r="X57" s="485" t="s">
        <v>947</v>
      </c>
      <c r="Y57" s="509"/>
      <c r="Z57" s="732" t="s">
        <v>320</v>
      </c>
      <c r="AA57" s="691"/>
      <c r="AB57" s="485" t="b">
        <v>0</v>
      </c>
      <c r="AC57" s="485"/>
      <c r="AD57" s="485" t="s">
        <v>340</v>
      </c>
      <c r="AE57" s="485"/>
      <c r="AF57" s="691" t="s">
        <v>334</v>
      </c>
      <c r="AG57" s="691"/>
      <c r="AH57" s="485" t="s">
        <v>87</v>
      </c>
      <c r="AI57" s="485"/>
      <c r="AJ57" s="691" t="s">
        <v>341</v>
      </c>
      <c r="AK57" s="691"/>
      <c r="AL57" s="485" t="s">
        <v>947</v>
      </c>
      <c r="AM57" s="509"/>
      <c r="AN57" s="290" t="s">
        <v>882</v>
      </c>
      <c r="AO57" s="308" t="str">
        <f t="shared" ref="AO57:AO64" si="1">AO56</f>
        <v>6/21</v>
      </c>
      <c r="AP57" s="308" t="str">
        <f t="shared" ref="AP57:AP64" si="2">AP56</f>
        <v>6/21</v>
      </c>
      <c r="AQ57" s="308" t="str">
        <f t="shared" ref="AQ57:AQ64" si="3">AQ56</f>
        <v>6/21</v>
      </c>
      <c r="AR57" s="325">
        <v>0</v>
      </c>
      <c r="AS57" s="313" t="s">
        <v>180</v>
      </c>
      <c r="AT57" s="286" t="s">
        <v>1006</v>
      </c>
      <c r="AU57" s="345" t="s">
        <v>180</v>
      </c>
      <c r="AV57" s="606" t="s">
        <v>1022</v>
      </c>
      <c r="AW57" s="485"/>
      <c r="AX57" s="485"/>
      <c r="AY57" s="485"/>
      <c r="AZ57" s="485"/>
      <c r="BA57" s="575"/>
    </row>
    <row r="58" spans="2:53" s="198" customFormat="1" ht="72" customHeight="1">
      <c r="B58" s="197"/>
      <c r="C58" s="197"/>
      <c r="E58" s="290">
        <v>4</v>
      </c>
      <c r="F58" s="485" t="s">
        <v>70</v>
      </c>
      <c r="G58" s="509"/>
      <c r="H58" s="732" t="s">
        <v>335</v>
      </c>
      <c r="I58" s="691"/>
      <c r="J58" s="485" t="s">
        <v>87</v>
      </c>
      <c r="K58" s="509"/>
      <c r="L58" s="732" t="s">
        <v>323</v>
      </c>
      <c r="M58" s="691"/>
      <c r="N58" s="485" t="b">
        <v>1</v>
      </c>
      <c r="O58" s="485"/>
      <c r="P58" s="485" t="str">
        <f>IF($F58="正常","(NULL)")</f>
        <v>(NULL)</v>
      </c>
      <c r="Q58" s="485"/>
      <c r="R58" s="691" t="s">
        <v>335</v>
      </c>
      <c r="S58" s="691"/>
      <c r="T58" s="485" t="s">
        <v>87</v>
      </c>
      <c r="U58" s="485"/>
      <c r="V58" s="691" t="s">
        <v>323</v>
      </c>
      <c r="W58" s="691"/>
      <c r="X58" s="485" t="s">
        <v>87</v>
      </c>
      <c r="Y58" s="509"/>
      <c r="Z58" s="732" t="s">
        <v>323</v>
      </c>
      <c r="AA58" s="691"/>
      <c r="AB58" s="485" t="b">
        <v>1</v>
      </c>
      <c r="AC58" s="485"/>
      <c r="AD58" s="485" t="str">
        <f>IF($F58="正常","(NULL)")</f>
        <v>(NULL)</v>
      </c>
      <c r="AE58" s="485"/>
      <c r="AF58" s="691" t="s">
        <v>335</v>
      </c>
      <c r="AG58" s="691"/>
      <c r="AH58" s="485" t="s">
        <v>87</v>
      </c>
      <c r="AI58" s="485"/>
      <c r="AJ58" s="691" t="s">
        <v>323</v>
      </c>
      <c r="AK58" s="691"/>
      <c r="AL58" s="485" t="s">
        <v>87</v>
      </c>
      <c r="AM58" s="509"/>
      <c r="AN58" s="290" t="s">
        <v>882</v>
      </c>
      <c r="AO58" s="308" t="str">
        <f t="shared" si="1"/>
        <v>6/21</v>
      </c>
      <c r="AP58" s="308" t="str">
        <f t="shared" si="2"/>
        <v>6/21</v>
      </c>
      <c r="AQ58" s="308" t="str">
        <f t="shared" si="3"/>
        <v>6/21</v>
      </c>
      <c r="AR58" s="325">
        <v>0</v>
      </c>
      <c r="AS58" s="313" t="s">
        <v>180</v>
      </c>
      <c r="AT58" s="286" t="s">
        <v>1006</v>
      </c>
      <c r="AU58" s="345" t="s">
        <v>180</v>
      </c>
      <c r="AV58" s="606" t="s">
        <v>1022</v>
      </c>
      <c r="AW58" s="485"/>
      <c r="AX58" s="485"/>
      <c r="AY58" s="485"/>
      <c r="AZ58" s="485"/>
      <c r="BA58" s="575"/>
    </row>
    <row r="59" spans="2:53" s="198" customFormat="1" ht="72" customHeight="1">
      <c r="B59" s="197"/>
      <c r="C59" s="197"/>
      <c r="E59" s="290">
        <v>5</v>
      </c>
      <c r="F59" s="485" t="s">
        <v>71</v>
      </c>
      <c r="G59" s="509"/>
      <c r="H59" s="732" t="s">
        <v>320</v>
      </c>
      <c r="I59" s="691"/>
      <c r="J59" s="485" t="s">
        <v>87</v>
      </c>
      <c r="K59" s="509"/>
      <c r="L59" s="732" t="s">
        <v>320</v>
      </c>
      <c r="M59" s="691"/>
      <c r="N59" s="485" t="b">
        <f>IF($F59="正常","(NULL)")</f>
        <v>0</v>
      </c>
      <c r="O59" s="485"/>
      <c r="P59" s="485" t="s">
        <v>324</v>
      </c>
      <c r="Q59" s="485"/>
      <c r="R59" s="691" t="s">
        <v>281</v>
      </c>
      <c r="S59" s="691"/>
      <c r="T59" s="810" t="s">
        <v>161</v>
      </c>
      <c r="U59" s="810"/>
      <c r="V59" s="691" t="s">
        <v>180</v>
      </c>
      <c r="W59" s="691"/>
      <c r="X59" s="485" t="s">
        <v>161</v>
      </c>
      <c r="Y59" s="509"/>
      <c r="Z59" s="732" t="s">
        <v>320</v>
      </c>
      <c r="AA59" s="691"/>
      <c r="AB59" s="485" t="b">
        <f>IF($F59="正常","(NULL)")</f>
        <v>0</v>
      </c>
      <c r="AC59" s="485"/>
      <c r="AD59" s="485" t="s">
        <v>324</v>
      </c>
      <c r="AE59" s="485"/>
      <c r="AF59" s="691" t="s">
        <v>281</v>
      </c>
      <c r="AG59" s="691"/>
      <c r="AH59" s="810" t="s">
        <v>161</v>
      </c>
      <c r="AI59" s="810"/>
      <c r="AJ59" s="691" t="s">
        <v>180</v>
      </c>
      <c r="AK59" s="691"/>
      <c r="AL59" s="485" t="s">
        <v>161</v>
      </c>
      <c r="AM59" s="509"/>
      <c r="AN59" s="323" t="s">
        <v>882</v>
      </c>
      <c r="AO59" s="308" t="str">
        <f t="shared" si="1"/>
        <v>6/21</v>
      </c>
      <c r="AP59" s="308" t="str">
        <f t="shared" si="2"/>
        <v>6/21</v>
      </c>
      <c r="AQ59" s="308" t="str">
        <f t="shared" si="3"/>
        <v>6/21</v>
      </c>
      <c r="AR59" s="325">
        <v>0</v>
      </c>
      <c r="AS59" s="313" t="s">
        <v>180</v>
      </c>
      <c r="AT59" s="286" t="s">
        <v>1006</v>
      </c>
      <c r="AU59" s="345" t="s">
        <v>180</v>
      </c>
      <c r="AV59" s="606" t="s">
        <v>1022</v>
      </c>
      <c r="AW59" s="485"/>
      <c r="AX59" s="485"/>
      <c r="AY59" s="485"/>
      <c r="AZ59" s="485"/>
      <c r="BA59" s="575"/>
    </row>
    <row r="60" spans="2:53" s="198" customFormat="1" ht="72" customHeight="1">
      <c r="B60" s="197"/>
      <c r="C60" s="197"/>
      <c r="E60" s="290">
        <f>IF(ISBLANK(F60),"",COUNTA(F$55:F60))</f>
        <v>6</v>
      </c>
      <c r="F60" s="485" t="s">
        <v>70</v>
      </c>
      <c r="G60" s="509"/>
      <c r="H60" s="732" t="s">
        <v>319</v>
      </c>
      <c r="I60" s="691"/>
      <c r="J60" s="691" t="s">
        <v>325</v>
      </c>
      <c r="K60" s="694"/>
      <c r="L60" s="732" t="s">
        <v>323</v>
      </c>
      <c r="M60" s="691"/>
      <c r="N60" s="485" t="b">
        <v>1</v>
      </c>
      <c r="O60" s="485"/>
      <c r="P60" s="485" t="str">
        <f>IF($F60="正常","(NULL)")</f>
        <v>(NULL)</v>
      </c>
      <c r="Q60" s="485"/>
      <c r="R60" s="691" t="s">
        <v>319</v>
      </c>
      <c r="S60" s="691"/>
      <c r="T60" s="691" t="s">
        <v>325</v>
      </c>
      <c r="U60" s="691"/>
      <c r="V60" s="691" t="s">
        <v>323</v>
      </c>
      <c r="W60" s="691"/>
      <c r="X60" s="485" t="s">
        <v>161</v>
      </c>
      <c r="Y60" s="509"/>
      <c r="Z60" s="732" t="s">
        <v>323</v>
      </c>
      <c r="AA60" s="691"/>
      <c r="AB60" s="485" t="b">
        <v>1</v>
      </c>
      <c r="AC60" s="485"/>
      <c r="AD60" s="485" t="str">
        <f>IF($F60="正常","(NULL)")</f>
        <v>(NULL)</v>
      </c>
      <c r="AE60" s="485"/>
      <c r="AF60" s="691" t="s">
        <v>319</v>
      </c>
      <c r="AG60" s="691"/>
      <c r="AH60" s="691" t="s">
        <v>325</v>
      </c>
      <c r="AI60" s="691"/>
      <c r="AJ60" s="691" t="s">
        <v>323</v>
      </c>
      <c r="AK60" s="691"/>
      <c r="AL60" s="485" t="s">
        <v>161</v>
      </c>
      <c r="AM60" s="509"/>
      <c r="AN60" s="323" t="s">
        <v>882</v>
      </c>
      <c r="AO60" s="308" t="str">
        <f t="shared" si="1"/>
        <v>6/21</v>
      </c>
      <c r="AP60" s="308" t="str">
        <f t="shared" si="2"/>
        <v>6/21</v>
      </c>
      <c r="AQ60" s="308" t="str">
        <f t="shared" si="3"/>
        <v>6/21</v>
      </c>
      <c r="AR60" s="325">
        <v>0</v>
      </c>
      <c r="AS60" s="313" t="s">
        <v>180</v>
      </c>
      <c r="AT60" s="286" t="s">
        <v>1006</v>
      </c>
      <c r="AU60" s="345" t="s">
        <v>180</v>
      </c>
      <c r="AV60" s="606" t="s">
        <v>1022</v>
      </c>
      <c r="AW60" s="485"/>
      <c r="AX60" s="485"/>
      <c r="AY60" s="485"/>
      <c r="AZ60" s="485"/>
      <c r="BA60" s="575"/>
    </row>
    <row r="61" spans="2:53" s="198" customFormat="1" ht="72" customHeight="1">
      <c r="B61" s="197"/>
      <c r="C61" s="197"/>
      <c r="E61" s="290">
        <v>7</v>
      </c>
      <c r="F61" s="485" t="s">
        <v>70</v>
      </c>
      <c r="G61" s="509"/>
      <c r="H61" s="732" t="s">
        <v>339</v>
      </c>
      <c r="I61" s="691"/>
      <c r="J61" s="691" t="s">
        <v>336</v>
      </c>
      <c r="K61" s="694"/>
      <c r="L61" s="732" t="s">
        <v>339</v>
      </c>
      <c r="M61" s="691"/>
      <c r="N61" s="691" t="s">
        <v>339</v>
      </c>
      <c r="O61" s="691"/>
      <c r="P61" s="691" t="s">
        <v>339</v>
      </c>
      <c r="Q61" s="691"/>
      <c r="R61" s="691" t="s">
        <v>339</v>
      </c>
      <c r="S61" s="691"/>
      <c r="T61" s="691" t="s">
        <v>336</v>
      </c>
      <c r="U61" s="691"/>
      <c r="V61" s="691" t="s">
        <v>339</v>
      </c>
      <c r="W61" s="691"/>
      <c r="X61" s="485" t="s">
        <v>180</v>
      </c>
      <c r="Y61" s="509"/>
      <c r="Z61" s="732" t="s">
        <v>339</v>
      </c>
      <c r="AA61" s="691"/>
      <c r="AB61" s="691" t="s">
        <v>339</v>
      </c>
      <c r="AC61" s="691"/>
      <c r="AD61" s="691" t="s">
        <v>339</v>
      </c>
      <c r="AE61" s="691"/>
      <c r="AF61" s="691" t="s">
        <v>339</v>
      </c>
      <c r="AG61" s="691"/>
      <c r="AH61" s="691" t="s">
        <v>336</v>
      </c>
      <c r="AI61" s="691"/>
      <c r="AJ61" s="691" t="s">
        <v>339</v>
      </c>
      <c r="AK61" s="691"/>
      <c r="AL61" s="485" t="s">
        <v>180</v>
      </c>
      <c r="AM61" s="509"/>
      <c r="AN61" s="323" t="s">
        <v>882</v>
      </c>
      <c r="AO61" s="308" t="str">
        <f t="shared" si="1"/>
        <v>6/21</v>
      </c>
      <c r="AP61" s="308" t="str">
        <f t="shared" si="2"/>
        <v>6/21</v>
      </c>
      <c r="AQ61" s="308" t="str">
        <f t="shared" si="3"/>
        <v>6/21</v>
      </c>
      <c r="AR61" s="325">
        <v>0</v>
      </c>
      <c r="AS61" s="313" t="s">
        <v>180</v>
      </c>
      <c r="AT61" s="286" t="s">
        <v>1006</v>
      </c>
      <c r="AU61" s="345" t="s">
        <v>180</v>
      </c>
      <c r="AV61" s="606" t="s">
        <v>1022</v>
      </c>
      <c r="AW61" s="485"/>
      <c r="AX61" s="485"/>
      <c r="AY61" s="485"/>
      <c r="AZ61" s="485"/>
      <c r="BA61" s="575"/>
    </row>
    <row r="62" spans="2:53" s="198" customFormat="1" ht="72" customHeight="1">
      <c r="B62" s="197"/>
      <c r="C62" s="197"/>
      <c r="E62" s="290">
        <v>8</v>
      </c>
      <c r="F62" s="485" t="s">
        <v>71</v>
      </c>
      <c r="G62" s="509"/>
      <c r="H62" s="732" t="s">
        <v>339</v>
      </c>
      <c r="I62" s="691"/>
      <c r="J62" s="691" t="s">
        <v>337</v>
      </c>
      <c r="K62" s="694"/>
      <c r="L62" s="732" t="s">
        <v>320</v>
      </c>
      <c r="M62" s="691"/>
      <c r="N62" s="485" t="b">
        <f>IF($F62="正常","(NULL)")</f>
        <v>0</v>
      </c>
      <c r="O62" s="485"/>
      <c r="P62" s="485" t="s">
        <v>342</v>
      </c>
      <c r="Q62" s="485"/>
      <c r="R62" s="691" t="s">
        <v>339</v>
      </c>
      <c r="S62" s="691"/>
      <c r="T62" s="691" t="s">
        <v>337</v>
      </c>
      <c r="U62" s="691"/>
      <c r="V62" s="691" t="s">
        <v>341</v>
      </c>
      <c r="W62" s="691"/>
      <c r="X62" s="485" t="s">
        <v>946</v>
      </c>
      <c r="Y62" s="509"/>
      <c r="Z62" s="732" t="s">
        <v>320</v>
      </c>
      <c r="AA62" s="691"/>
      <c r="AB62" s="485" t="b">
        <f>IF($F62="正常","(NULL)")</f>
        <v>0</v>
      </c>
      <c r="AC62" s="485"/>
      <c r="AD62" s="485" t="s">
        <v>342</v>
      </c>
      <c r="AE62" s="485"/>
      <c r="AF62" s="691" t="s">
        <v>339</v>
      </c>
      <c r="AG62" s="691"/>
      <c r="AH62" s="691" t="s">
        <v>337</v>
      </c>
      <c r="AI62" s="691"/>
      <c r="AJ62" s="691" t="s">
        <v>341</v>
      </c>
      <c r="AK62" s="691"/>
      <c r="AL62" s="485" t="s">
        <v>946</v>
      </c>
      <c r="AM62" s="509"/>
      <c r="AN62" s="323" t="s">
        <v>882</v>
      </c>
      <c r="AO62" s="308" t="str">
        <f t="shared" si="1"/>
        <v>6/21</v>
      </c>
      <c r="AP62" s="308" t="str">
        <f t="shared" si="2"/>
        <v>6/21</v>
      </c>
      <c r="AQ62" s="308" t="str">
        <f t="shared" si="3"/>
        <v>6/21</v>
      </c>
      <c r="AR62" s="325">
        <v>0</v>
      </c>
      <c r="AS62" s="313" t="s">
        <v>180</v>
      </c>
      <c r="AT62" s="286" t="s">
        <v>1006</v>
      </c>
      <c r="AU62" s="345" t="s">
        <v>180</v>
      </c>
      <c r="AV62" s="606" t="s">
        <v>1022</v>
      </c>
      <c r="AW62" s="485"/>
      <c r="AX62" s="485"/>
      <c r="AY62" s="485"/>
      <c r="AZ62" s="485"/>
      <c r="BA62" s="575"/>
    </row>
    <row r="63" spans="2:53" s="198" customFormat="1" ht="72" customHeight="1">
      <c r="B63" s="197"/>
      <c r="C63" s="197"/>
      <c r="E63" s="290">
        <v>9</v>
      </c>
      <c r="F63" s="485" t="s">
        <v>71</v>
      </c>
      <c r="G63" s="509"/>
      <c r="H63" s="732" t="s">
        <v>339</v>
      </c>
      <c r="I63" s="691"/>
      <c r="J63" s="691" t="s">
        <v>343</v>
      </c>
      <c r="K63" s="694"/>
      <c r="L63" s="732" t="s">
        <v>339</v>
      </c>
      <c r="M63" s="691"/>
      <c r="N63" s="691" t="s">
        <v>339</v>
      </c>
      <c r="O63" s="691"/>
      <c r="P63" s="485" t="s">
        <v>344</v>
      </c>
      <c r="Q63" s="485"/>
      <c r="R63" s="691" t="s">
        <v>339</v>
      </c>
      <c r="S63" s="691"/>
      <c r="T63" s="691" t="s">
        <v>343</v>
      </c>
      <c r="U63" s="691"/>
      <c r="V63" s="691" t="s">
        <v>339</v>
      </c>
      <c r="W63" s="691"/>
      <c r="X63" s="485" t="s">
        <v>344</v>
      </c>
      <c r="Y63" s="509"/>
      <c r="Z63" s="732" t="s">
        <v>339</v>
      </c>
      <c r="AA63" s="691"/>
      <c r="AB63" s="691" t="s">
        <v>339</v>
      </c>
      <c r="AC63" s="691"/>
      <c r="AD63" s="485" t="s">
        <v>344</v>
      </c>
      <c r="AE63" s="485"/>
      <c r="AF63" s="691" t="s">
        <v>339</v>
      </c>
      <c r="AG63" s="691"/>
      <c r="AH63" s="691" t="s">
        <v>343</v>
      </c>
      <c r="AI63" s="691"/>
      <c r="AJ63" s="691" t="s">
        <v>339</v>
      </c>
      <c r="AK63" s="691"/>
      <c r="AL63" s="485" t="s">
        <v>344</v>
      </c>
      <c r="AM63" s="509"/>
      <c r="AN63" s="323" t="s">
        <v>882</v>
      </c>
      <c r="AO63" s="308" t="str">
        <f t="shared" si="1"/>
        <v>6/21</v>
      </c>
      <c r="AP63" s="308" t="str">
        <f t="shared" si="2"/>
        <v>6/21</v>
      </c>
      <c r="AQ63" s="308" t="str">
        <f t="shared" si="3"/>
        <v>6/21</v>
      </c>
      <c r="AR63" s="325">
        <v>0</v>
      </c>
      <c r="AS63" s="313" t="s">
        <v>180</v>
      </c>
      <c r="AT63" s="286" t="s">
        <v>1006</v>
      </c>
      <c r="AU63" s="345" t="s">
        <v>180</v>
      </c>
      <c r="AV63" s="606" t="s">
        <v>1022</v>
      </c>
      <c r="AW63" s="485"/>
      <c r="AX63" s="485"/>
      <c r="AY63" s="485"/>
      <c r="AZ63" s="485"/>
      <c r="BA63" s="575"/>
    </row>
    <row r="64" spans="2:53" s="198" customFormat="1" ht="72" customHeight="1" thickBot="1">
      <c r="B64" s="197"/>
      <c r="C64" s="197"/>
      <c r="E64" s="294">
        <v>10</v>
      </c>
      <c r="F64" s="497" t="s">
        <v>71</v>
      </c>
      <c r="G64" s="498"/>
      <c r="H64" s="733" t="s">
        <v>87</v>
      </c>
      <c r="I64" s="692"/>
      <c r="J64" s="692" t="s">
        <v>320</v>
      </c>
      <c r="K64" s="696"/>
      <c r="L64" s="733" t="s">
        <v>339</v>
      </c>
      <c r="M64" s="692"/>
      <c r="N64" s="692" t="s">
        <v>339</v>
      </c>
      <c r="O64" s="692"/>
      <c r="P64" s="497" t="s">
        <v>324</v>
      </c>
      <c r="Q64" s="497"/>
      <c r="R64" s="692" t="s">
        <v>161</v>
      </c>
      <c r="S64" s="692"/>
      <c r="T64" s="692" t="s">
        <v>281</v>
      </c>
      <c r="U64" s="692"/>
      <c r="V64" s="692" t="s">
        <v>180</v>
      </c>
      <c r="W64" s="692"/>
      <c r="X64" s="811" t="s">
        <v>180</v>
      </c>
      <c r="Y64" s="857"/>
      <c r="Z64" s="733" t="s">
        <v>339</v>
      </c>
      <c r="AA64" s="692"/>
      <c r="AB64" s="692" t="s">
        <v>339</v>
      </c>
      <c r="AC64" s="692"/>
      <c r="AD64" s="497" t="s">
        <v>324</v>
      </c>
      <c r="AE64" s="497"/>
      <c r="AF64" s="692" t="s">
        <v>161</v>
      </c>
      <c r="AG64" s="692"/>
      <c r="AH64" s="692" t="s">
        <v>281</v>
      </c>
      <c r="AI64" s="692"/>
      <c r="AJ64" s="692" t="s">
        <v>180</v>
      </c>
      <c r="AK64" s="692"/>
      <c r="AL64" s="811" t="s">
        <v>180</v>
      </c>
      <c r="AM64" s="857"/>
      <c r="AN64" s="324" t="s">
        <v>882</v>
      </c>
      <c r="AO64" s="309" t="str">
        <f t="shared" si="1"/>
        <v>6/21</v>
      </c>
      <c r="AP64" s="309" t="str">
        <f t="shared" si="2"/>
        <v>6/21</v>
      </c>
      <c r="AQ64" s="309" t="str">
        <f t="shared" si="3"/>
        <v>6/21</v>
      </c>
      <c r="AR64" s="330">
        <v>0</v>
      </c>
      <c r="AS64" s="314" t="s">
        <v>180</v>
      </c>
      <c r="AT64" s="299" t="s">
        <v>1006</v>
      </c>
      <c r="AU64" s="346" t="s">
        <v>180</v>
      </c>
      <c r="AV64" s="639" t="s">
        <v>1022</v>
      </c>
      <c r="AW64" s="497"/>
      <c r="AX64" s="497"/>
      <c r="AY64" s="497"/>
      <c r="AZ64" s="497"/>
      <c r="BA64" s="576"/>
    </row>
    <row r="67" spans="2:53" s="57" customFormat="1" ht="16.5" thickBot="1">
      <c r="E67" s="57" t="s">
        <v>153</v>
      </c>
      <c r="F67" s="57" t="s">
        <v>331</v>
      </c>
    </row>
    <row r="68" spans="2:53" s="57" customFormat="1" ht="13.5" customHeight="1">
      <c r="B68" s="71"/>
      <c r="C68" s="71"/>
      <c r="E68" s="510" t="s">
        <v>20</v>
      </c>
      <c r="F68" s="518" t="s">
        <v>22</v>
      </c>
      <c r="G68" s="519"/>
      <c r="H68" s="510" t="s">
        <v>21</v>
      </c>
      <c r="I68" s="518"/>
      <c r="J68" s="518"/>
      <c r="K68" s="519"/>
      <c r="L68" s="522" t="s">
        <v>120</v>
      </c>
      <c r="M68" s="523"/>
      <c r="N68" s="523"/>
      <c r="O68" s="523"/>
      <c r="P68" s="523"/>
      <c r="Q68" s="523"/>
      <c r="R68" s="524" t="s">
        <v>127</v>
      </c>
      <c r="S68" s="524"/>
      <c r="T68" s="524"/>
      <c r="U68" s="524"/>
      <c r="V68" s="840" t="s">
        <v>167</v>
      </c>
      <c r="W68" s="840"/>
      <c r="X68" s="840"/>
      <c r="Y68" s="841"/>
      <c r="Z68" s="527" t="s">
        <v>299</v>
      </c>
      <c r="AA68" s="528"/>
      <c r="AB68" s="528"/>
      <c r="AC68" s="528"/>
      <c r="AD68" s="528"/>
      <c r="AE68" s="528"/>
      <c r="AF68" s="529" t="s">
        <v>300</v>
      </c>
      <c r="AG68" s="529"/>
      <c r="AH68" s="529"/>
      <c r="AI68" s="529"/>
      <c r="AJ68" s="845" t="s">
        <v>301</v>
      </c>
      <c r="AK68" s="845"/>
      <c r="AL68" s="845"/>
      <c r="AM68" s="846"/>
      <c r="AN68" s="487" t="s">
        <v>16</v>
      </c>
      <c r="AO68" s="489" t="s">
        <v>53</v>
      </c>
      <c r="AP68" s="489" t="s">
        <v>54</v>
      </c>
      <c r="AQ68" s="489" t="s">
        <v>55</v>
      </c>
      <c r="AR68" s="489" t="s">
        <v>56</v>
      </c>
      <c r="AS68" s="489" t="s">
        <v>29</v>
      </c>
      <c r="AT68" s="489" t="s">
        <v>62</v>
      </c>
      <c r="AU68" s="512" t="s">
        <v>69</v>
      </c>
      <c r="AV68" s="477" t="s">
        <v>23</v>
      </c>
      <c r="AW68" s="478"/>
      <c r="AX68" s="478"/>
      <c r="AY68" s="478"/>
      <c r="AZ68" s="478"/>
      <c r="BA68" s="479"/>
    </row>
    <row r="69" spans="2:53" s="57" customFormat="1" ht="13.5" customHeight="1">
      <c r="B69" s="71"/>
      <c r="C69" s="71"/>
      <c r="E69" s="511"/>
      <c r="F69" s="520"/>
      <c r="G69" s="521"/>
      <c r="H69" s="847" t="s">
        <v>313</v>
      </c>
      <c r="I69" s="531"/>
      <c r="J69" s="848" t="s">
        <v>328</v>
      </c>
      <c r="K69" s="532"/>
      <c r="L69" s="816" t="s">
        <v>321</v>
      </c>
      <c r="M69" s="534"/>
      <c r="N69" s="716" t="s">
        <v>322</v>
      </c>
      <c r="O69" s="534"/>
      <c r="P69" s="716" t="s">
        <v>284</v>
      </c>
      <c r="Q69" s="534"/>
      <c r="R69" s="849" t="s">
        <v>313</v>
      </c>
      <c r="S69" s="849"/>
      <c r="T69" s="849" t="s">
        <v>328</v>
      </c>
      <c r="U69" s="849"/>
      <c r="V69" s="850" t="s">
        <v>327</v>
      </c>
      <c r="W69" s="838"/>
      <c r="X69" s="851" t="s">
        <v>326</v>
      </c>
      <c r="Y69" s="839"/>
      <c r="Z69" s="666" t="s">
        <v>321</v>
      </c>
      <c r="AA69" s="517"/>
      <c r="AB69" s="667" t="s">
        <v>322</v>
      </c>
      <c r="AC69" s="517"/>
      <c r="AD69" s="667" t="s">
        <v>284</v>
      </c>
      <c r="AE69" s="517"/>
      <c r="AF69" s="852" t="s">
        <v>313</v>
      </c>
      <c r="AG69" s="852"/>
      <c r="AH69" s="852" t="s">
        <v>328</v>
      </c>
      <c r="AI69" s="852"/>
      <c r="AJ69" s="853" t="s">
        <v>327</v>
      </c>
      <c r="AK69" s="854"/>
      <c r="AL69" s="855" t="s">
        <v>326</v>
      </c>
      <c r="AM69" s="856"/>
      <c r="AN69" s="488"/>
      <c r="AO69" s="490"/>
      <c r="AP69" s="490"/>
      <c r="AQ69" s="490"/>
      <c r="AR69" s="490"/>
      <c r="AS69" s="490"/>
      <c r="AT69" s="490"/>
      <c r="AU69" s="513"/>
      <c r="AV69" s="480"/>
      <c r="AW69" s="481"/>
      <c r="AX69" s="481"/>
      <c r="AY69" s="481"/>
      <c r="AZ69" s="481"/>
      <c r="BA69" s="482"/>
    </row>
    <row r="70" spans="2:53" s="57" customFormat="1" ht="15" customHeight="1">
      <c r="B70" s="71"/>
      <c r="C70" s="71"/>
      <c r="E70" s="511"/>
      <c r="F70" s="520"/>
      <c r="G70" s="521"/>
      <c r="H70" s="530"/>
      <c r="I70" s="531"/>
      <c r="J70" s="531"/>
      <c r="K70" s="532"/>
      <c r="L70" s="533"/>
      <c r="M70" s="534"/>
      <c r="N70" s="534"/>
      <c r="O70" s="534"/>
      <c r="P70" s="534"/>
      <c r="Q70" s="534"/>
      <c r="R70" s="849"/>
      <c r="S70" s="849"/>
      <c r="T70" s="849"/>
      <c r="U70" s="849"/>
      <c r="V70" s="838"/>
      <c r="W70" s="838"/>
      <c r="X70" s="838"/>
      <c r="Y70" s="839"/>
      <c r="Z70" s="516"/>
      <c r="AA70" s="517"/>
      <c r="AB70" s="517"/>
      <c r="AC70" s="517"/>
      <c r="AD70" s="517"/>
      <c r="AE70" s="517"/>
      <c r="AF70" s="852"/>
      <c r="AG70" s="852"/>
      <c r="AH70" s="852"/>
      <c r="AI70" s="852"/>
      <c r="AJ70" s="854"/>
      <c r="AK70" s="854"/>
      <c r="AL70" s="854"/>
      <c r="AM70" s="856"/>
      <c r="AN70" s="488"/>
      <c r="AO70" s="490"/>
      <c r="AP70" s="490"/>
      <c r="AQ70" s="490"/>
      <c r="AR70" s="490"/>
      <c r="AS70" s="490"/>
      <c r="AT70" s="490"/>
      <c r="AU70" s="513"/>
      <c r="AV70" s="480"/>
      <c r="AW70" s="481"/>
      <c r="AX70" s="481"/>
      <c r="AY70" s="481"/>
      <c r="AZ70" s="481"/>
      <c r="BA70" s="482"/>
    </row>
    <row r="71" spans="2:53" s="198" customFormat="1" ht="72" customHeight="1">
      <c r="B71" s="197"/>
      <c r="C71" s="197"/>
      <c r="E71" s="500">
        <v>11</v>
      </c>
      <c r="F71" s="485" t="s">
        <v>624</v>
      </c>
      <c r="G71" s="509"/>
      <c r="H71" s="732" t="s">
        <v>319</v>
      </c>
      <c r="I71" s="691"/>
      <c r="J71" s="691" t="s">
        <v>345</v>
      </c>
      <c r="K71" s="694"/>
      <c r="L71" s="732" t="s">
        <v>323</v>
      </c>
      <c r="M71" s="691"/>
      <c r="N71" s="485" t="b">
        <v>1</v>
      </c>
      <c r="O71" s="485"/>
      <c r="P71" s="485" t="b">
        <f>IF($F71="正常","(NULL)")</f>
        <v>0</v>
      </c>
      <c r="Q71" s="485"/>
      <c r="R71" s="691" t="s">
        <v>319</v>
      </c>
      <c r="S71" s="691"/>
      <c r="T71" s="691" t="s">
        <v>312</v>
      </c>
      <c r="U71" s="691"/>
      <c r="V71" s="691" t="s">
        <v>323</v>
      </c>
      <c r="W71" s="691"/>
      <c r="X71" s="485" t="b">
        <f>IF($F71="正常","(NULL)")</f>
        <v>0</v>
      </c>
      <c r="Y71" s="509"/>
      <c r="Z71" s="732" t="s">
        <v>323</v>
      </c>
      <c r="AA71" s="691"/>
      <c r="AB71" s="485" t="b">
        <v>1</v>
      </c>
      <c r="AC71" s="485"/>
      <c r="AD71" s="485" t="b">
        <f>IF($F71="正常","(NULL)")</f>
        <v>0</v>
      </c>
      <c r="AE71" s="485"/>
      <c r="AF71" s="691" t="s">
        <v>319</v>
      </c>
      <c r="AG71" s="691"/>
      <c r="AH71" s="691" t="s">
        <v>312</v>
      </c>
      <c r="AI71" s="691"/>
      <c r="AJ71" s="691" t="s">
        <v>323</v>
      </c>
      <c r="AK71" s="691"/>
      <c r="AL71" s="485" t="b">
        <f>IF($F71="正常","(NULL)")</f>
        <v>0</v>
      </c>
      <c r="AM71" s="509"/>
      <c r="AN71" s="592" t="s">
        <v>882</v>
      </c>
      <c r="AO71" s="501" t="str">
        <f>AO64</f>
        <v>6/21</v>
      </c>
      <c r="AP71" s="501" t="str">
        <f t="shared" ref="AP71:AQ71" si="4">AP64</f>
        <v>6/21</v>
      </c>
      <c r="AQ71" s="501" t="str">
        <f t="shared" si="4"/>
        <v>6/21</v>
      </c>
      <c r="AR71" s="596" t="s">
        <v>1141</v>
      </c>
      <c r="AS71" s="501" t="s">
        <v>180</v>
      </c>
      <c r="AT71" s="501" t="s">
        <v>1006</v>
      </c>
      <c r="AU71" s="505" t="s">
        <v>180</v>
      </c>
      <c r="AV71" s="606" t="s">
        <v>1022</v>
      </c>
      <c r="AW71" s="485"/>
      <c r="AX71" s="485"/>
      <c r="AY71" s="485"/>
      <c r="AZ71" s="485"/>
      <c r="BA71" s="575"/>
    </row>
    <row r="72" spans="2:53" s="198" customFormat="1" ht="72" customHeight="1" thickBot="1">
      <c r="E72" s="499"/>
      <c r="F72" s="497"/>
      <c r="G72" s="498"/>
      <c r="H72" s="733" t="s">
        <v>87</v>
      </c>
      <c r="I72" s="692"/>
      <c r="J72" s="692" t="s">
        <v>87</v>
      </c>
      <c r="K72" s="696"/>
      <c r="L72" s="733" t="s">
        <v>320</v>
      </c>
      <c r="M72" s="692"/>
      <c r="N72" s="497" t="b">
        <f>IF($F72="正常","(NULL)")</f>
        <v>0</v>
      </c>
      <c r="O72" s="497"/>
      <c r="P72" s="497" t="s">
        <v>329</v>
      </c>
      <c r="Q72" s="497"/>
      <c r="R72" s="692" t="s">
        <v>319</v>
      </c>
      <c r="S72" s="692"/>
      <c r="T72" s="692" t="s">
        <v>312</v>
      </c>
      <c r="U72" s="692"/>
      <c r="V72" s="692" t="s">
        <v>320</v>
      </c>
      <c r="W72" s="692"/>
      <c r="X72" s="497" t="s">
        <v>329</v>
      </c>
      <c r="Y72" s="498"/>
      <c r="Z72" s="733" t="s">
        <v>320</v>
      </c>
      <c r="AA72" s="692"/>
      <c r="AB72" s="497" t="b">
        <f>IF($F72="正常","(NULL)")</f>
        <v>0</v>
      </c>
      <c r="AC72" s="497"/>
      <c r="AD72" s="497" t="s">
        <v>329</v>
      </c>
      <c r="AE72" s="497"/>
      <c r="AF72" s="692" t="s">
        <v>319</v>
      </c>
      <c r="AG72" s="692"/>
      <c r="AH72" s="692" t="s">
        <v>312</v>
      </c>
      <c r="AI72" s="692"/>
      <c r="AJ72" s="692" t="s">
        <v>320</v>
      </c>
      <c r="AK72" s="692"/>
      <c r="AL72" s="497" t="s">
        <v>329</v>
      </c>
      <c r="AM72" s="498"/>
      <c r="AN72" s="499"/>
      <c r="AO72" s="502"/>
      <c r="AP72" s="502"/>
      <c r="AQ72" s="502"/>
      <c r="AR72" s="502"/>
      <c r="AS72" s="502"/>
      <c r="AT72" s="502"/>
      <c r="AU72" s="506"/>
      <c r="AV72" s="499"/>
      <c r="AW72" s="497"/>
      <c r="AX72" s="497"/>
      <c r="AY72" s="497"/>
      <c r="AZ72" s="497"/>
      <c r="BA72" s="576"/>
    </row>
    <row r="74" spans="2:53" s="57" customFormat="1" ht="16.5" thickBot="1">
      <c r="E74" s="57" t="s">
        <v>160</v>
      </c>
      <c r="F74" s="57" t="s">
        <v>159</v>
      </c>
    </row>
    <row r="75" spans="2:53" s="57" customFormat="1" ht="15" customHeight="1">
      <c r="E75" s="510" t="s">
        <v>20</v>
      </c>
      <c r="F75" s="518" t="s">
        <v>22</v>
      </c>
      <c r="G75" s="519"/>
      <c r="H75" s="510" t="s">
        <v>21</v>
      </c>
      <c r="I75" s="518"/>
      <c r="J75" s="518"/>
      <c r="K75" s="519"/>
      <c r="L75" s="522" t="s">
        <v>120</v>
      </c>
      <c r="M75" s="523"/>
      <c r="N75" s="523"/>
      <c r="O75" s="523"/>
      <c r="P75" s="523"/>
      <c r="Q75" s="523"/>
      <c r="R75" s="524" t="s">
        <v>127</v>
      </c>
      <c r="S75" s="524"/>
      <c r="T75" s="524"/>
      <c r="U75" s="524"/>
      <c r="V75" s="840" t="s">
        <v>167</v>
      </c>
      <c r="W75" s="840"/>
      <c r="X75" s="840"/>
      <c r="Y75" s="841"/>
      <c r="Z75" s="527" t="s">
        <v>299</v>
      </c>
      <c r="AA75" s="528"/>
      <c r="AB75" s="528"/>
      <c r="AC75" s="528"/>
      <c r="AD75" s="528"/>
      <c r="AE75" s="528"/>
      <c r="AF75" s="529" t="s">
        <v>300</v>
      </c>
      <c r="AG75" s="529"/>
      <c r="AH75" s="529"/>
      <c r="AI75" s="529"/>
      <c r="AJ75" s="845" t="s">
        <v>301</v>
      </c>
      <c r="AK75" s="845"/>
      <c r="AL75" s="845"/>
      <c r="AM75" s="846"/>
      <c r="AN75" s="487" t="s">
        <v>16</v>
      </c>
      <c r="AO75" s="489" t="s">
        <v>53</v>
      </c>
      <c r="AP75" s="489" t="s">
        <v>54</v>
      </c>
      <c r="AQ75" s="489" t="s">
        <v>55</v>
      </c>
      <c r="AR75" s="489" t="s">
        <v>56</v>
      </c>
      <c r="AS75" s="489" t="s">
        <v>29</v>
      </c>
      <c r="AT75" s="489" t="s">
        <v>62</v>
      </c>
      <c r="AU75" s="512" t="s">
        <v>69</v>
      </c>
      <c r="AV75" s="477" t="s">
        <v>23</v>
      </c>
      <c r="AW75" s="478"/>
      <c r="AX75" s="478"/>
      <c r="AY75" s="478"/>
      <c r="AZ75" s="478"/>
      <c r="BA75" s="479"/>
    </row>
    <row r="76" spans="2:53" s="57" customFormat="1" ht="15.75" customHeight="1">
      <c r="E76" s="511"/>
      <c r="F76" s="520"/>
      <c r="G76" s="521"/>
      <c r="H76" s="847" t="s">
        <v>313</v>
      </c>
      <c r="I76" s="531"/>
      <c r="J76" s="848" t="s">
        <v>328</v>
      </c>
      <c r="K76" s="532"/>
      <c r="L76" s="816" t="s">
        <v>321</v>
      </c>
      <c r="M76" s="534"/>
      <c r="N76" s="716" t="s">
        <v>322</v>
      </c>
      <c r="O76" s="534"/>
      <c r="P76" s="716" t="s">
        <v>284</v>
      </c>
      <c r="Q76" s="534"/>
      <c r="R76" s="849" t="s">
        <v>313</v>
      </c>
      <c r="S76" s="849"/>
      <c r="T76" s="849" t="s">
        <v>328</v>
      </c>
      <c r="U76" s="849"/>
      <c r="V76" s="850" t="s">
        <v>327</v>
      </c>
      <c r="W76" s="838"/>
      <c r="X76" s="851" t="s">
        <v>326</v>
      </c>
      <c r="Y76" s="839"/>
      <c r="Z76" s="666" t="s">
        <v>321</v>
      </c>
      <c r="AA76" s="517"/>
      <c r="AB76" s="667" t="s">
        <v>322</v>
      </c>
      <c r="AC76" s="517"/>
      <c r="AD76" s="667" t="s">
        <v>284</v>
      </c>
      <c r="AE76" s="517"/>
      <c r="AF76" s="852" t="s">
        <v>313</v>
      </c>
      <c r="AG76" s="852"/>
      <c r="AH76" s="852" t="s">
        <v>328</v>
      </c>
      <c r="AI76" s="852"/>
      <c r="AJ76" s="853" t="s">
        <v>327</v>
      </c>
      <c r="AK76" s="854"/>
      <c r="AL76" s="855" t="s">
        <v>326</v>
      </c>
      <c r="AM76" s="856"/>
      <c r="AN76" s="488"/>
      <c r="AO76" s="490"/>
      <c r="AP76" s="490"/>
      <c r="AQ76" s="490"/>
      <c r="AR76" s="490"/>
      <c r="AS76" s="490"/>
      <c r="AT76" s="490"/>
      <c r="AU76" s="513"/>
      <c r="AV76" s="480"/>
      <c r="AW76" s="481"/>
      <c r="AX76" s="481"/>
      <c r="AY76" s="481"/>
      <c r="AZ76" s="481"/>
      <c r="BA76" s="482"/>
    </row>
    <row r="77" spans="2:53" s="57" customFormat="1">
      <c r="E77" s="511"/>
      <c r="F77" s="520"/>
      <c r="G77" s="521"/>
      <c r="H77" s="530"/>
      <c r="I77" s="531"/>
      <c r="J77" s="531"/>
      <c r="K77" s="532"/>
      <c r="L77" s="533"/>
      <c r="M77" s="534"/>
      <c r="N77" s="534"/>
      <c r="O77" s="534"/>
      <c r="P77" s="534"/>
      <c r="Q77" s="534"/>
      <c r="R77" s="849"/>
      <c r="S77" s="849"/>
      <c r="T77" s="849"/>
      <c r="U77" s="849"/>
      <c r="V77" s="838"/>
      <c r="W77" s="838"/>
      <c r="X77" s="838"/>
      <c r="Y77" s="839"/>
      <c r="Z77" s="516"/>
      <c r="AA77" s="517"/>
      <c r="AB77" s="517"/>
      <c r="AC77" s="517"/>
      <c r="AD77" s="517"/>
      <c r="AE77" s="517"/>
      <c r="AF77" s="852"/>
      <c r="AG77" s="852"/>
      <c r="AH77" s="852"/>
      <c r="AI77" s="852"/>
      <c r="AJ77" s="854"/>
      <c r="AK77" s="854"/>
      <c r="AL77" s="854"/>
      <c r="AM77" s="856"/>
      <c r="AN77" s="488"/>
      <c r="AO77" s="490"/>
      <c r="AP77" s="490"/>
      <c r="AQ77" s="490"/>
      <c r="AR77" s="490"/>
      <c r="AS77" s="490"/>
      <c r="AT77" s="490"/>
      <c r="AU77" s="513"/>
      <c r="AV77" s="480"/>
      <c r="AW77" s="481"/>
      <c r="AX77" s="481"/>
      <c r="AY77" s="481"/>
      <c r="AZ77" s="481"/>
      <c r="BA77" s="482"/>
    </row>
    <row r="78" spans="2:53" s="198" customFormat="1" ht="72" customHeight="1">
      <c r="E78" s="290">
        <v>12</v>
      </c>
      <c r="F78" s="541" t="s">
        <v>247</v>
      </c>
      <c r="G78" s="542"/>
      <c r="H78" s="732" t="s">
        <v>319</v>
      </c>
      <c r="I78" s="691"/>
      <c r="J78" s="691" t="s">
        <v>345</v>
      </c>
      <c r="K78" s="694"/>
      <c r="L78" s="732" t="s">
        <v>294</v>
      </c>
      <c r="M78" s="691"/>
      <c r="N78" s="691" t="b">
        <v>0</v>
      </c>
      <c r="O78" s="691"/>
      <c r="P78" s="485" t="s">
        <v>184</v>
      </c>
      <c r="Q78" s="485"/>
      <c r="R78" s="691" t="s">
        <v>319</v>
      </c>
      <c r="S78" s="691"/>
      <c r="T78" s="691" t="s">
        <v>312</v>
      </c>
      <c r="U78" s="691"/>
      <c r="V78" s="691" t="s">
        <v>180</v>
      </c>
      <c r="W78" s="691"/>
      <c r="X78" s="485" t="s">
        <v>161</v>
      </c>
      <c r="Y78" s="509"/>
      <c r="Z78" s="732" t="s">
        <v>294</v>
      </c>
      <c r="AA78" s="691"/>
      <c r="AB78" s="691" t="b">
        <v>0</v>
      </c>
      <c r="AC78" s="691"/>
      <c r="AD78" s="485" t="s">
        <v>184</v>
      </c>
      <c r="AE78" s="485"/>
      <c r="AF78" s="691" t="s">
        <v>319</v>
      </c>
      <c r="AG78" s="691"/>
      <c r="AH78" s="691" t="s">
        <v>312</v>
      </c>
      <c r="AI78" s="691"/>
      <c r="AJ78" s="691" t="s">
        <v>180</v>
      </c>
      <c r="AK78" s="691"/>
      <c r="AL78" s="485" t="s">
        <v>161</v>
      </c>
      <c r="AM78" s="509"/>
      <c r="AN78" s="290" t="s">
        <v>886</v>
      </c>
      <c r="AO78" s="306" t="str">
        <f>AO64</f>
        <v>6/21</v>
      </c>
      <c r="AP78" s="306" t="str">
        <f t="shared" ref="AP78:AQ78" si="5">AP64</f>
        <v>6/21</v>
      </c>
      <c r="AQ78" s="306" t="str">
        <f t="shared" si="5"/>
        <v>6/21</v>
      </c>
      <c r="AR78" s="320">
        <v>0</v>
      </c>
      <c r="AS78" s="311" t="s">
        <v>180</v>
      </c>
      <c r="AT78" s="287" t="s">
        <v>1006</v>
      </c>
      <c r="AU78" s="349" t="s">
        <v>180</v>
      </c>
      <c r="AV78" s="606" t="s">
        <v>1022</v>
      </c>
      <c r="AW78" s="485"/>
      <c r="AX78" s="485"/>
      <c r="AY78" s="485"/>
      <c r="AZ78" s="485"/>
      <c r="BA78" s="575"/>
    </row>
    <row r="79" spans="2:53" s="198" customFormat="1" ht="72" customHeight="1" thickBot="1">
      <c r="E79" s="294">
        <v>13</v>
      </c>
      <c r="F79" s="577" t="s">
        <v>237</v>
      </c>
      <c r="G79" s="578"/>
      <c r="H79" s="733" t="s">
        <v>87</v>
      </c>
      <c r="I79" s="692"/>
      <c r="J79" s="692" t="s">
        <v>87</v>
      </c>
      <c r="K79" s="696"/>
      <c r="L79" s="733" t="s">
        <v>87</v>
      </c>
      <c r="M79" s="692"/>
      <c r="N79" s="692" t="s">
        <v>87</v>
      </c>
      <c r="O79" s="692"/>
      <c r="P79" s="497" t="s">
        <v>186</v>
      </c>
      <c r="Q79" s="497"/>
      <c r="R79" s="692" t="s">
        <v>319</v>
      </c>
      <c r="S79" s="692"/>
      <c r="T79" s="692" t="s">
        <v>312</v>
      </c>
      <c r="U79" s="692"/>
      <c r="V79" s="692" t="s">
        <v>281</v>
      </c>
      <c r="W79" s="692"/>
      <c r="X79" s="811" t="s">
        <v>161</v>
      </c>
      <c r="Y79" s="857"/>
      <c r="Z79" s="733" t="s">
        <v>87</v>
      </c>
      <c r="AA79" s="692"/>
      <c r="AB79" s="692" t="s">
        <v>87</v>
      </c>
      <c r="AC79" s="692"/>
      <c r="AD79" s="497" t="s">
        <v>186</v>
      </c>
      <c r="AE79" s="497"/>
      <c r="AF79" s="692" t="s">
        <v>319</v>
      </c>
      <c r="AG79" s="692"/>
      <c r="AH79" s="692" t="s">
        <v>312</v>
      </c>
      <c r="AI79" s="692"/>
      <c r="AJ79" s="692" t="s">
        <v>281</v>
      </c>
      <c r="AK79" s="692"/>
      <c r="AL79" s="811" t="s">
        <v>161</v>
      </c>
      <c r="AM79" s="857"/>
      <c r="AN79" s="294" t="s">
        <v>886</v>
      </c>
      <c r="AO79" s="307" t="str">
        <f>AO64</f>
        <v>6/21</v>
      </c>
      <c r="AP79" s="307" t="str">
        <f t="shared" ref="AP79:AQ79" si="6">AP64</f>
        <v>6/21</v>
      </c>
      <c r="AQ79" s="307" t="str">
        <f t="shared" si="6"/>
        <v>6/21</v>
      </c>
      <c r="AR79" s="322">
        <v>0</v>
      </c>
      <c r="AS79" s="312" t="s">
        <v>180</v>
      </c>
      <c r="AT79" s="291" t="s">
        <v>1006</v>
      </c>
      <c r="AU79" s="350" t="s">
        <v>180</v>
      </c>
      <c r="AV79" s="639" t="s">
        <v>1022</v>
      </c>
      <c r="AW79" s="497"/>
      <c r="AX79" s="497"/>
      <c r="AY79" s="497"/>
      <c r="AZ79" s="497"/>
      <c r="BA79" s="576"/>
    </row>
    <row r="80" spans="2:53" s="57" customFormat="1">
      <c r="E80" s="57" t="s">
        <v>233</v>
      </c>
    </row>
    <row r="81" spans="5:53" s="57" customFormat="1">
      <c r="E81" s="57" t="s">
        <v>234</v>
      </c>
    </row>
    <row r="84" spans="5:53" ht="16.5" thickBot="1">
      <c r="E84" s="57" t="s">
        <v>1145</v>
      </c>
    </row>
    <row r="85" spans="5:53">
      <c r="E85" s="510" t="s">
        <v>20</v>
      </c>
      <c r="F85" s="518" t="s">
        <v>22</v>
      </c>
      <c r="G85" s="519"/>
      <c r="H85" s="510" t="s">
        <v>21</v>
      </c>
      <c r="I85" s="518"/>
      <c r="J85" s="518"/>
      <c r="K85" s="519"/>
      <c r="L85" s="522" t="s">
        <v>120</v>
      </c>
      <c r="M85" s="523"/>
      <c r="N85" s="523"/>
      <c r="O85" s="523"/>
      <c r="P85" s="523"/>
      <c r="Q85" s="523"/>
      <c r="R85" s="524" t="s">
        <v>127</v>
      </c>
      <c r="S85" s="524"/>
      <c r="T85" s="524"/>
      <c r="U85" s="524"/>
      <c r="V85" s="840" t="s">
        <v>167</v>
      </c>
      <c r="W85" s="840"/>
      <c r="X85" s="840"/>
      <c r="Y85" s="841"/>
      <c r="Z85" s="527" t="s">
        <v>299</v>
      </c>
      <c r="AA85" s="528"/>
      <c r="AB85" s="528"/>
      <c r="AC85" s="528"/>
      <c r="AD85" s="528"/>
      <c r="AE85" s="528"/>
      <c r="AF85" s="529" t="s">
        <v>300</v>
      </c>
      <c r="AG85" s="529"/>
      <c r="AH85" s="529"/>
      <c r="AI85" s="529"/>
      <c r="AJ85" s="845" t="s">
        <v>301</v>
      </c>
      <c r="AK85" s="845"/>
      <c r="AL85" s="845"/>
      <c r="AM85" s="846"/>
      <c r="AN85" s="487" t="s">
        <v>16</v>
      </c>
      <c r="AO85" s="489" t="s">
        <v>53</v>
      </c>
      <c r="AP85" s="489" t="s">
        <v>54</v>
      </c>
      <c r="AQ85" s="489" t="s">
        <v>55</v>
      </c>
      <c r="AR85" s="489" t="s">
        <v>56</v>
      </c>
      <c r="AS85" s="489" t="s">
        <v>29</v>
      </c>
      <c r="AT85" s="489" t="s">
        <v>62</v>
      </c>
      <c r="AU85" s="512" t="s">
        <v>69</v>
      </c>
      <c r="AV85" s="477" t="s">
        <v>23</v>
      </c>
      <c r="AW85" s="478"/>
      <c r="AX85" s="478"/>
      <c r="AY85" s="478"/>
      <c r="AZ85" s="478"/>
      <c r="BA85" s="479"/>
    </row>
    <row r="86" spans="5:53">
      <c r="E86" s="511"/>
      <c r="F86" s="520"/>
      <c r="G86" s="521"/>
      <c r="H86" s="847" t="s">
        <v>313</v>
      </c>
      <c r="I86" s="531"/>
      <c r="J86" s="848" t="s">
        <v>328</v>
      </c>
      <c r="K86" s="532"/>
      <c r="L86" s="816" t="s">
        <v>321</v>
      </c>
      <c r="M86" s="534"/>
      <c r="N86" s="716" t="s">
        <v>322</v>
      </c>
      <c r="O86" s="534"/>
      <c r="P86" s="716" t="s">
        <v>284</v>
      </c>
      <c r="Q86" s="534"/>
      <c r="R86" s="849" t="s">
        <v>313</v>
      </c>
      <c r="S86" s="849"/>
      <c r="T86" s="849" t="s">
        <v>328</v>
      </c>
      <c r="U86" s="849"/>
      <c r="V86" s="850" t="s">
        <v>327</v>
      </c>
      <c r="W86" s="838"/>
      <c r="X86" s="851" t="s">
        <v>326</v>
      </c>
      <c r="Y86" s="839"/>
      <c r="Z86" s="666" t="s">
        <v>321</v>
      </c>
      <c r="AA86" s="517"/>
      <c r="AB86" s="667" t="s">
        <v>322</v>
      </c>
      <c r="AC86" s="517"/>
      <c r="AD86" s="667" t="s">
        <v>284</v>
      </c>
      <c r="AE86" s="517"/>
      <c r="AF86" s="852" t="s">
        <v>313</v>
      </c>
      <c r="AG86" s="852"/>
      <c r="AH86" s="852" t="s">
        <v>328</v>
      </c>
      <c r="AI86" s="852"/>
      <c r="AJ86" s="853" t="s">
        <v>327</v>
      </c>
      <c r="AK86" s="854"/>
      <c r="AL86" s="855" t="s">
        <v>326</v>
      </c>
      <c r="AM86" s="856"/>
      <c r="AN86" s="488"/>
      <c r="AO86" s="490"/>
      <c r="AP86" s="490"/>
      <c r="AQ86" s="490"/>
      <c r="AR86" s="490"/>
      <c r="AS86" s="490"/>
      <c r="AT86" s="490"/>
      <c r="AU86" s="513"/>
      <c r="AV86" s="480"/>
      <c r="AW86" s="481"/>
      <c r="AX86" s="481"/>
      <c r="AY86" s="481"/>
      <c r="AZ86" s="481"/>
      <c r="BA86" s="482"/>
    </row>
    <row r="87" spans="5:53">
      <c r="E87" s="511"/>
      <c r="F87" s="520"/>
      <c r="G87" s="521"/>
      <c r="H87" s="530"/>
      <c r="I87" s="531"/>
      <c r="J87" s="531"/>
      <c r="K87" s="532"/>
      <c r="L87" s="533"/>
      <c r="M87" s="534"/>
      <c r="N87" s="534"/>
      <c r="O87" s="534"/>
      <c r="P87" s="534"/>
      <c r="Q87" s="534"/>
      <c r="R87" s="849"/>
      <c r="S87" s="849"/>
      <c r="T87" s="849"/>
      <c r="U87" s="849"/>
      <c r="V87" s="838"/>
      <c r="W87" s="838"/>
      <c r="X87" s="838"/>
      <c r="Y87" s="839"/>
      <c r="Z87" s="516"/>
      <c r="AA87" s="517"/>
      <c r="AB87" s="517"/>
      <c r="AC87" s="517"/>
      <c r="AD87" s="517"/>
      <c r="AE87" s="517"/>
      <c r="AF87" s="852"/>
      <c r="AG87" s="852"/>
      <c r="AH87" s="852"/>
      <c r="AI87" s="852"/>
      <c r="AJ87" s="854"/>
      <c r="AK87" s="854"/>
      <c r="AL87" s="854"/>
      <c r="AM87" s="856"/>
      <c r="AN87" s="488"/>
      <c r="AO87" s="490"/>
      <c r="AP87" s="490"/>
      <c r="AQ87" s="490"/>
      <c r="AR87" s="490"/>
      <c r="AS87" s="490"/>
      <c r="AT87" s="490"/>
      <c r="AU87" s="513"/>
      <c r="AV87" s="480"/>
      <c r="AW87" s="481"/>
      <c r="AX87" s="481"/>
      <c r="AY87" s="481"/>
      <c r="AZ87" s="481"/>
      <c r="BA87" s="482"/>
    </row>
    <row r="88" spans="5:53" ht="72" customHeight="1">
      <c r="E88" s="500">
        <f>E79+1</f>
        <v>14</v>
      </c>
      <c r="F88" s="485" t="s">
        <v>624</v>
      </c>
      <c r="G88" s="509"/>
      <c r="H88" s="732" t="s">
        <v>319</v>
      </c>
      <c r="I88" s="691"/>
      <c r="J88" s="691" t="s">
        <v>345</v>
      </c>
      <c r="K88" s="694"/>
      <c r="L88" s="732" t="s">
        <v>180</v>
      </c>
      <c r="M88" s="691"/>
      <c r="N88" s="691" t="s">
        <v>180</v>
      </c>
      <c r="O88" s="691"/>
      <c r="P88" s="691" t="s">
        <v>180</v>
      </c>
      <c r="Q88" s="691"/>
      <c r="R88" s="691" t="s">
        <v>180</v>
      </c>
      <c r="S88" s="691"/>
      <c r="T88" s="691" t="s">
        <v>180</v>
      </c>
      <c r="U88" s="691"/>
      <c r="V88" s="691" t="s">
        <v>180</v>
      </c>
      <c r="W88" s="691"/>
      <c r="X88" s="691" t="s">
        <v>180</v>
      </c>
      <c r="Y88" s="694"/>
      <c r="Z88" s="732"/>
      <c r="AA88" s="691"/>
      <c r="AB88" s="485"/>
      <c r="AC88" s="485"/>
      <c r="AD88" s="485"/>
      <c r="AE88" s="485"/>
      <c r="AF88" s="691"/>
      <c r="AG88" s="691"/>
      <c r="AH88" s="691"/>
      <c r="AI88" s="691"/>
      <c r="AJ88" s="691"/>
      <c r="AK88" s="691"/>
      <c r="AL88" s="485"/>
      <c r="AM88" s="509"/>
      <c r="AN88" s="592"/>
      <c r="AO88" s="580"/>
      <c r="AP88" s="580"/>
      <c r="AQ88" s="580"/>
      <c r="AR88" s="580"/>
      <c r="AS88" s="580"/>
      <c r="AT88" s="580"/>
      <c r="AU88" s="661"/>
      <c r="AV88" s="606"/>
      <c r="AW88" s="485"/>
      <c r="AX88" s="485"/>
      <c r="AY88" s="485"/>
      <c r="AZ88" s="485"/>
      <c r="BA88" s="575"/>
    </row>
    <row r="89" spans="5:53" ht="72" customHeight="1" thickBot="1">
      <c r="E89" s="499"/>
      <c r="F89" s="497"/>
      <c r="G89" s="498"/>
      <c r="H89" s="733" t="s">
        <v>87</v>
      </c>
      <c r="I89" s="692"/>
      <c r="J89" s="692" t="s">
        <v>87</v>
      </c>
      <c r="K89" s="696"/>
      <c r="L89" s="733" t="s">
        <v>323</v>
      </c>
      <c r="M89" s="692"/>
      <c r="N89" s="497" t="b">
        <v>1</v>
      </c>
      <c r="O89" s="497"/>
      <c r="P89" s="497" t="b">
        <f>IF($F89="正常","(NULL)")</f>
        <v>0</v>
      </c>
      <c r="Q89" s="497"/>
      <c r="R89" s="692" t="s">
        <v>319</v>
      </c>
      <c r="S89" s="692"/>
      <c r="T89" s="692" t="s">
        <v>312</v>
      </c>
      <c r="U89" s="692"/>
      <c r="V89" s="692" t="s">
        <v>323</v>
      </c>
      <c r="W89" s="692"/>
      <c r="X89" s="497" t="b">
        <f>IF($F89="正常","(NULL)")</f>
        <v>0</v>
      </c>
      <c r="Y89" s="498"/>
      <c r="Z89" s="733"/>
      <c r="AA89" s="692"/>
      <c r="AB89" s="497"/>
      <c r="AC89" s="497"/>
      <c r="AD89" s="497"/>
      <c r="AE89" s="497"/>
      <c r="AF89" s="692"/>
      <c r="AG89" s="692"/>
      <c r="AH89" s="692"/>
      <c r="AI89" s="692"/>
      <c r="AJ89" s="692"/>
      <c r="AK89" s="692"/>
      <c r="AL89" s="497"/>
      <c r="AM89" s="498"/>
      <c r="AN89" s="499"/>
      <c r="AO89" s="497"/>
      <c r="AP89" s="497"/>
      <c r="AQ89" s="497"/>
      <c r="AR89" s="497"/>
      <c r="AS89" s="497"/>
      <c r="AT89" s="497"/>
      <c r="AU89" s="498"/>
      <c r="AV89" s="499"/>
      <c r="AW89" s="497"/>
      <c r="AX89" s="497"/>
      <c r="AY89" s="497"/>
      <c r="AZ89" s="497"/>
      <c r="BA89" s="576"/>
    </row>
  </sheetData>
  <mergeCells count="458">
    <mergeCell ref="D12:L15"/>
    <mergeCell ref="E18:F19"/>
    <mergeCell ref="G18:H19"/>
    <mergeCell ref="G44:I44"/>
    <mergeCell ref="J44:N44"/>
    <mergeCell ref="G45:I45"/>
    <mergeCell ref="J45:N45"/>
    <mergeCell ref="B3:E3"/>
    <mergeCell ref="H3:I3"/>
    <mergeCell ref="L3:M9"/>
    <mergeCell ref="N3:N9"/>
    <mergeCell ref="B4:E4"/>
    <mergeCell ref="H4:I4"/>
    <mergeCell ref="B5:E5"/>
    <mergeCell ref="H5:I6"/>
    <mergeCell ref="J5:J6"/>
    <mergeCell ref="F57:G57"/>
    <mergeCell ref="F58:G58"/>
    <mergeCell ref="E52:E54"/>
    <mergeCell ref="F52:G54"/>
    <mergeCell ref="AN52:AN54"/>
    <mergeCell ref="Z53:AA54"/>
    <mergeCell ref="AB53:AC54"/>
    <mergeCell ref="AD53:AE54"/>
    <mergeCell ref="G46:I46"/>
    <mergeCell ref="J46:N46"/>
    <mergeCell ref="G47:I47"/>
    <mergeCell ref="J47:N47"/>
    <mergeCell ref="H56:I56"/>
    <mergeCell ref="J56:K56"/>
    <mergeCell ref="H57:I57"/>
    <mergeCell ref="J57:K57"/>
    <mergeCell ref="H58:I58"/>
    <mergeCell ref="J58:K58"/>
    <mergeCell ref="AJ52:AM52"/>
    <mergeCell ref="AJ55:AK55"/>
    <mergeCell ref="AL55:AM55"/>
    <mergeCell ref="AJ56:AK56"/>
    <mergeCell ref="AL56:AM56"/>
    <mergeCell ref="AJ57:AK57"/>
    <mergeCell ref="AV52:BA54"/>
    <mergeCell ref="AO52:AO54"/>
    <mergeCell ref="AP52:AP54"/>
    <mergeCell ref="AQ52:AQ54"/>
    <mergeCell ref="AV56:BA56"/>
    <mergeCell ref="AV57:BA57"/>
    <mergeCell ref="AV58:BA58"/>
    <mergeCell ref="AV59:BA59"/>
    <mergeCell ref="H53:I54"/>
    <mergeCell ref="L53:M54"/>
    <mergeCell ref="P53:Q54"/>
    <mergeCell ref="V53:W54"/>
    <mergeCell ref="AF53:AG54"/>
    <mergeCell ref="X53:Y54"/>
    <mergeCell ref="AH53:AI54"/>
    <mergeCell ref="AJ53:AK54"/>
    <mergeCell ref="AL53:AM54"/>
    <mergeCell ref="AR52:AR54"/>
    <mergeCell ref="AS52:AS54"/>
    <mergeCell ref="AT52:AT54"/>
    <mergeCell ref="AU52:AU54"/>
    <mergeCell ref="H52:K52"/>
    <mergeCell ref="H55:I55"/>
    <mergeCell ref="J55:K55"/>
    <mergeCell ref="H69:I70"/>
    <mergeCell ref="J69:K70"/>
    <mergeCell ref="L69:M70"/>
    <mergeCell ref="N69:O70"/>
    <mergeCell ref="P69:Q70"/>
    <mergeCell ref="R69:S70"/>
    <mergeCell ref="T69:U70"/>
    <mergeCell ref="F68:G70"/>
    <mergeCell ref="AV60:BA60"/>
    <mergeCell ref="AV61:BA61"/>
    <mergeCell ref="AV62:BA62"/>
    <mergeCell ref="AV63:BA63"/>
    <mergeCell ref="H64:I64"/>
    <mergeCell ref="N60:O60"/>
    <mergeCell ref="P60:Q60"/>
    <mergeCell ref="L61:M61"/>
    <mergeCell ref="N61:O61"/>
    <mergeCell ref="P61:Q61"/>
    <mergeCell ref="L62:M62"/>
    <mergeCell ref="N62:O62"/>
    <mergeCell ref="P62:Q62"/>
    <mergeCell ref="L63:M63"/>
    <mergeCell ref="N63:O63"/>
    <mergeCell ref="P63:Q63"/>
    <mergeCell ref="F59:G59"/>
    <mergeCell ref="E75:E77"/>
    <mergeCell ref="F75:G77"/>
    <mergeCell ref="AN75:AN77"/>
    <mergeCell ref="AO75:AO77"/>
    <mergeCell ref="AP75:AP77"/>
    <mergeCell ref="AQ75:AQ77"/>
    <mergeCell ref="AB76:AC77"/>
    <mergeCell ref="AD76:AE77"/>
    <mergeCell ref="AF76:AG77"/>
    <mergeCell ref="AH76:AI77"/>
    <mergeCell ref="N76:O77"/>
    <mergeCell ref="E71:E72"/>
    <mergeCell ref="F71:G72"/>
    <mergeCell ref="F62:G62"/>
    <mergeCell ref="E68:E70"/>
    <mergeCell ref="F60:G60"/>
    <mergeCell ref="F61:G61"/>
    <mergeCell ref="F63:G63"/>
    <mergeCell ref="AH69:AI70"/>
    <mergeCell ref="AJ69:AK70"/>
    <mergeCell ref="AL69:AM70"/>
    <mergeCell ref="V69:W70"/>
    <mergeCell ref="X69:Y70"/>
    <mergeCell ref="F78:G78"/>
    <mergeCell ref="AV78:BA78"/>
    <mergeCell ref="F79:G79"/>
    <mergeCell ref="AV79:BA79"/>
    <mergeCell ref="J53:K54"/>
    <mergeCell ref="F64:G64"/>
    <mergeCell ref="N53:O54"/>
    <mergeCell ref="R53:S54"/>
    <mergeCell ref="T53:U54"/>
    <mergeCell ref="AJ76:AK77"/>
    <mergeCell ref="AL76:AM77"/>
    <mergeCell ref="AR75:AR77"/>
    <mergeCell ref="AS75:AS77"/>
    <mergeCell ref="AT75:AT77"/>
    <mergeCell ref="AU75:AU77"/>
    <mergeCell ref="AV75:BA77"/>
    <mergeCell ref="H76:I77"/>
    <mergeCell ref="L76:M77"/>
    <mergeCell ref="P76:Q77"/>
    <mergeCell ref="Z76:AA77"/>
    <mergeCell ref="F56:G56"/>
    <mergeCell ref="F55:G55"/>
    <mergeCell ref="AV55:BA55"/>
    <mergeCell ref="AN71:AN72"/>
    <mergeCell ref="J76:K77"/>
    <mergeCell ref="R76:S77"/>
    <mergeCell ref="T76:U77"/>
    <mergeCell ref="V76:W77"/>
    <mergeCell ref="X76:Y77"/>
    <mergeCell ref="AV64:BA64"/>
    <mergeCell ref="AN68:AN70"/>
    <mergeCell ref="AO68:AO70"/>
    <mergeCell ref="AP68:AP70"/>
    <mergeCell ref="AQ68:AQ70"/>
    <mergeCell ref="AR68:AR70"/>
    <mergeCell ref="AS68:AS70"/>
    <mergeCell ref="AT68:AT70"/>
    <mergeCell ref="AU68:AU70"/>
    <mergeCell ref="AV68:BA70"/>
    <mergeCell ref="Z69:AA70"/>
    <mergeCell ref="AB69:AC70"/>
    <mergeCell ref="AD69:AE70"/>
    <mergeCell ref="AF69:AG70"/>
    <mergeCell ref="AV71:BA72"/>
    <mergeCell ref="J64:K64"/>
    <mergeCell ref="H68:K68"/>
    <mergeCell ref="H71:I71"/>
    <mergeCell ref="J71:K71"/>
    <mergeCell ref="H59:I59"/>
    <mergeCell ref="J59:K59"/>
    <mergeCell ref="H60:I60"/>
    <mergeCell ref="J60:K60"/>
    <mergeCell ref="H61:I61"/>
    <mergeCell ref="J61:K61"/>
    <mergeCell ref="H62:I62"/>
    <mergeCell ref="J62:K62"/>
    <mergeCell ref="H63:I63"/>
    <mergeCell ref="J63:K63"/>
    <mergeCell ref="H72:I72"/>
    <mergeCell ref="J72:K72"/>
    <mergeCell ref="H75:K75"/>
    <mergeCell ref="H78:I78"/>
    <mergeCell ref="J78:K78"/>
    <mergeCell ref="H79:I79"/>
    <mergeCell ref="J79:K79"/>
    <mergeCell ref="L52:Q52"/>
    <mergeCell ref="L55:M55"/>
    <mergeCell ref="N55:O55"/>
    <mergeCell ref="P55:Q55"/>
    <mergeCell ref="L56:M56"/>
    <mergeCell ref="N56:O56"/>
    <mergeCell ref="P56:Q56"/>
    <mergeCell ref="L57:M57"/>
    <mergeCell ref="N57:O57"/>
    <mergeCell ref="P57:Q57"/>
    <mergeCell ref="L58:M58"/>
    <mergeCell ref="N58:O58"/>
    <mergeCell ref="P58:Q58"/>
    <mergeCell ref="L59:M59"/>
    <mergeCell ref="N59:O59"/>
    <mergeCell ref="P59:Q59"/>
    <mergeCell ref="L60:M60"/>
    <mergeCell ref="L79:M79"/>
    <mergeCell ref="N79:O79"/>
    <mergeCell ref="P79:Q79"/>
    <mergeCell ref="R52:U52"/>
    <mergeCell ref="R55:S55"/>
    <mergeCell ref="T55:U55"/>
    <mergeCell ref="R56:S56"/>
    <mergeCell ref="T56:U56"/>
    <mergeCell ref="R57:S57"/>
    <mergeCell ref="T57:U57"/>
    <mergeCell ref="R58:S58"/>
    <mergeCell ref="T58:U58"/>
    <mergeCell ref="R59:S59"/>
    <mergeCell ref="T59:U59"/>
    <mergeCell ref="R60:S60"/>
    <mergeCell ref="T60:U60"/>
    <mergeCell ref="R61:S61"/>
    <mergeCell ref="T61:U61"/>
    <mergeCell ref="R62:S62"/>
    <mergeCell ref="T62:U62"/>
    <mergeCell ref="L64:M64"/>
    <mergeCell ref="N64:O64"/>
    <mergeCell ref="P64:Q64"/>
    <mergeCell ref="L68:Q68"/>
    <mergeCell ref="T64:U64"/>
    <mergeCell ref="R68:U68"/>
    <mergeCell ref="R71:S71"/>
    <mergeCell ref="T71:U71"/>
    <mergeCell ref="R72:S72"/>
    <mergeCell ref="T72:U72"/>
    <mergeCell ref="L75:Q75"/>
    <mergeCell ref="L78:M78"/>
    <mergeCell ref="N78:O78"/>
    <mergeCell ref="P78:Q78"/>
    <mergeCell ref="L71:M71"/>
    <mergeCell ref="N71:O71"/>
    <mergeCell ref="P71:Q71"/>
    <mergeCell ref="L72:M72"/>
    <mergeCell ref="N72:O72"/>
    <mergeCell ref="P72:Q72"/>
    <mergeCell ref="R79:S79"/>
    <mergeCell ref="T79:U79"/>
    <mergeCell ref="V52:Y52"/>
    <mergeCell ref="V55:W55"/>
    <mergeCell ref="X55:Y55"/>
    <mergeCell ref="V56:W56"/>
    <mergeCell ref="X56:Y56"/>
    <mergeCell ref="V57:W57"/>
    <mergeCell ref="X57:Y57"/>
    <mergeCell ref="V58:W58"/>
    <mergeCell ref="X58:Y58"/>
    <mergeCell ref="V59:W59"/>
    <mergeCell ref="X59:Y59"/>
    <mergeCell ref="V60:W60"/>
    <mergeCell ref="X60:Y60"/>
    <mergeCell ref="V61:W61"/>
    <mergeCell ref="V62:W62"/>
    <mergeCell ref="X62:Y62"/>
    <mergeCell ref="V63:W63"/>
    <mergeCell ref="X63:Y63"/>
    <mergeCell ref="V64:W64"/>
    <mergeCell ref="R63:S63"/>
    <mergeCell ref="T63:U63"/>
    <mergeCell ref="R64:S64"/>
    <mergeCell ref="V68:Y68"/>
    <mergeCell ref="V71:W71"/>
    <mergeCell ref="X71:Y71"/>
    <mergeCell ref="V72:W72"/>
    <mergeCell ref="X72:Y72"/>
    <mergeCell ref="V75:Y75"/>
    <mergeCell ref="V78:W78"/>
    <mergeCell ref="X78:Y78"/>
    <mergeCell ref="R75:U75"/>
    <mergeCell ref="R78:S78"/>
    <mergeCell ref="T78:U78"/>
    <mergeCell ref="V79:W79"/>
    <mergeCell ref="X79:Y79"/>
    <mergeCell ref="Z52:AE52"/>
    <mergeCell ref="Z55:AA55"/>
    <mergeCell ref="AB55:AC55"/>
    <mergeCell ref="AD55:AE55"/>
    <mergeCell ref="Z56:AA56"/>
    <mergeCell ref="AB56:AC56"/>
    <mergeCell ref="AD56:AE56"/>
    <mergeCell ref="Z57:AA57"/>
    <mergeCell ref="AB57:AC57"/>
    <mergeCell ref="AD57:AE57"/>
    <mergeCell ref="Z68:AE68"/>
    <mergeCell ref="Z71:AA71"/>
    <mergeCell ref="AB71:AC71"/>
    <mergeCell ref="AD71:AE71"/>
    <mergeCell ref="Z72:AA72"/>
    <mergeCell ref="AB72:AC72"/>
    <mergeCell ref="AD72:AE72"/>
    <mergeCell ref="Z75:AE75"/>
    <mergeCell ref="Z78:AA78"/>
    <mergeCell ref="AB78:AC78"/>
    <mergeCell ref="AD78:AE78"/>
    <mergeCell ref="Z79:AA79"/>
    <mergeCell ref="AB79:AC79"/>
    <mergeCell ref="AD79:AE79"/>
    <mergeCell ref="AF52:AI52"/>
    <mergeCell ref="AF55:AG55"/>
    <mergeCell ref="AH55:AI55"/>
    <mergeCell ref="AF56:AG56"/>
    <mergeCell ref="AH56:AI56"/>
    <mergeCell ref="AF57:AG57"/>
    <mergeCell ref="AH57:AI57"/>
    <mergeCell ref="AF68:AI68"/>
    <mergeCell ref="AF71:AG71"/>
    <mergeCell ref="AH71:AI71"/>
    <mergeCell ref="AF72:AG72"/>
    <mergeCell ref="AH72:AI72"/>
    <mergeCell ref="AF75:AI75"/>
    <mergeCell ref="AF78:AG78"/>
    <mergeCell ref="AH78:AI78"/>
    <mergeCell ref="AF79:AG79"/>
    <mergeCell ref="AH79:AI79"/>
    <mergeCell ref="AB61:AC61"/>
    <mergeCell ref="AD61:AE61"/>
    <mergeCell ref="AF61:AG61"/>
    <mergeCell ref="AH61:AI61"/>
    <mergeCell ref="AL57:AM57"/>
    <mergeCell ref="AJ68:AM68"/>
    <mergeCell ref="AJ71:AK71"/>
    <mergeCell ref="AL71:AM71"/>
    <mergeCell ref="AJ72:AK72"/>
    <mergeCell ref="AL72:AM72"/>
    <mergeCell ref="AJ75:AM75"/>
    <mergeCell ref="AJ78:AK78"/>
    <mergeCell ref="AL78:AM78"/>
    <mergeCell ref="AJ61:AK61"/>
    <mergeCell ref="AJ79:AK79"/>
    <mergeCell ref="AL79:AM79"/>
    <mergeCell ref="Z58:AA58"/>
    <mergeCell ref="AB58:AC58"/>
    <mergeCell ref="AD58:AE58"/>
    <mergeCell ref="AF58:AG58"/>
    <mergeCell ref="AH58:AI58"/>
    <mergeCell ref="AJ58:AK58"/>
    <mergeCell ref="AL58:AM58"/>
    <mergeCell ref="Z59:AA59"/>
    <mergeCell ref="AB59:AC59"/>
    <mergeCell ref="AD59:AE59"/>
    <mergeCell ref="AF59:AG59"/>
    <mergeCell ref="AH59:AI59"/>
    <mergeCell ref="AJ59:AK59"/>
    <mergeCell ref="AL59:AM59"/>
    <mergeCell ref="Z60:AA60"/>
    <mergeCell ref="AB60:AC60"/>
    <mergeCell ref="AD60:AE60"/>
    <mergeCell ref="AF60:AG60"/>
    <mergeCell ref="AH60:AI60"/>
    <mergeCell ref="AJ60:AK60"/>
    <mergeCell ref="AL60:AM60"/>
    <mergeCell ref="Z61:AA61"/>
    <mergeCell ref="Z64:AA64"/>
    <mergeCell ref="AB64:AC64"/>
    <mergeCell ref="AD64:AE64"/>
    <mergeCell ref="AF64:AG64"/>
    <mergeCell ref="AH64:AI64"/>
    <mergeCell ref="AJ64:AK64"/>
    <mergeCell ref="AL64:AM64"/>
    <mergeCell ref="X61:Y61"/>
    <mergeCell ref="AL61:AM61"/>
    <mergeCell ref="Z62:AA62"/>
    <mergeCell ref="AB62:AC62"/>
    <mergeCell ref="AD62:AE62"/>
    <mergeCell ref="AF62:AG62"/>
    <mergeCell ref="AH62:AI62"/>
    <mergeCell ref="AJ62:AK62"/>
    <mergeCell ref="AL62:AM62"/>
    <mergeCell ref="Z63:AA63"/>
    <mergeCell ref="AB63:AC63"/>
    <mergeCell ref="AD63:AE63"/>
    <mergeCell ref="AF63:AG63"/>
    <mergeCell ref="AH63:AI63"/>
    <mergeCell ref="AJ63:AK63"/>
    <mergeCell ref="AL63:AM63"/>
    <mergeCell ref="X64:Y64"/>
    <mergeCell ref="V85:Y85"/>
    <mergeCell ref="Z85:AE85"/>
    <mergeCell ref="AF85:AI85"/>
    <mergeCell ref="AJ85:AM85"/>
    <mergeCell ref="H86:I87"/>
    <mergeCell ref="J86:K87"/>
    <mergeCell ref="L86:M87"/>
    <mergeCell ref="N86:O87"/>
    <mergeCell ref="P86:Q87"/>
    <mergeCell ref="R86:S87"/>
    <mergeCell ref="T86:U87"/>
    <mergeCell ref="V86:W87"/>
    <mergeCell ref="X86:Y87"/>
    <mergeCell ref="Z86:AA87"/>
    <mergeCell ref="AB86:AC87"/>
    <mergeCell ref="AD86:AE87"/>
    <mergeCell ref="AF86:AG87"/>
    <mergeCell ref="AH86:AI87"/>
    <mergeCell ref="AJ86:AK87"/>
    <mergeCell ref="AL86:AM87"/>
    <mergeCell ref="AN85:AN87"/>
    <mergeCell ref="AO85:AO87"/>
    <mergeCell ref="AP85:AP87"/>
    <mergeCell ref="AQ85:AQ87"/>
    <mergeCell ref="AR85:AR87"/>
    <mergeCell ref="AS85:AS87"/>
    <mergeCell ref="AT85:AT87"/>
    <mergeCell ref="AU85:AU87"/>
    <mergeCell ref="AV85:BA87"/>
    <mergeCell ref="X88:Y88"/>
    <mergeCell ref="Z88:AA88"/>
    <mergeCell ref="AB88:AC88"/>
    <mergeCell ref="AD88:AE88"/>
    <mergeCell ref="AF88:AG88"/>
    <mergeCell ref="AH88:AI88"/>
    <mergeCell ref="AJ88:AK88"/>
    <mergeCell ref="AL88:AM88"/>
    <mergeCell ref="E88:E89"/>
    <mergeCell ref="F88:G89"/>
    <mergeCell ref="H88:I88"/>
    <mergeCell ref="J88:K88"/>
    <mergeCell ref="L88:M88"/>
    <mergeCell ref="N88:O88"/>
    <mergeCell ref="P88:Q88"/>
    <mergeCell ref="R88:S88"/>
    <mergeCell ref="T88:U88"/>
    <mergeCell ref="E85:E87"/>
    <mergeCell ref="F85:G87"/>
    <mergeCell ref="H85:K85"/>
    <mergeCell ref="L85:Q85"/>
    <mergeCell ref="R85:U85"/>
    <mergeCell ref="AN88:AN89"/>
    <mergeCell ref="AV88:BA89"/>
    <mergeCell ref="H89:I89"/>
    <mergeCell ref="J89:K89"/>
    <mergeCell ref="L89:M89"/>
    <mergeCell ref="N89:O89"/>
    <mergeCell ref="P89:Q89"/>
    <mergeCell ref="R89:S89"/>
    <mergeCell ref="T89:U89"/>
    <mergeCell ref="V89:W89"/>
    <mergeCell ref="X89:Y89"/>
    <mergeCell ref="Z89:AA89"/>
    <mergeCell ref="AB89:AC89"/>
    <mergeCell ref="AD89:AE89"/>
    <mergeCell ref="AF89:AG89"/>
    <mergeCell ref="AH89:AI89"/>
    <mergeCell ref="AJ89:AK89"/>
    <mergeCell ref="AL89:AM89"/>
    <mergeCell ref="V88:W88"/>
    <mergeCell ref="AO71:AO72"/>
    <mergeCell ref="AP71:AP72"/>
    <mergeCell ref="AQ71:AQ72"/>
    <mergeCell ref="AR71:AR72"/>
    <mergeCell ref="AS71:AS72"/>
    <mergeCell ref="AT71:AT72"/>
    <mergeCell ref="AU71:AU72"/>
    <mergeCell ref="AO88:AO89"/>
    <mergeCell ref="AP88:AP89"/>
    <mergeCell ref="AQ88:AQ89"/>
    <mergeCell ref="AR88:AR89"/>
    <mergeCell ref="AS88:AS89"/>
    <mergeCell ref="AT88:AT89"/>
    <mergeCell ref="AU88:AU89"/>
  </mergeCells>
  <phoneticPr fontId="19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87CF649-A328-4CFA-95BF-15B2D8CDA545}">
          <x14:formula1>
            <xm:f>入力用リスト!$C$4:$C$6</xm:f>
          </x14:formula1>
          <xm:sqref>F71 F55:F64 F88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23596-2314-4210-BAF9-21EC18E882A4}">
  <sheetPr codeName="Sheet25">
    <tabColor theme="4"/>
  </sheetPr>
  <dimension ref="A1:DI86"/>
  <sheetViews>
    <sheetView workbookViewId="0"/>
  </sheetViews>
  <sheetFormatPr defaultColWidth="9" defaultRowHeight="15.75"/>
  <cols>
    <col min="1" max="4" width="2.625" style="57" customWidth="1"/>
    <col min="5" max="9" width="9.875" style="57" customWidth="1"/>
    <col min="10" max="10" width="14" style="57" customWidth="1"/>
    <col min="11" max="11" width="8.5" style="57" customWidth="1"/>
    <col min="12" max="16" width="9.875" style="57" customWidth="1"/>
    <col min="17" max="17" width="7.5" style="57" customWidth="1"/>
    <col min="18" max="18" width="7.5" style="57" bestFit="1" customWidth="1"/>
    <col min="19" max="19" width="17" style="57" customWidth="1"/>
    <col min="20" max="20" width="8.125" style="217" bestFit="1" customWidth="1"/>
    <col min="21" max="21" width="8.125" style="211" bestFit="1" customWidth="1"/>
    <col min="22" max="22" width="7.75" style="57" bestFit="1" customWidth="1"/>
    <col min="23" max="25" width="9" style="57"/>
    <col min="26" max="26" width="12.25" style="57" customWidth="1"/>
    <col min="27" max="31" width="9" style="57"/>
    <col min="32" max="32" width="10.5" style="57" bestFit="1" customWidth="1"/>
    <col min="33" max="33" width="9" style="57"/>
    <col min="34" max="34" width="9.5" style="57" bestFit="1" customWidth="1"/>
    <col min="35" max="49" width="9" style="57"/>
    <col min="50" max="50" width="9.5" style="57" bestFit="1" customWidth="1"/>
    <col min="51" max="52" width="9" style="57"/>
    <col min="53" max="53" width="6.5" style="57" customWidth="1"/>
    <col min="54" max="113" width="9" style="57"/>
    <col min="114" max="16384" width="9" style="35"/>
  </cols>
  <sheetData>
    <row r="1" spans="1:21" s="57" customFormat="1" ht="19.5">
      <c r="A1" s="56" t="str">
        <f ca="1">RIGHT(CELL("filename",A1),LEN(CELL("filename",A1))-FIND("]",CELL("filename",A1)))</f>
        <v>21) グループ編集</v>
      </c>
      <c r="B1" s="56"/>
      <c r="C1" s="56"/>
      <c r="D1" s="56"/>
      <c r="T1" s="217"/>
      <c r="U1" s="211"/>
    </row>
    <row r="2" spans="1:21" s="57" customFormat="1" ht="19.5">
      <c r="A2" s="56"/>
      <c r="B2" s="56"/>
      <c r="C2" s="56"/>
      <c r="D2" s="56"/>
      <c r="F2" s="85">
        <v>54</v>
      </c>
      <c r="T2" s="217"/>
      <c r="U2" s="211"/>
    </row>
    <row r="3" spans="1:21" s="57" customFormat="1">
      <c r="B3" s="559" t="s">
        <v>6</v>
      </c>
      <c r="C3" s="559"/>
      <c r="D3" s="559"/>
      <c r="E3" s="560"/>
      <c r="F3" s="83">
        <f ca="1">MAX(INDIRECT("E"&amp;$F$2):INDIRECT("E"&amp;($F$2+1000)))</f>
        <v>12</v>
      </c>
      <c r="H3" s="548" t="s">
        <v>59</v>
      </c>
      <c r="I3" s="548"/>
      <c r="J3" s="68"/>
      <c r="K3" s="61"/>
      <c r="L3" s="543" t="s">
        <v>58</v>
      </c>
      <c r="M3" s="550"/>
      <c r="N3" s="554"/>
      <c r="T3" s="217"/>
      <c r="U3" s="211"/>
    </row>
    <row r="4" spans="1:21" s="57" customFormat="1">
      <c r="B4" s="561" t="s">
        <v>7</v>
      </c>
      <c r="C4" s="561"/>
      <c r="D4" s="561"/>
      <c r="E4" s="562"/>
      <c r="F4" s="83">
        <f ca="1">COUNTA(INDIRECT(G4&amp;$F$2):INDIRECT(G4&amp;($F$2+1000)))</f>
        <v>20</v>
      </c>
      <c r="G4" s="85" t="s">
        <v>82</v>
      </c>
      <c r="H4" s="548" t="s">
        <v>57</v>
      </c>
      <c r="I4" s="548"/>
      <c r="J4" s="66"/>
      <c r="K4" s="67"/>
      <c r="L4" s="551"/>
      <c r="M4" s="552"/>
      <c r="N4" s="555"/>
      <c r="T4" s="217"/>
      <c r="U4" s="211"/>
    </row>
    <row r="5" spans="1:21" s="57" customFormat="1" ht="15.75" customHeight="1">
      <c r="B5" s="548" t="s">
        <v>8</v>
      </c>
      <c r="C5" s="548"/>
      <c r="D5" s="548"/>
      <c r="E5" s="549"/>
      <c r="F5" s="83">
        <f ca="1">SUM(INDIRECT(G5&amp;$F$2):INDIRECT(G5&amp;($F$2+1000)))</f>
        <v>0</v>
      </c>
      <c r="G5" s="85" t="s">
        <v>83</v>
      </c>
      <c r="H5" s="548" t="s">
        <v>60</v>
      </c>
      <c r="I5" s="548"/>
      <c r="J5" s="547"/>
      <c r="K5" s="61"/>
      <c r="L5" s="551"/>
      <c r="M5" s="552"/>
      <c r="N5" s="555"/>
      <c r="T5" s="217"/>
      <c r="U5" s="211"/>
    </row>
    <row r="6" spans="1:21" s="57" customFormat="1">
      <c r="H6" s="548"/>
      <c r="I6" s="548"/>
      <c r="J6" s="547"/>
      <c r="K6" s="61"/>
      <c r="L6" s="551"/>
      <c r="M6" s="552"/>
      <c r="N6" s="555"/>
      <c r="T6" s="217"/>
      <c r="U6" s="211"/>
    </row>
    <row r="7" spans="1:21" s="57" customFormat="1" ht="15.75" customHeight="1">
      <c r="L7" s="551"/>
      <c r="M7" s="552"/>
      <c r="N7" s="555"/>
      <c r="T7" s="217"/>
      <c r="U7" s="211"/>
    </row>
    <row r="8" spans="1:21" s="57" customFormat="1">
      <c r="L8" s="551"/>
      <c r="M8" s="552"/>
      <c r="N8" s="555"/>
      <c r="T8" s="217"/>
      <c r="U8" s="211"/>
    </row>
    <row r="9" spans="1:21" s="57" customFormat="1" ht="15" customHeight="1">
      <c r="G9" s="69"/>
      <c r="L9" s="545"/>
      <c r="M9" s="553"/>
      <c r="N9" s="556"/>
      <c r="T9" s="217"/>
      <c r="U9" s="211"/>
    </row>
    <row r="10" spans="1:21" s="57" customFormat="1">
      <c r="G10" s="70"/>
      <c r="T10" s="217"/>
      <c r="U10" s="211"/>
    </row>
    <row r="11" spans="1:21" s="57" customFormat="1" ht="16.5" thickBot="1">
      <c r="B11" s="71" t="s">
        <v>9</v>
      </c>
      <c r="C11" s="71"/>
      <c r="G11" s="72"/>
      <c r="H11" s="72"/>
      <c r="I11" s="72"/>
      <c r="J11" s="72"/>
      <c r="K11" s="72"/>
      <c r="L11" s="69"/>
      <c r="M11" s="69"/>
      <c r="N11" s="69"/>
      <c r="T11" s="217"/>
      <c r="U11" s="211"/>
    </row>
    <row r="12" spans="1:21" s="57" customFormat="1" ht="15.75" customHeight="1">
      <c r="B12" s="71"/>
      <c r="C12" s="71"/>
      <c r="D12" s="566" t="s">
        <v>359</v>
      </c>
      <c r="E12" s="567"/>
      <c r="F12" s="567"/>
      <c r="G12" s="567"/>
      <c r="H12" s="567"/>
      <c r="I12" s="567"/>
      <c r="J12" s="567"/>
      <c r="K12" s="567"/>
      <c r="L12" s="568"/>
      <c r="M12" s="74"/>
      <c r="N12" s="74"/>
      <c r="T12" s="217"/>
      <c r="U12" s="211"/>
    </row>
    <row r="13" spans="1:21" s="57" customFormat="1" ht="15.75" customHeight="1">
      <c r="B13" s="71"/>
      <c r="C13" s="71"/>
      <c r="D13" s="569"/>
      <c r="E13" s="570"/>
      <c r="F13" s="570"/>
      <c r="G13" s="570"/>
      <c r="H13" s="570"/>
      <c r="I13" s="570"/>
      <c r="J13" s="570"/>
      <c r="K13" s="570"/>
      <c r="L13" s="571"/>
      <c r="M13" s="74"/>
      <c r="N13" s="74"/>
      <c r="T13" s="217"/>
      <c r="U13" s="211"/>
    </row>
    <row r="14" spans="1:21" s="57" customFormat="1">
      <c r="B14" s="71"/>
      <c r="C14" s="71"/>
      <c r="D14" s="569"/>
      <c r="E14" s="570"/>
      <c r="F14" s="570"/>
      <c r="G14" s="570"/>
      <c r="H14" s="570"/>
      <c r="I14" s="570"/>
      <c r="J14" s="570"/>
      <c r="K14" s="570"/>
      <c r="L14" s="571"/>
      <c r="M14" s="74"/>
      <c r="N14" s="74"/>
      <c r="T14" s="217"/>
      <c r="U14" s="211"/>
    </row>
    <row r="15" spans="1:21" s="57" customFormat="1" ht="16.5" thickBot="1">
      <c r="B15" s="71"/>
      <c r="C15" s="71"/>
      <c r="D15" s="572"/>
      <c r="E15" s="573"/>
      <c r="F15" s="573"/>
      <c r="G15" s="573"/>
      <c r="H15" s="573"/>
      <c r="I15" s="573"/>
      <c r="J15" s="573"/>
      <c r="K15" s="573"/>
      <c r="L15" s="574"/>
      <c r="M15" s="74"/>
      <c r="N15" s="74"/>
      <c r="T15" s="217"/>
      <c r="U15" s="211"/>
    </row>
    <row r="16" spans="1:21" s="57" customFormat="1">
      <c r="B16" s="71"/>
      <c r="C16" s="71"/>
      <c r="D16" s="75"/>
      <c r="E16" s="75"/>
      <c r="F16" s="76"/>
      <c r="T16" s="217"/>
      <c r="U16" s="211"/>
    </row>
    <row r="17" spans="2:21" s="57" customFormat="1">
      <c r="B17" s="71" t="s">
        <v>35</v>
      </c>
      <c r="C17" s="71"/>
      <c r="T17" s="217"/>
      <c r="U17" s="211"/>
    </row>
    <row r="18" spans="2:21" s="57" customFormat="1" ht="13.5" customHeight="1">
      <c r="B18" s="71"/>
      <c r="C18" s="71"/>
      <c r="E18" s="543" t="s">
        <v>308</v>
      </c>
      <c r="F18" s="550"/>
      <c r="G18" s="543" t="s">
        <v>346</v>
      </c>
      <c r="H18" s="550"/>
      <c r="T18" s="217"/>
      <c r="U18" s="211"/>
    </row>
    <row r="19" spans="2:21" s="57" customFormat="1">
      <c r="B19" s="71"/>
      <c r="C19" s="71"/>
      <c r="E19" s="545"/>
      <c r="F19" s="553"/>
      <c r="G19" s="545"/>
      <c r="H19" s="553"/>
      <c r="T19" s="217"/>
      <c r="U19" s="211"/>
    </row>
    <row r="20" spans="2:21" s="57" customFormat="1" ht="16.5">
      <c r="B20" s="71"/>
      <c r="C20" s="71"/>
      <c r="D20" s="111"/>
      <c r="E20" s="109" t="s">
        <v>310</v>
      </c>
      <c r="F20" s="100"/>
      <c r="G20" s="109" t="s">
        <v>312</v>
      </c>
      <c r="H20" s="110"/>
      <c r="T20" s="217"/>
      <c r="U20" s="211"/>
    </row>
    <row r="21" spans="2:21" s="57" customFormat="1" ht="16.5">
      <c r="B21" s="71"/>
      <c r="C21" s="71"/>
      <c r="D21" s="86"/>
      <c r="E21" s="109" t="s">
        <v>333</v>
      </c>
      <c r="F21" s="100"/>
      <c r="G21" s="109" t="s">
        <v>343</v>
      </c>
      <c r="H21" s="110"/>
      <c r="T21" s="217"/>
      <c r="U21" s="211"/>
    </row>
    <row r="22" spans="2:21" s="57" customFormat="1" ht="16.5">
      <c r="B22" s="71"/>
      <c r="C22" s="71"/>
      <c r="D22" s="86"/>
      <c r="E22" s="109" t="s">
        <v>334</v>
      </c>
      <c r="F22" s="100"/>
      <c r="G22" s="109" t="s">
        <v>294</v>
      </c>
      <c r="H22" s="110"/>
      <c r="T22" s="217"/>
      <c r="U22" s="211"/>
    </row>
    <row r="23" spans="2:21" s="57" customFormat="1" ht="16.5">
      <c r="B23" s="71"/>
      <c r="C23" s="71"/>
      <c r="D23" s="82"/>
      <c r="E23" s="113" t="s">
        <v>335</v>
      </c>
      <c r="F23" s="100"/>
      <c r="G23" s="109"/>
      <c r="H23" s="110"/>
      <c r="T23" s="217"/>
      <c r="U23" s="211"/>
    </row>
    <row r="24" spans="2:21" s="57" customFormat="1" ht="16.5">
      <c r="B24" s="71"/>
      <c r="C24" s="71"/>
      <c r="D24" s="82"/>
      <c r="E24" s="113" t="s">
        <v>347</v>
      </c>
      <c r="F24" s="100"/>
      <c r="G24" s="109"/>
      <c r="H24" s="110"/>
      <c r="T24" s="217"/>
      <c r="U24" s="211"/>
    </row>
    <row r="25" spans="2:21" s="57" customFormat="1" ht="16.5">
      <c r="B25" s="71"/>
      <c r="C25" s="71"/>
      <c r="D25" s="82"/>
      <c r="E25" s="113" t="s">
        <v>294</v>
      </c>
      <c r="F25" s="100"/>
      <c r="G25" s="109"/>
      <c r="H25" s="110"/>
      <c r="T25" s="217"/>
      <c r="U25" s="211"/>
    </row>
    <row r="26" spans="2:21" s="57" customFormat="1">
      <c r="B26" s="71"/>
      <c r="C26" s="71"/>
      <c r="G26" s="77"/>
      <c r="H26" s="77"/>
      <c r="T26" s="217"/>
      <c r="U26" s="211"/>
    </row>
    <row r="27" spans="2:21" s="57" customFormat="1">
      <c r="B27" s="71" t="s">
        <v>17</v>
      </c>
      <c r="C27" s="71"/>
      <c r="T27" s="217"/>
      <c r="U27" s="211"/>
    </row>
    <row r="28" spans="2:21" s="57" customFormat="1">
      <c r="B28" s="71"/>
      <c r="C28" s="71" t="s">
        <v>142</v>
      </c>
      <c r="T28" s="217"/>
      <c r="U28" s="211"/>
    </row>
    <row r="29" spans="2:21" s="57" customFormat="1">
      <c r="B29" s="71"/>
      <c r="C29" s="71" t="s">
        <v>143</v>
      </c>
      <c r="D29" s="71"/>
      <c r="T29" s="217"/>
      <c r="U29" s="211"/>
    </row>
    <row r="30" spans="2:21" s="57" customFormat="1">
      <c r="B30" s="71"/>
      <c r="C30" s="78" t="s">
        <v>360</v>
      </c>
      <c r="D30" s="71"/>
      <c r="T30" s="217"/>
      <c r="U30" s="211"/>
    </row>
    <row r="31" spans="2:21" s="57" customFormat="1">
      <c r="B31" s="71"/>
      <c r="C31" s="71"/>
      <c r="T31" s="217"/>
      <c r="U31" s="211"/>
    </row>
    <row r="32" spans="2:21" s="57" customFormat="1">
      <c r="B32" s="71" t="s">
        <v>18</v>
      </c>
      <c r="C32" s="71"/>
      <c r="T32" s="217"/>
      <c r="U32" s="211"/>
    </row>
    <row r="33" spans="2:21" s="57" customFormat="1">
      <c r="B33" s="71"/>
      <c r="C33" s="79" t="s">
        <v>25</v>
      </c>
      <c r="T33" s="217"/>
      <c r="U33" s="211"/>
    </row>
    <row r="34" spans="2:21" s="57" customFormat="1" ht="15" customHeight="1">
      <c r="B34" s="71"/>
      <c r="C34" s="79"/>
      <c r="T34" s="217"/>
      <c r="U34" s="211"/>
    </row>
    <row r="35" spans="2:21" s="57" customFormat="1">
      <c r="B35" s="71"/>
      <c r="C35" s="79"/>
      <c r="T35" s="217"/>
      <c r="U35" s="211"/>
    </row>
    <row r="36" spans="2:21" s="57" customFormat="1">
      <c r="B36" s="71"/>
      <c r="C36" s="79"/>
      <c r="T36" s="217"/>
      <c r="U36" s="211"/>
    </row>
    <row r="37" spans="2:21" s="57" customFormat="1">
      <c r="B37" s="71"/>
      <c r="C37" s="79"/>
      <c r="T37" s="217"/>
      <c r="U37" s="211"/>
    </row>
    <row r="38" spans="2:21" s="57" customFormat="1">
      <c r="B38" s="71"/>
      <c r="C38" s="79"/>
      <c r="T38" s="217"/>
      <c r="U38" s="211"/>
    </row>
    <row r="39" spans="2:21" s="57" customFormat="1">
      <c r="B39" s="71"/>
      <c r="C39" s="79"/>
      <c r="T39" s="217"/>
      <c r="U39" s="211"/>
    </row>
    <row r="40" spans="2:21" s="57" customFormat="1">
      <c r="B40" s="71"/>
      <c r="C40" s="71"/>
      <c r="T40" s="217"/>
      <c r="U40" s="211"/>
    </row>
    <row r="41" spans="2:21" s="57" customFormat="1">
      <c r="B41" s="71"/>
      <c r="C41" s="71"/>
      <c r="T41" s="217"/>
      <c r="U41" s="211"/>
    </row>
    <row r="42" spans="2:21" s="57" customFormat="1">
      <c r="B42" s="71" t="s">
        <v>51</v>
      </c>
      <c r="C42" s="71"/>
      <c r="T42" s="217"/>
      <c r="U42" s="211"/>
    </row>
    <row r="43" spans="2:21" s="57" customFormat="1">
      <c r="B43" s="71"/>
      <c r="C43" s="71"/>
      <c r="T43" s="217"/>
      <c r="U43" s="211"/>
    </row>
    <row r="44" spans="2:21" s="57" customFormat="1">
      <c r="B44" s="71"/>
      <c r="C44" s="71"/>
      <c r="G44" s="563" t="s">
        <v>52</v>
      </c>
      <c r="H44" s="564"/>
      <c r="I44" s="565"/>
      <c r="J44" s="558" t="s">
        <v>50</v>
      </c>
      <c r="K44" s="558"/>
      <c r="L44" s="558"/>
      <c r="M44" s="558"/>
      <c r="N44" s="558"/>
      <c r="T44" s="217"/>
      <c r="U44" s="211"/>
    </row>
    <row r="45" spans="2:21" s="57" customFormat="1" ht="16.5">
      <c r="B45" s="71"/>
      <c r="C45" s="71"/>
      <c r="D45" s="72"/>
      <c r="E45" s="72"/>
      <c r="F45" s="72"/>
      <c r="G45" s="638" t="s">
        <v>314</v>
      </c>
      <c r="H45" s="638"/>
      <c r="I45" s="638"/>
      <c r="J45" s="746" t="s">
        <v>316</v>
      </c>
      <c r="K45" s="557"/>
      <c r="L45" s="557"/>
      <c r="M45" s="557"/>
      <c r="N45" s="557"/>
      <c r="T45" s="217"/>
      <c r="U45" s="211"/>
    </row>
    <row r="46" spans="2:21" s="57" customFormat="1" ht="16.5">
      <c r="B46" s="71"/>
      <c r="C46" s="71"/>
      <c r="D46" s="72"/>
      <c r="E46" s="72"/>
      <c r="F46" s="72"/>
      <c r="G46" s="739" t="s">
        <v>351</v>
      </c>
      <c r="H46" s="564"/>
      <c r="I46" s="565"/>
      <c r="J46" s="746" t="s">
        <v>273</v>
      </c>
      <c r="K46" s="557"/>
      <c r="L46" s="557"/>
      <c r="M46" s="557"/>
      <c r="N46" s="557"/>
      <c r="T46" s="217"/>
      <c r="U46" s="211"/>
    </row>
    <row r="47" spans="2:21" s="57" customFormat="1">
      <c r="B47" s="71"/>
      <c r="C47" s="71"/>
      <c r="T47" s="217"/>
      <c r="U47" s="211"/>
    </row>
    <row r="48" spans="2:21" s="57" customFormat="1">
      <c r="B48" s="71" t="s">
        <v>19</v>
      </c>
      <c r="C48" s="71"/>
      <c r="T48" s="217"/>
      <c r="U48" s="211"/>
    </row>
    <row r="49" spans="2:45" s="57" customFormat="1">
      <c r="B49" s="71"/>
      <c r="C49" s="80"/>
      <c r="T49" s="217"/>
      <c r="U49" s="211"/>
      <c r="V49" s="81"/>
    </row>
    <row r="50" spans="2:45" s="57" customFormat="1" ht="16.5" thickBot="1">
      <c r="B50" s="71"/>
      <c r="C50" s="80"/>
      <c r="E50" s="57" t="s">
        <v>152</v>
      </c>
      <c r="H50" s="82"/>
      <c r="I50" s="82"/>
      <c r="J50" s="82"/>
      <c r="K50" s="82"/>
      <c r="L50" s="82"/>
      <c r="M50" s="82"/>
      <c r="N50" s="82"/>
      <c r="O50" s="82"/>
      <c r="P50" s="82"/>
      <c r="Q50" s="82"/>
      <c r="R50" s="82"/>
      <c r="S50" s="82"/>
      <c r="T50" s="217"/>
      <c r="U50" s="211"/>
    </row>
    <row r="51" spans="2:45" s="57" customFormat="1" ht="13.5" customHeight="1">
      <c r="B51" s="71"/>
      <c r="C51" s="71"/>
      <c r="E51" s="510" t="s">
        <v>20</v>
      </c>
      <c r="F51" s="518" t="s">
        <v>22</v>
      </c>
      <c r="G51" s="519"/>
      <c r="H51" s="510" t="s">
        <v>21</v>
      </c>
      <c r="I51" s="518"/>
      <c r="J51" s="518"/>
      <c r="K51" s="519"/>
      <c r="L51" s="522" t="s">
        <v>120</v>
      </c>
      <c r="M51" s="523"/>
      <c r="N51" s="523"/>
      <c r="O51" s="523"/>
      <c r="P51" s="524" t="s">
        <v>127</v>
      </c>
      <c r="Q51" s="524"/>
      <c r="R51" s="524"/>
      <c r="S51" s="524"/>
      <c r="T51" s="840" t="s">
        <v>167</v>
      </c>
      <c r="U51" s="841"/>
      <c r="V51" s="527" t="s">
        <v>299</v>
      </c>
      <c r="W51" s="528"/>
      <c r="X51" s="528"/>
      <c r="Y51" s="528"/>
      <c r="Z51" s="529" t="s">
        <v>300</v>
      </c>
      <c r="AA51" s="529"/>
      <c r="AB51" s="529"/>
      <c r="AC51" s="529"/>
      <c r="AD51" s="845" t="s">
        <v>301</v>
      </c>
      <c r="AE51" s="846"/>
      <c r="AF51" s="487" t="s">
        <v>16</v>
      </c>
      <c r="AG51" s="489" t="s">
        <v>53</v>
      </c>
      <c r="AH51" s="489" t="s">
        <v>54</v>
      </c>
      <c r="AI51" s="489" t="s">
        <v>55</v>
      </c>
      <c r="AJ51" s="489" t="s">
        <v>56</v>
      </c>
      <c r="AK51" s="489" t="s">
        <v>29</v>
      </c>
      <c r="AL51" s="489" t="s">
        <v>62</v>
      </c>
      <c r="AM51" s="512" t="s">
        <v>69</v>
      </c>
      <c r="AN51" s="477" t="s">
        <v>23</v>
      </c>
      <c r="AO51" s="478"/>
      <c r="AP51" s="478"/>
      <c r="AQ51" s="478"/>
      <c r="AR51" s="478"/>
      <c r="AS51" s="479"/>
    </row>
    <row r="52" spans="2:45" s="57" customFormat="1" ht="13.5" customHeight="1">
      <c r="B52" s="71"/>
      <c r="C52" s="71"/>
      <c r="E52" s="511"/>
      <c r="F52" s="520"/>
      <c r="G52" s="521"/>
      <c r="H52" s="847" t="str">
        <f>G45</f>
        <v>1:ネーム</v>
      </c>
      <c r="I52" s="848"/>
      <c r="J52" s="848" t="str">
        <f>G46</f>
        <v>2:グループID</v>
      </c>
      <c r="K52" s="532"/>
      <c r="L52" s="816" t="s">
        <v>352</v>
      </c>
      <c r="M52" s="534"/>
      <c r="N52" s="716" t="s">
        <v>284</v>
      </c>
      <c r="O52" s="534"/>
      <c r="P52" s="849" t="str">
        <f>G45</f>
        <v>1:ネーム</v>
      </c>
      <c r="Q52" s="849"/>
      <c r="R52" s="849" t="str">
        <f>G46</f>
        <v>2:グループID</v>
      </c>
      <c r="S52" s="849"/>
      <c r="T52" s="858" t="s">
        <v>353</v>
      </c>
      <c r="U52" s="859"/>
      <c r="V52" s="666" t="s">
        <v>352</v>
      </c>
      <c r="W52" s="517"/>
      <c r="X52" s="667" t="s">
        <v>284</v>
      </c>
      <c r="Y52" s="517"/>
      <c r="Z52" s="852" t="s">
        <v>313</v>
      </c>
      <c r="AA52" s="852"/>
      <c r="AB52" s="852" t="s">
        <v>356</v>
      </c>
      <c r="AC52" s="852"/>
      <c r="AD52" s="855" t="s">
        <v>353</v>
      </c>
      <c r="AE52" s="856"/>
      <c r="AF52" s="488"/>
      <c r="AG52" s="490"/>
      <c r="AH52" s="490"/>
      <c r="AI52" s="490"/>
      <c r="AJ52" s="490"/>
      <c r="AK52" s="490"/>
      <c r="AL52" s="490"/>
      <c r="AM52" s="513"/>
      <c r="AN52" s="480"/>
      <c r="AO52" s="481"/>
      <c r="AP52" s="481"/>
      <c r="AQ52" s="481"/>
      <c r="AR52" s="481"/>
      <c r="AS52" s="482"/>
    </row>
    <row r="53" spans="2:45" s="57" customFormat="1" ht="15" customHeight="1">
      <c r="B53" s="71"/>
      <c r="C53" s="71"/>
      <c r="E53" s="511"/>
      <c r="F53" s="520"/>
      <c r="G53" s="521"/>
      <c r="H53" s="847"/>
      <c r="I53" s="848"/>
      <c r="J53" s="531"/>
      <c r="K53" s="532"/>
      <c r="L53" s="533"/>
      <c r="M53" s="534"/>
      <c r="N53" s="534"/>
      <c r="O53" s="534"/>
      <c r="P53" s="849"/>
      <c r="Q53" s="849"/>
      <c r="R53" s="849"/>
      <c r="S53" s="849"/>
      <c r="T53" s="860"/>
      <c r="U53" s="861"/>
      <c r="V53" s="516"/>
      <c r="W53" s="517"/>
      <c r="X53" s="517"/>
      <c r="Y53" s="517"/>
      <c r="Z53" s="852"/>
      <c r="AA53" s="852"/>
      <c r="AB53" s="852"/>
      <c r="AC53" s="852"/>
      <c r="AD53" s="854"/>
      <c r="AE53" s="856"/>
      <c r="AF53" s="488"/>
      <c r="AG53" s="490"/>
      <c r="AH53" s="490"/>
      <c r="AI53" s="490"/>
      <c r="AJ53" s="490"/>
      <c r="AK53" s="490"/>
      <c r="AL53" s="490"/>
      <c r="AM53" s="513"/>
      <c r="AN53" s="480"/>
      <c r="AO53" s="481"/>
      <c r="AP53" s="481"/>
      <c r="AQ53" s="481"/>
      <c r="AR53" s="481"/>
      <c r="AS53" s="482"/>
    </row>
    <row r="54" spans="2:45" s="57" customFormat="1" ht="72" customHeight="1">
      <c r="B54" s="71"/>
      <c r="C54" s="71"/>
      <c r="E54" s="293">
        <f>IF(ISBLANK(F54),"",COUNTA(F$54:F54))</f>
        <v>1</v>
      </c>
      <c r="F54" s="537" t="s">
        <v>70</v>
      </c>
      <c r="G54" s="538"/>
      <c r="H54" s="732" t="s">
        <v>319</v>
      </c>
      <c r="I54" s="691"/>
      <c r="J54" s="691" t="s">
        <v>345</v>
      </c>
      <c r="K54" s="694"/>
      <c r="L54" s="590" t="b">
        <v>1</v>
      </c>
      <c r="M54" s="537"/>
      <c r="N54" s="537" t="str">
        <f>IF($F54="正常","(NULL)")</f>
        <v>(NULL)</v>
      </c>
      <c r="O54" s="537"/>
      <c r="P54" s="691" t="s">
        <v>319</v>
      </c>
      <c r="Q54" s="691"/>
      <c r="R54" s="691" t="s">
        <v>345</v>
      </c>
      <c r="S54" s="691"/>
      <c r="T54" s="691" t="s">
        <v>320</v>
      </c>
      <c r="U54" s="694"/>
      <c r="V54" s="590" t="b">
        <v>1</v>
      </c>
      <c r="W54" s="537"/>
      <c r="X54" s="537" t="str">
        <f>IF($F54="正常","(NULL)")</f>
        <v>(NULL)</v>
      </c>
      <c r="Y54" s="537"/>
      <c r="Z54" s="691" t="s">
        <v>319</v>
      </c>
      <c r="AA54" s="691"/>
      <c r="AB54" s="691" t="s">
        <v>345</v>
      </c>
      <c r="AC54" s="691"/>
      <c r="AD54" s="691" t="s">
        <v>320</v>
      </c>
      <c r="AE54" s="694"/>
      <c r="AF54" s="357" t="s">
        <v>875</v>
      </c>
      <c r="AG54" s="326" t="s">
        <v>1163</v>
      </c>
      <c r="AH54" s="326" t="s">
        <v>1163</v>
      </c>
      <c r="AI54" s="326" t="s">
        <v>1163</v>
      </c>
      <c r="AJ54" s="325">
        <v>0</v>
      </c>
      <c r="AK54" s="313" t="s">
        <v>161</v>
      </c>
      <c r="AL54" s="286" t="s">
        <v>1004</v>
      </c>
      <c r="AM54" s="345" t="s">
        <v>161</v>
      </c>
      <c r="AN54" s="606" t="s">
        <v>1026</v>
      </c>
      <c r="AO54" s="485"/>
      <c r="AP54" s="485"/>
      <c r="AQ54" s="485"/>
      <c r="AR54" s="485"/>
      <c r="AS54" s="575"/>
    </row>
    <row r="55" spans="2:45" s="57" customFormat="1" ht="72" customHeight="1">
      <c r="B55" s="71"/>
      <c r="C55" s="71"/>
      <c r="E55" s="293">
        <v>2</v>
      </c>
      <c r="F55" s="537" t="s">
        <v>70</v>
      </c>
      <c r="G55" s="538"/>
      <c r="H55" s="732" t="s">
        <v>338</v>
      </c>
      <c r="I55" s="691"/>
      <c r="J55" s="537" t="s">
        <v>87</v>
      </c>
      <c r="K55" s="538"/>
      <c r="L55" s="590" t="s">
        <v>87</v>
      </c>
      <c r="M55" s="537"/>
      <c r="N55" s="537" t="s">
        <v>87</v>
      </c>
      <c r="O55" s="537"/>
      <c r="P55" s="691" t="s">
        <v>338</v>
      </c>
      <c r="Q55" s="691"/>
      <c r="R55" s="537" t="s">
        <v>87</v>
      </c>
      <c r="S55" s="537"/>
      <c r="T55" s="691" t="s">
        <v>87</v>
      </c>
      <c r="U55" s="694"/>
      <c r="V55" s="590" t="s">
        <v>87</v>
      </c>
      <c r="W55" s="537"/>
      <c r="X55" s="537" t="s">
        <v>87</v>
      </c>
      <c r="Y55" s="537"/>
      <c r="Z55" s="691" t="s">
        <v>338</v>
      </c>
      <c r="AA55" s="691"/>
      <c r="AB55" s="537" t="s">
        <v>87</v>
      </c>
      <c r="AC55" s="537"/>
      <c r="AD55" s="691" t="s">
        <v>87</v>
      </c>
      <c r="AE55" s="694"/>
      <c r="AF55" s="357" t="s">
        <v>875</v>
      </c>
      <c r="AG55" s="308" t="str">
        <f>AG54</f>
        <v>6/21</v>
      </c>
      <c r="AH55" s="308" t="str">
        <f t="shared" ref="AH55:AI55" si="0">AH54</f>
        <v>6/21</v>
      </c>
      <c r="AI55" s="308" t="str">
        <f t="shared" si="0"/>
        <v>6/21</v>
      </c>
      <c r="AJ55" s="325">
        <v>0</v>
      </c>
      <c r="AK55" s="313" t="s">
        <v>161</v>
      </c>
      <c r="AL55" s="286" t="s">
        <v>1004</v>
      </c>
      <c r="AM55" s="345" t="s">
        <v>161</v>
      </c>
      <c r="AN55" s="606" t="s">
        <v>1026</v>
      </c>
      <c r="AO55" s="485"/>
      <c r="AP55" s="485"/>
      <c r="AQ55" s="485"/>
      <c r="AR55" s="485"/>
      <c r="AS55" s="575"/>
    </row>
    <row r="56" spans="2:45" s="198" customFormat="1" ht="72" customHeight="1">
      <c r="B56" s="197"/>
      <c r="C56" s="197"/>
      <c r="E56" s="290">
        <v>3</v>
      </c>
      <c r="F56" s="485" t="s">
        <v>71</v>
      </c>
      <c r="G56" s="509"/>
      <c r="H56" s="732" t="s">
        <v>334</v>
      </c>
      <c r="I56" s="691"/>
      <c r="J56" s="485" t="s">
        <v>87</v>
      </c>
      <c r="K56" s="509"/>
      <c r="L56" s="500" t="b">
        <v>0</v>
      </c>
      <c r="M56" s="485"/>
      <c r="N56" s="485" t="s">
        <v>350</v>
      </c>
      <c r="O56" s="485"/>
      <c r="P56" s="691" t="s">
        <v>334</v>
      </c>
      <c r="Q56" s="691"/>
      <c r="R56" s="485" t="s">
        <v>87</v>
      </c>
      <c r="S56" s="485"/>
      <c r="T56" s="691" t="s">
        <v>350</v>
      </c>
      <c r="U56" s="694"/>
      <c r="V56" s="500" t="b">
        <v>0</v>
      </c>
      <c r="W56" s="485"/>
      <c r="X56" s="485" t="s">
        <v>350</v>
      </c>
      <c r="Y56" s="485"/>
      <c r="Z56" s="691" t="s">
        <v>334</v>
      </c>
      <c r="AA56" s="691"/>
      <c r="AB56" s="485" t="s">
        <v>87</v>
      </c>
      <c r="AC56" s="485"/>
      <c r="AD56" s="691" t="s">
        <v>350</v>
      </c>
      <c r="AE56" s="694"/>
      <c r="AF56" s="323" t="s">
        <v>876</v>
      </c>
      <c r="AG56" s="308" t="str">
        <f t="shared" ref="AG56:AG61" si="1">AG55</f>
        <v>6/21</v>
      </c>
      <c r="AH56" s="308" t="str">
        <f t="shared" ref="AH56:AH61" si="2">AH55</f>
        <v>6/21</v>
      </c>
      <c r="AI56" s="308" t="str">
        <f t="shared" ref="AI56:AI61" si="3">AI55</f>
        <v>6/21</v>
      </c>
      <c r="AJ56" s="320">
        <v>1</v>
      </c>
      <c r="AK56" s="319" t="s">
        <v>1161</v>
      </c>
      <c r="AL56" s="306" t="s">
        <v>1004</v>
      </c>
      <c r="AM56" s="349" t="s">
        <v>161</v>
      </c>
      <c r="AN56" s="606" t="s">
        <v>1027</v>
      </c>
      <c r="AO56" s="485"/>
      <c r="AP56" s="485"/>
      <c r="AQ56" s="485"/>
      <c r="AR56" s="485"/>
      <c r="AS56" s="575"/>
    </row>
    <row r="57" spans="2:45" s="198" customFormat="1" ht="72" customHeight="1">
      <c r="B57" s="197"/>
      <c r="C57" s="197"/>
      <c r="E57" s="290">
        <v>4</v>
      </c>
      <c r="F57" s="485" t="s">
        <v>70</v>
      </c>
      <c r="G57" s="509"/>
      <c r="H57" s="732" t="s">
        <v>335</v>
      </c>
      <c r="I57" s="691"/>
      <c r="J57" s="485" t="s">
        <v>87</v>
      </c>
      <c r="K57" s="509"/>
      <c r="L57" s="500" t="b">
        <v>1</v>
      </c>
      <c r="M57" s="485"/>
      <c r="N57" s="485" t="str">
        <f>IF($F57="正常","(NULL)")</f>
        <v>(NULL)</v>
      </c>
      <c r="O57" s="485"/>
      <c r="P57" s="691" t="s">
        <v>335</v>
      </c>
      <c r="Q57" s="691"/>
      <c r="R57" s="485" t="s">
        <v>87</v>
      </c>
      <c r="S57" s="485"/>
      <c r="T57" s="691" t="s">
        <v>320</v>
      </c>
      <c r="U57" s="694"/>
      <c r="V57" s="500" t="b">
        <v>1</v>
      </c>
      <c r="W57" s="485"/>
      <c r="X57" s="485" t="str">
        <f>IF($F57="正常","(NULL)")</f>
        <v>(NULL)</v>
      </c>
      <c r="Y57" s="485"/>
      <c r="Z57" s="691" t="s">
        <v>335</v>
      </c>
      <c r="AA57" s="691"/>
      <c r="AB57" s="485" t="s">
        <v>87</v>
      </c>
      <c r="AC57" s="485"/>
      <c r="AD57" s="691" t="s">
        <v>320</v>
      </c>
      <c r="AE57" s="694"/>
      <c r="AF57" s="323" t="s">
        <v>875</v>
      </c>
      <c r="AG57" s="308" t="str">
        <f t="shared" si="1"/>
        <v>6/21</v>
      </c>
      <c r="AH57" s="308" t="str">
        <f t="shared" si="2"/>
        <v>6/21</v>
      </c>
      <c r="AI57" s="308" t="str">
        <f t="shared" si="3"/>
        <v>6/21</v>
      </c>
      <c r="AJ57" s="320">
        <v>0</v>
      </c>
      <c r="AK57" s="306" t="s">
        <v>161</v>
      </c>
      <c r="AL57" s="306" t="s">
        <v>1004</v>
      </c>
      <c r="AM57" s="349" t="s">
        <v>161</v>
      </c>
      <c r="AN57" s="606" t="s">
        <v>1026</v>
      </c>
      <c r="AO57" s="485"/>
      <c r="AP57" s="485"/>
      <c r="AQ57" s="485"/>
      <c r="AR57" s="485"/>
      <c r="AS57" s="575"/>
    </row>
    <row r="58" spans="2:45" s="198" customFormat="1" ht="72" customHeight="1">
      <c r="B58" s="197"/>
      <c r="C58" s="197"/>
      <c r="E58" s="290">
        <v>5</v>
      </c>
      <c r="F58" s="485" t="s">
        <v>71</v>
      </c>
      <c r="G58" s="509"/>
      <c r="H58" s="732" t="s">
        <v>347</v>
      </c>
      <c r="I58" s="691"/>
      <c r="J58" s="485" t="s">
        <v>87</v>
      </c>
      <c r="K58" s="509"/>
      <c r="L58" s="500" t="b">
        <v>0</v>
      </c>
      <c r="M58" s="485"/>
      <c r="N58" s="485" t="s">
        <v>349</v>
      </c>
      <c r="O58" s="485"/>
      <c r="P58" s="691" t="s">
        <v>347</v>
      </c>
      <c r="Q58" s="691"/>
      <c r="R58" s="485" t="s">
        <v>87</v>
      </c>
      <c r="S58" s="485"/>
      <c r="T58" s="691" t="s">
        <v>348</v>
      </c>
      <c r="U58" s="694"/>
      <c r="V58" s="500" t="b">
        <v>0</v>
      </c>
      <c r="W58" s="485"/>
      <c r="X58" s="485" t="s">
        <v>349</v>
      </c>
      <c r="Y58" s="485"/>
      <c r="Z58" s="691" t="s">
        <v>347</v>
      </c>
      <c r="AA58" s="691"/>
      <c r="AB58" s="485" t="s">
        <v>87</v>
      </c>
      <c r="AC58" s="485"/>
      <c r="AD58" s="691" t="s">
        <v>348</v>
      </c>
      <c r="AE58" s="694"/>
      <c r="AF58" s="323" t="s">
        <v>875</v>
      </c>
      <c r="AG58" s="308" t="str">
        <f t="shared" si="1"/>
        <v>6/21</v>
      </c>
      <c r="AH58" s="308" t="str">
        <f t="shared" si="2"/>
        <v>6/21</v>
      </c>
      <c r="AI58" s="308" t="str">
        <f t="shared" si="3"/>
        <v>6/21</v>
      </c>
      <c r="AJ58" s="320">
        <v>0</v>
      </c>
      <c r="AK58" s="306" t="s">
        <v>161</v>
      </c>
      <c r="AL58" s="306" t="s">
        <v>1004</v>
      </c>
      <c r="AM58" s="349" t="s">
        <v>161</v>
      </c>
      <c r="AN58" s="606" t="s">
        <v>1026</v>
      </c>
      <c r="AO58" s="485"/>
      <c r="AP58" s="485"/>
      <c r="AQ58" s="485"/>
      <c r="AR58" s="485"/>
      <c r="AS58" s="575"/>
    </row>
    <row r="59" spans="2:45" s="198" customFormat="1" ht="72" customHeight="1">
      <c r="B59" s="197"/>
      <c r="C59" s="197"/>
      <c r="E59" s="290">
        <v>6</v>
      </c>
      <c r="F59" s="485" t="s">
        <v>71</v>
      </c>
      <c r="G59" s="509"/>
      <c r="H59" s="732" t="s">
        <v>320</v>
      </c>
      <c r="I59" s="691"/>
      <c r="J59" s="485" t="s">
        <v>87</v>
      </c>
      <c r="K59" s="509"/>
      <c r="L59" s="500" t="b">
        <f>IF($F59="正常","(NULL)")</f>
        <v>0</v>
      </c>
      <c r="M59" s="485"/>
      <c r="N59" s="485" t="s">
        <v>324</v>
      </c>
      <c r="O59" s="485"/>
      <c r="P59" s="691" t="s">
        <v>281</v>
      </c>
      <c r="Q59" s="691"/>
      <c r="R59" s="810" t="s">
        <v>161</v>
      </c>
      <c r="S59" s="810"/>
      <c r="T59" s="691" t="s">
        <v>161</v>
      </c>
      <c r="U59" s="694"/>
      <c r="V59" s="500" t="b">
        <f>IF($F59="正常","(NULL)")</f>
        <v>0</v>
      </c>
      <c r="W59" s="485"/>
      <c r="X59" s="485" t="s">
        <v>324</v>
      </c>
      <c r="Y59" s="485"/>
      <c r="Z59" s="691" t="s">
        <v>281</v>
      </c>
      <c r="AA59" s="691"/>
      <c r="AB59" s="810" t="s">
        <v>161</v>
      </c>
      <c r="AC59" s="810"/>
      <c r="AD59" s="691" t="s">
        <v>161</v>
      </c>
      <c r="AE59" s="694"/>
      <c r="AF59" s="323" t="s">
        <v>875</v>
      </c>
      <c r="AG59" s="308" t="str">
        <f t="shared" si="1"/>
        <v>6/21</v>
      </c>
      <c r="AH59" s="308" t="str">
        <f t="shared" si="2"/>
        <v>6/21</v>
      </c>
      <c r="AI59" s="308" t="str">
        <f t="shared" si="3"/>
        <v>6/21</v>
      </c>
      <c r="AJ59" s="320">
        <v>0</v>
      </c>
      <c r="AK59" s="306" t="s">
        <v>161</v>
      </c>
      <c r="AL59" s="306" t="s">
        <v>1004</v>
      </c>
      <c r="AM59" s="349" t="s">
        <v>161</v>
      </c>
      <c r="AN59" s="606" t="s">
        <v>1026</v>
      </c>
      <c r="AO59" s="485"/>
      <c r="AP59" s="485"/>
      <c r="AQ59" s="485"/>
      <c r="AR59" s="485"/>
      <c r="AS59" s="575"/>
    </row>
    <row r="60" spans="2:45" s="198" customFormat="1" ht="72" customHeight="1">
      <c r="B60" s="197"/>
      <c r="C60" s="197"/>
      <c r="E60" s="290">
        <v>7</v>
      </c>
      <c r="F60" s="485" t="s">
        <v>71</v>
      </c>
      <c r="G60" s="509"/>
      <c r="H60" s="732" t="s">
        <v>319</v>
      </c>
      <c r="I60" s="691"/>
      <c r="J60" s="691" t="s">
        <v>357</v>
      </c>
      <c r="K60" s="694"/>
      <c r="L60" s="732" t="s">
        <v>87</v>
      </c>
      <c r="M60" s="691"/>
      <c r="N60" s="485" t="s">
        <v>295</v>
      </c>
      <c r="O60" s="485"/>
      <c r="P60" s="691" t="s">
        <v>319</v>
      </c>
      <c r="Q60" s="691"/>
      <c r="R60" s="691" t="s">
        <v>357</v>
      </c>
      <c r="S60" s="691"/>
      <c r="T60" s="691" t="s">
        <v>354</v>
      </c>
      <c r="U60" s="694"/>
      <c r="V60" s="732" t="s">
        <v>87</v>
      </c>
      <c r="W60" s="691"/>
      <c r="X60" s="485" t="s">
        <v>295</v>
      </c>
      <c r="Y60" s="485"/>
      <c r="Z60" s="691" t="s">
        <v>319</v>
      </c>
      <c r="AA60" s="691"/>
      <c r="AB60" s="691" t="s">
        <v>357</v>
      </c>
      <c r="AC60" s="691"/>
      <c r="AD60" s="691" t="s">
        <v>354</v>
      </c>
      <c r="AE60" s="694"/>
      <c r="AF60" s="323" t="s">
        <v>875</v>
      </c>
      <c r="AG60" s="308" t="str">
        <f t="shared" si="1"/>
        <v>6/21</v>
      </c>
      <c r="AH60" s="308" t="str">
        <f t="shared" si="2"/>
        <v>6/21</v>
      </c>
      <c r="AI60" s="308" t="str">
        <f t="shared" si="3"/>
        <v>6/21</v>
      </c>
      <c r="AJ60" s="320">
        <v>0</v>
      </c>
      <c r="AK60" s="306" t="s">
        <v>161</v>
      </c>
      <c r="AL60" s="306" t="s">
        <v>1004</v>
      </c>
      <c r="AM60" s="349" t="s">
        <v>161</v>
      </c>
      <c r="AN60" s="606" t="s">
        <v>1026</v>
      </c>
      <c r="AO60" s="485"/>
      <c r="AP60" s="485"/>
      <c r="AQ60" s="485"/>
      <c r="AR60" s="485"/>
      <c r="AS60" s="575"/>
    </row>
    <row r="61" spans="2:45" s="198" customFormat="1" ht="72" customHeight="1" thickBot="1">
      <c r="B61" s="197"/>
      <c r="C61" s="197"/>
      <c r="E61" s="294">
        <v>8</v>
      </c>
      <c r="F61" s="497" t="s">
        <v>71</v>
      </c>
      <c r="G61" s="498"/>
      <c r="H61" s="733" t="s">
        <v>87</v>
      </c>
      <c r="I61" s="692"/>
      <c r="J61" s="692" t="s">
        <v>320</v>
      </c>
      <c r="K61" s="696"/>
      <c r="L61" s="733" t="s">
        <v>87</v>
      </c>
      <c r="M61" s="692"/>
      <c r="N61" s="497" t="s">
        <v>324</v>
      </c>
      <c r="O61" s="497"/>
      <c r="P61" s="692" t="s">
        <v>161</v>
      </c>
      <c r="Q61" s="692"/>
      <c r="R61" s="692" t="s">
        <v>281</v>
      </c>
      <c r="S61" s="692"/>
      <c r="T61" s="692" t="s">
        <v>161</v>
      </c>
      <c r="U61" s="696"/>
      <c r="V61" s="733" t="s">
        <v>87</v>
      </c>
      <c r="W61" s="692"/>
      <c r="X61" s="497" t="s">
        <v>324</v>
      </c>
      <c r="Y61" s="497"/>
      <c r="Z61" s="692" t="s">
        <v>161</v>
      </c>
      <c r="AA61" s="692"/>
      <c r="AB61" s="692" t="s">
        <v>281</v>
      </c>
      <c r="AC61" s="692"/>
      <c r="AD61" s="692" t="s">
        <v>161</v>
      </c>
      <c r="AE61" s="696"/>
      <c r="AF61" s="324" t="s">
        <v>875</v>
      </c>
      <c r="AG61" s="309" t="str">
        <f t="shared" si="1"/>
        <v>6/21</v>
      </c>
      <c r="AH61" s="309" t="str">
        <f t="shared" si="2"/>
        <v>6/21</v>
      </c>
      <c r="AI61" s="309" t="str">
        <f t="shared" si="3"/>
        <v>6/21</v>
      </c>
      <c r="AJ61" s="322">
        <v>0</v>
      </c>
      <c r="AK61" s="307" t="s">
        <v>161</v>
      </c>
      <c r="AL61" s="307" t="s">
        <v>1004</v>
      </c>
      <c r="AM61" s="350" t="s">
        <v>161</v>
      </c>
      <c r="AN61" s="639" t="s">
        <v>1026</v>
      </c>
      <c r="AO61" s="497"/>
      <c r="AP61" s="497"/>
      <c r="AQ61" s="497"/>
      <c r="AR61" s="497"/>
      <c r="AS61" s="576"/>
    </row>
    <row r="64" spans="2:45" s="57" customFormat="1" ht="16.5" thickBot="1">
      <c r="E64" s="57" t="s">
        <v>153</v>
      </c>
      <c r="F64" s="57" t="s">
        <v>355</v>
      </c>
      <c r="T64" s="217"/>
      <c r="U64" s="211"/>
    </row>
    <row r="65" spans="2:45" s="57" customFormat="1" ht="13.5" customHeight="1">
      <c r="B65" s="71"/>
      <c r="C65" s="71"/>
      <c r="E65" s="510" t="s">
        <v>20</v>
      </c>
      <c r="F65" s="518" t="s">
        <v>22</v>
      </c>
      <c r="G65" s="519"/>
      <c r="H65" s="510" t="s">
        <v>21</v>
      </c>
      <c r="I65" s="518"/>
      <c r="J65" s="518"/>
      <c r="K65" s="519"/>
      <c r="L65" s="522" t="s">
        <v>120</v>
      </c>
      <c r="M65" s="523"/>
      <c r="N65" s="523"/>
      <c r="O65" s="523"/>
      <c r="P65" s="524" t="s">
        <v>127</v>
      </c>
      <c r="Q65" s="524"/>
      <c r="R65" s="524"/>
      <c r="S65" s="524"/>
      <c r="T65" s="840" t="s">
        <v>167</v>
      </c>
      <c r="U65" s="841"/>
      <c r="V65" s="527" t="s">
        <v>299</v>
      </c>
      <c r="W65" s="528"/>
      <c r="X65" s="528"/>
      <c r="Y65" s="528"/>
      <c r="Z65" s="529" t="s">
        <v>300</v>
      </c>
      <c r="AA65" s="529"/>
      <c r="AB65" s="529"/>
      <c r="AC65" s="529"/>
      <c r="AD65" s="845" t="s">
        <v>301</v>
      </c>
      <c r="AE65" s="846"/>
      <c r="AF65" s="487" t="s">
        <v>16</v>
      </c>
      <c r="AG65" s="489" t="s">
        <v>53</v>
      </c>
      <c r="AH65" s="489" t="s">
        <v>54</v>
      </c>
      <c r="AI65" s="489" t="s">
        <v>55</v>
      </c>
      <c r="AJ65" s="489" t="s">
        <v>56</v>
      </c>
      <c r="AK65" s="489" t="s">
        <v>29</v>
      </c>
      <c r="AL65" s="489" t="s">
        <v>62</v>
      </c>
      <c r="AM65" s="512" t="s">
        <v>69</v>
      </c>
      <c r="AN65" s="477" t="s">
        <v>23</v>
      </c>
      <c r="AO65" s="478"/>
      <c r="AP65" s="478"/>
      <c r="AQ65" s="478"/>
      <c r="AR65" s="478"/>
      <c r="AS65" s="479"/>
    </row>
    <row r="66" spans="2:45" s="57" customFormat="1" ht="13.5" customHeight="1">
      <c r="B66" s="71"/>
      <c r="C66" s="71"/>
      <c r="E66" s="511"/>
      <c r="F66" s="520"/>
      <c r="G66" s="521"/>
      <c r="H66" s="847" t="s">
        <v>313</v>
      </c>
      <c r="I66" s="531"/>
      <c r="J66" s="848" t="s">
        <v>356</v>
      </c>
      <c r="K66" s="532"/>
      <c r="L66" s="816" t="s">
        <v>352</v>
      </c>
      <c r="M66" s="534"/>
      <c r="N66" s="716" t="s">
        <v>284</v>
      </c>
      <c r="O66" s="534"/>
      <c r="P66" s="849" t="s">
        <v>313</v>
      </c>
      <c r="Q66" s="849"/>
      <c r="R66" s="849" t="s">
        <v>356</v>
      </c>
      <c r="S66" s="849"/>
      <c r="T66" s="858" t="s">
        <v>353</v>
      </c>
      <c r="U66" s="859"/>
      <c r="V66" s="666" t="s">
        <v>352</v>
      </c>
      <c r="W66" s="517"/>
      <c r="X66" s="667" t="s">
        <v>284</v>
      </c>
      <c r="Y66" s="517"/>
      <c r="Z66" s="852" t="s">
        <v>313</v>
      </c>
      <c r="AA66" s="852"/>
      <c r="AB66" s="852" t="s">
        <v>356</v>
      </c>
      <c r="AC66" s="852"/>
      <c r="AD66" s="855" t="s">
        <v>353</v>
      </c>
      <c r="AE66" s="856"/>
      <c r="AF66" s="488"/>
      <c r="AG66" s="490"/>
      <c r="AH66" s="490"/>
      <c r="AI66" s="490"/>
      <c r="AJ66" s="490"/>
      <c r="AK66" s="490"/>
      <c r="AL66" s="490"/>
      <c r="AM66" s="513"/>
      <c r="AN66" s="480"/>
      <c r="AO66" s="481"/>
      <c r="AP66" s="481"/>
      <c r="AQ66" s="481"/>
      <c r="AR66" s="481"/>
      <c r="AS66" s="482"/>
    </row>
    <row r="67" spans="2:45" s="57" customFormat="1" ht="15" customHeight="1">
      <c r="B67" s="71"/>
      <c r="C67" s="71"/>
      <c r="E67" s="511"/>
      <c r="F67" s="520"/>
      <c r="G67" s="521"/>
      <c r="H67" s="530"/>
      <c r="I67" s="531"/>
      <c r="J67" s="531"/>
      <c r="K67" s="532"/>
      <c r="L67" s="533"/>
      <c r="M67" s="534"/>
      <c r="N67" s="534"/>
      <c r="O67" s="534"/>
      <c r="P67" s="849"/>
      <c r="Q67" s="849"/>
      <c r="R67" s="849"/>
      <c r="S67" s="849"/>
      <c r="T67" s="860"/>
      <c r="U67" s="861"/>
      <c r="V67" s="516"/>
      <c r="W67" s="517"/>
      <c r="X67" s="517"/>
      <c r="Y67" s="517"/>
      <c r="Z67" s="852"/>
      <c r="AA67" s="852"/>
      <c r="AB67" s="852"/>
      <c r="AC67" s="852"/>
      <c r="AD67" s="854"/>
      <c r="AE67" s="856"/>
      <c r="AF67" s="488"/>
      <c r="AG67" s="490"/>
      <c r="AH67" s="490"/>
      <c r="AI67" s="490"/>
      <c r="AJ67" s="490"/>
      <c r="AK67" s="490"/>
      <c r="AL67" s="490"/>
      <c r="AM67" s="513"/>
      <c r="AN67" s="480"/>
      <c r="AO67" s="481"/>
      <c r="AP67" s="481"/>
      <c r="AQ67" s="481"/>
      <c r="AR67" s="481"/>
      <c r="AS67" s="482"/>
    </row>
    <row r="68" spans="2:45" s="198" customFormat="1" ht="72" customHeight="1">
      <c r="B68" s="197"/>
      <c r="C68" s="197"/>
      <c r="E68" s="500">
        <v>9</v>
      </c>
      <c r="F68" s="485" t="s">
        <v>72</v>
      </c>
      <c r="G68" s="509"/>
      <c r="H68" s="732" t="s">
        <v>319</v>
      </c>
      <c r="I68" s="691"/>
      <c r="J68" s="691" t="s">
        <v>345</v>
      </c>
      <c r="K68" s="694"/>
      <c r="L68" s="732" t="b">
        <v>1</v>
      </c>
      <c r="M68" s="691"/>
      <c r="N68" s="691" t="s">
        <v>320</v>
      </c>
      <c r="O68" s="691"/>
      <c r="P68" s="691" t="s">
        <v>319</v>
      </c>
      <c r="Q68" s="691"/>
      <c r="R68" s="691" t="s">
        <v>312</v>
      </c>
      <c r="S68" s="691"/>
      <c r="T68" s="691" t="s">
        <v>320</v>
      </c>
      <c r="U68" s="694"/>
      <c r="V68" s="732" t="b">
        <v>1</v>
      </c>
      <c r="W68" s="691"/>
      <c r="X68" s="691" t="s">
        <v>320</v>
      </c>
      <c r="Y68" s="691"/>
      <c r="Z68" s="691" t="s">
        <v>319</v>
      </c>
      <c r="AA68" s="691"/>
      <c r="AB68" s="691" t="s">
        <v>312</v>
      </c>
      <c r="AC68" s="691"/>
      <c r="AD68" s="691" t="s">
        <v>320</v>
      </c>
      <c r="AE68" s="694"/>
      <c r="AF68" s="500" t="s">
        <v>886</v>
      </c>
      <c r="AG68" s="501" t="str">
        <f>AG61</f>
        <v>6/21</v>
      </c>
      <c r="AH68" s="501" t="str">
        <f t="shared" ref="AH68:AI68" si="4">AH61</f>
        <v>6/21</v>
      </c>
      <c r="AI68" s="501" t="str">
        <f t="shared" si="4"/>
        <v>6/21</v>
      </c>
      <c r="AJ68" s="596" t="s">
        <v>1005</v>
      </c>
      <c r="AK68" s="501" t="s">
        <v>161</v>
      </c>
      <c r="AL68" s="501" t="s">
        <v>1004</v>
      </c>
      <c r="AM68" s="505" t="s">
        <v>161</v>
      </c>
      <c r="AN68" s="606" t="s">
        <v>1026</v>
      </c>
      <c r="AO68" s="644"/>
      <c r="AP68" s="644"/>
      <c r="AQ68" s="644"/>
      <c r="AR68" s="644"/>
      <c r="AS68" s="645"/>
    </row>
    <row r="69" spans="2:45" s="198" customFormat="1" ht="72" customHeight="1" thickBot="1">
      <c r="E69" s="499"/>
      <c r="F69" s="497"/>
      <c r="G69" s="498"/>
      <c r="H69" s="733" t="s">
        <v>87</v>
      </c>
      <c r="I69" s="692"/>
      <c r="J69" s="692" t="s">
        <v>87</v>
      </c>
      <c r="K69" s="696"/>
      <c r="L69" s="733" t="b">
        <v>0</v>
      </c>
      <c r="M69" s="692"/>
      <c r="N69" s="497" t="s">
        <v>349</v>
      </c>
      <c r="O69" s="497"/>
      <c r="P69" s="692" t="s">
        <v>87</v>
      </c>
      <c r="Q69" s="692"/>
      <c r="R69" s="692" t="s">
        <v>339</v>
      </c>
      <c r="S69" s="692"/>
      <c r="T69" s="497" t="s">
        <v>349</v>
      </c>
      <c r="U69" s="498"/>
      <c r="V69" s="733" t="b">
        <v>0</v>
      </c>
      <c r="W69" s="692"/>
      <c r="X69" s="497" t="s">
        <v>349</v>
      </c>
      <c r="Y69" s="497"/>
      <c r="Z69" s="692" t="s">
        <v>87</v>
      </c>
      <c r="AA69" s="692"/>
      <c r="AB69" s="692" t="s">
        <v>339</v>
      </c>
      <c r="AC69" s="692"/>
      <c r="AD69" s="497" t="s">
        <v>349</v>
      </c>
      <c r="AE69" s="498"/>
      <c r="AF69" s="499"/>
      <c r="AG69" s="502"/>
      <c r="AH69" s="502"/>
      <c r="AI69" s="502"/>
      <c r="AJ69" s="502"/>
      <c r="AK69" s="502"/>
      <c r="AL69" s="502"/>
      <c r="AM69" s="506"/>
      <c r="AN69" s="639"/>
      <c r="AO69" s="646"/>
      <c r="AP69" s="646"/>
      <c r="AQ69" s="646"/>
      <c r="AR69" s="646"/>
      <c r="AS69" s="647"/>
    </row>
    <row r="71" spans="2:45" s="57" customFormat="1" ht="16.5" thickBot="1">
      <c r="E71" s="57" t="s">
        <v>160</v>
      </c>
      <c r="F71" s="57" t="s">
        <v>159</v>
      </c>
      <c r="T71" s="217"/>
      <c r="U71" s="211"/>
    </row>
    <row r="72" spans="2:45" s="57" customFormat="1" ht="15" customHeight="1">
      <c r="E72" s="510" t="s">
        <v>20</v>
      </c>
      <c r="F72" s="518" t="s">
        <v>22</v>
      </c>
      <c r="G72" s="519"/>
      <c r="H72" s="510" t="s">
        <v>21</v>
      </c>
      <c r="I72" s="518"/>
      <c r="J72" s="518"/>
      <c r="K72" s="519"/>
      <c r="L72" s="522" t="s">
        <v>120</v>
      </c>
      <c r="M72" s="523"/>
      <c r="N72" s="523"/>
      <c r="O72" s="523"/>
      <c r="P72" s="524" t="s">
        <v>127</v>
      </c>
      <c r="Q72" s="524"/>
      <c r="R72" s="524"/>
      <c r="S72" s="524"/>
      <c r="T72" s="840" t="s">
        <v>167</v>
      </c>
      <c r="U72" s="841"/>
      <c r="V72" s="527" t="s">
        <v>299</v>
      </c>
      <c r="W72" s="528"/>
      <c r="X72" s="528"/>
      <c r="Y72" s="528"/>
      <c r="Z72" s="529" t="s">
        <v>300</v>
      </c>
      <c r="AA72" s="529"/>
      <c r="AB72" s="529"/>
      <c r="AC72" s="529"/>
      <c r="AD72" s="845" t="s">
        <v>301</v>
      </c>
      <c r="AE72" s="846"/>
      <c r="AF72" s="487" t="s">
        <v>16</v>
      </c>
      <c r="AG72" s="489" t="s">
        <v>53</v>
      </c>
      <c r="AH72" s="489" t="s">
        <v>54</v>
      </c>
      <c r="AI72" s="489" t="s">
        <v>55</v>
      </c>
      <c r="AJ72" s="489" t="s">
        <v>56</v>
      </c>
      <c r="AK72" s="489" t="s">
        <v>29</v>
      </c>
      <c r="AL72" s="489" t="s">
        <v>62</v>
      </c>
      <c r="AM72" s="512" t="s">
        <v>69</v>
      </c>
      <c r="AN72" s="477" t="s">
        <v>23</v>
      </c>
      <c r="AO72" s="478"/>
      <c r="AP72" s="478"/>
      <c r="AQ72" s="478"/>
      <c r="AR72" s="478"/>
      <c r="AS72" s="479"/>
    </row>
    <row r="73" spans="2:45" s="57" customFormat="1" ht="15.75" customHeight="1">
      <c r="E73" s="511"/>
      <c r="F73" s="520"/>
      <c r="G73" s="521"/>
      <c r="H73" s="847" t="s">
        <v>313</v>
      </c>
      <c r="I73" s="531"/>
      <c r="J73" s="848" t="s">
        <v>356</v>
      </c>
      <c r="K73" s="532"/>
      <c r="L73" s="816" t="s">
        <v>352</v>
      </c>
      <c r="M73" s="534"/>
      <c r="N73" s="716" t="s">
        <v>284</v>
      </c>
      <c r="O73" s="534"/>
      <c r="P73" s="849" t="s">
        <v>313</v>
      </c>
      <c r="Q73" s="849"/>
      <c r="R73" s="849" t="s">
        <v>356</v>
      </c>
      <c r="S73" s="849"/>
      <c r="T73" s="858" t="s">
        <v>353</v>
      </c>
      <c r="U73" s="859"/>
      <c r="V73" s="666" t="s">
        <v>352</v>
      </c>
      <c r="W73" s="517"/>
      <c r="X73" s="667" t="s">
        <v>284</v>
      </c>
      <c r="Y73" s="517"/>
      <c r="Z73" s="852" t="s">
        <v>313</v>
      </c>
      <c r="AA73" s="852"/>
      <c r="AB73" s="852" t="s">
        <v>356</v>
      </c>
      <c r="AC73" s="852"/>
      <c r="AD73" s="855" t="s">
        <v>353</v>
      </c>
      <c r="AE73" s="856"/>
      <c r="AF73" s="488"/>
      <c r="AG73" s="490"/>
      <c r="AH73" s="490"/>
      <c r="AI73" s="490"/>
      <c r="AJ73" s="490"/>
      <c r="AK73" s="490"/>
      <c r="AL73" s="490"/>
      <c r="AM73" s="513"/>
      <c r="AN73" s="480"/>
      <c r="AO73" s="481"/>
      <c r="AP73" s="481"/>
      <c r="AQ73" s="481"/>
      <c r="AR73" s="481"/>
      <c r="AS73" s="482"/>
    </row>
    <row r="74" spans="2:45" s="57" customFormat="1">
      <c r="E74" s="511"/>
      <c r="F74" s="520"/>
      <c r="G74" s="521"/>
      <c r="H74" s="530"/>
      <c r="I74" s="531"/>
      <c r="J74" s="531"/>
      <c r="K74" s="532"/>
      <c r="L74" s="533"/>
      <c r="M74" s="534"/>
      <c r="N74" s="534"/>
      <c r="O74" s="534"/>
      <c r="P74" s="849"/>
      <c r="Q74" s="849"/>
      <c r="R74" s="849"/>
      <c r="S74" s="849"/>
      <c r="T74" s="860"/>
      <c r="U74" s="861"/>
      <c r="V74" s="516"/>
      <c r="W74" s="517"/>
      <c r="X74" s="517"/>
      <c r="Y74" s="517"/>
      <c r="Z74" s="852"/>
      <c r="AA74" s="852"/>
      <c r="AB74" s="852"/>
      <c r="AC74" s="852"/>
      <c r="AD74" s="854"/>
      <c r="AE74" s="856"/>
      <c r="AF74" s="488"/>
      <c r="AG74" s="490"/>
      <c r="AH74" s="490"/>
      <c r="AI74" s="490"/>
      <c r="AJ74" s="490"/>
      <c r="AK74" s="490"/>
      <c r="AL74" s="490"/>
      <c r="AM74" s="513"/>
      <c r="AN74" s="480"/>
      <c r="AO74" s="481"/>
      <c r="AP74" s="481"/>
      <c r="AQ74" s="481"/>
      <c r="AR74" s="481"/>
      <c r="AS74" s="482"/>
    </row>
    <row r="75" spans="2:45" s="198" customFormat="1" ht="72" customHeight="1">
      <c r="E75" s="290">
        <v>10</v>
      </c>
      <c r="F75" s="541" t="s">
        <v>236</v>
      </c>
      <c r="G75" s="542"/>
      <c r="H75" s="732" t="s">
        <v>319</v>
      </c>
      <c r="I75" s="691"/>
      <c r="J75" s="691" t="s">
        <v>345</v>
      </c>
      <c r="K75" s="694"/>
      <c r="L75" s="732" t="b">
        <v>0</v>
      </c>
      <c r="M75" s="691"/>
      <c r="N75" s="485" t="s">
        <v>184</v>
      </c>
      <c r="O75" s="485"/>
      <c r="P75" s="691" t="s">
        <v>319</v>
      </c>
      <c r="Q75" s="691"/>
      <c r="R75" s="691" t="s">
        <v>312</v>
      </c>
      <c r="S75" s="691"/>
      <c r="T75" s="485" t="s">
        <v>161</v>
      </c>
      <c r="U75" s="509"/>
      <c r="V75" s="732" t="b">
        <v>0</v>
      </c>
      <c r="W75" s="691"/>
      <c r="X75" s="485" t="s">
        <v>184</v>
      </c>
      <c r="Y75" s="485"/>
      <c r="Z75" s="691" t="s">
        <v>319</v>
      </c>
      <c r="AA75" s="691"/>
      <c r="AB75" s="691" t="s">
        <v>312</v>
      </c>
      <c r="AC75" s="691"/>
      <c r="AD75" s="485" t="s">
        <v>161</v>
      </c>
      <c r="AE75" s="509"/>
      <c r="AF75" s="290" t="s">
        <v>886</v>
      </c>
      <c r="AG75" s="306" t="str">
        <f>AG61</f>
        <v>6/21</v>
      </c>
      <c r="AH75" s="306" t="str">
        <f t="shared" ref="AH75:AI75" si="5">AH61</f>
        <v>6/21</v>
      </c>
      <c r="AI75" s="306" t="str">
        <f t="shared" si="5"/>
        <v>6/21</v>
      </c>
      <c r="AJ75" s="320">
        <v>0</v>
      </c>
      <c r="AK75" s="311" t="s">
        <v>161</v>
      </c>
      <c r="AL75" s="287" t="s">
        <v>1004</v>
      </c>
      <c r="AM75" s="349" t="s">
        <v>161</v>
      </c>
      <c r="AN75" s="606" t="s">
        <v>1024</v>
      </c>
      <c r="AO75" s="485"/>
      <c r="AP75" s="485"/>
      <c r="AQ75" s="485"/>
      <c r="AR75" s="485"/>
      <c r="AS75" s="575"/>
    </row>
    <row r="76" spans="2:45" s="198" customFormat="1" ht="72" customHeight="1" thickBot="1">
      <c r="E76" s="294">
        <v>11</v>
      </c>
      <c r="F76" s="577" t="s">
        <v>237</v>
      </c>
      <c r="G76" s="578"/>
      <c r="H76" s="733" t="s">
        <v>87</v>
      </c>
      <c r="I76" s="692"/>
      <c r="J76" s="692" t="s">
        <v>87</v>
      </c>
      <c r="K76" s="696"/>
      <c r="L76" s="733" t="s">
        <v>87</v>
      </c>
      <c r="M76" s="692"/>
      <c r="N76" s="497" t="s">
        <v>186</v>
      </c>
      <c r="O76" s="497"/>
      <c r="P76" s="692" t="s">
        <v>87</v>
      </c>
      <c r="Q76" s="692"/>
      <c r="R76" s="692" t="s">
        <v>339</v>
      </c>
      <c r="S76" s="692"/>
      <c r="T76" s="811" t="s">
        <v>161</v>
      </c>
      <c r="U76" s="857"/>
      <c r="V76" s="733" t="s">
        <v>87</v>
      </c>
      <c r="W76" s="692"/>
      <c r="X76" s="497" t="s">
        <v>186</v>
      </c>
      <c r="Y76" s="497"/>
      <c r="Z76" s="692" t="s">
        <v>87</v>
      </c>
      <c r="AA76" s="692"/>
      <c r="AB76" s="692" t="s">
        <v>339</v>
      </c>
      <c r="AC76" s="692"/>
      <c r="AD76" s="811" t="s">
        <v>161</v>
      </c>
      <c r="AE76" s="857"/>
      <c r="AF76" s="294" t="s">
        <v>886</v>
      </c>
      <c r="AG76" s="307" t="str">
        <f>AG61</f>
        <v>6/21</v>
      </c>
      <c r="AH76" s="307" t="str">
        <f t="shared" ref="AH76:AI76" si="6">AH61</f>
        <v>6/21</v>
      </c>
      <c r="AI76" s="307" t="str">
        <f t="shared" si="6"/>
        <v>6/21</v>
      </c>
      <c r="AJ76" s="322">
        <v>0</v>
      </c>
      <c r="AK76" s="312" t="s">
        <v>161</v>
      </c>
      <c r="AL76" s="291" t="s">
        <v>1004</v>
      </c>
      <c r="AM76" s="350" t="s">
        <v>161</v>
      </c>
      <c r="AN76" s="639" t="s">
        <v>1024</v>
      </c>
      <c r="AO76" s="497"/>
      <c r="AP76" s="497"/>
      <c r="AQ76" s="497"/>
      <c r="AR76" s="497"/>
      <c r="AS76" s="576"/>
    </row>
    <row r="77" spans="2:45" s="57" customFormat="1">
      <c r="E77" s="57" t="s">
        <v>233</v>
      </c>
      <c r="T77" s="217"/>
      <c r="U77" s="211"/>
    </row>
    <row r="78" spans="2:45" s="57" customFormat="1">
      <c r="E78" s="57" t="s">
        <v>234</v>
      </c>
      <c r="T78" s="217"/>
      <c r="U78" s="211"/>
    </row>
    <row r="81" spans="5:45" ht="16.5" thickBot="1"/>
    <row r="82" spans="5:45">
      <c r="E82" s="510" t="s">
        <v>20</v>
      </c>
      <c r="F82" s="518" t="s">
        <v>22</v>
      </c>
      <c r="G82" s="519"/>
      <c r="H82" s="510" t="s">
        <v>21</v>
      </c>
      <c r="I82" s="518"/>
      <c r="J82" s="518"/>
      <c r="K82" s="519"/>
      <c r="L82" s="522" t="s">
        <v>120</v>
      </c>
      <c r="M82" s="523"/>
      <c r="N82" s="523"/>
      <c r="O82" s="523"/>
      <c r="P82" s="524" t="s">
        <v>127</v>
      </c>
      <c r="Q82" s="524"/>
      <c r="R82" s="524"/>
      <c r="S82" s="524"/>
      <c r="T82" s="840" t="s">
        <v>167</v>
      </c>
      <c r="U82" s="841"/>
      <c r="V82" s="527" t="s">
        <v>299</v>
      </c>
      <c r="W82" s="528"/>
      <c r="X82" s="528"/>
      <c r="Y82" s="528"/>
      <c r="Z82" s="529" t="s">
        <v>300</v>
      </c>
      <c r="AA82" s="529"/>
      <c r="AB82" s="529"/>
      <c r="AC82" s="529"/>
      <c r="AD82" s="845" t="s">
        <v>301</v>
      </c>
      <c r="AE82" s="846"/>
      <c r="AF82" s="487" t="s">
        <v>16</v>
      </c>
      <c r="AG82" s="489" t="s">
        <v>53</v>
      </c>
      <c r="AH82" s="489" t="s">
        <v>54</v>
      </c>
      <c r="AI82" s="489" t="s">
        <v>55</v>
      </c>
      <c r="AJ82" s="489" t="s">
        <v>56</v>
      </c>
      <c r="AK82" s="489" t="s">
        <v>29</v>
      </c>
      <c r="AL82" s="489" t="s">
        <v>62</v>
      </c>
      <c r="AM82" s="512" t="s">
        <v>69</v>
      </c>
      <c r="AN82" s="477" t="s">
        <v>23</v>
      </c>
      <c r="AO82" s="478"/>
      <c r="AP82" s="478"/>
      <c r="AQ82" s="478"/>
      <c r="AR82" s="478"/>
      <c r="AS82" s="479"/>
    </row>
    <row r="83" spans="5:45">
      <c r="E83" s="511"/>
      <c r="F83" s="520"/>
      <c r="G83" s="521"/>
      <c r="H83" s="847" t="s">
        <v>313</v>
      </c>
      <c r="I83" s="531"/>
      <c r="J83" s="848" t="s">
        <v>356</v>
      </c>
      <c r="K83" s="532"/>
      <c r="L83" s="816" t="s">
        <v>352</v>
      </c>
      <c r="M83" s="534"/>
      <c r="N83" s="716" t="s">
        <v>284</v>
      </c>
      <c r="O83" s="534"/>
      <c r="P83" s="849" t="s">
        <v>313</v>
      </c>
      <c r="Q83" s="849"/>
      <c r="R83" s="849" t="s">
        <v>356</v>
      </c>
      <c r="S83" s="849"/>
      <c r="T83" s="858" t="s">
        <v>353</v>
      </c>
      <c r="U83" s="859"/>
      <c r="V83" s="666" t="s">
        <v>352</v>
      </c>
      <c r="W83" s="517"/>
      <c r="X83" s="667" t="s">
        <v>284</v>
      </c>
      <c r="Y83" s="517"/>
      <c r="Z83" s="852" t="s">
        <v>313</v>
      </c>
      <c r="AA83" s="852"/>
      <c r="AB83" s="852" t="s">
        <v>356</v>
      </c>
      <c r="AC83" s="852"/>
      <c r="AD83" s="855" t="s">
        <v>353</v>
      </c>
      <c r="AE83" s="856"/>
      <c r="AF83" s="488"/>
      <c r="AG83" s="490"/>
      <c r="AH83" s="490"/>
      <c r="AI83" s="490"/>
      <c r="AJ83" s="490"/>
      <c r="AK83" s="490"/>
      <c r="AL83" s="490"/>
      <c r="AM83" s="513"/>
      <c r="AN83" s="480"/>
      <c r="AO83" s="481"/>
      <c r="AP83" s="481"/>
      <c r="AQ83" s="481"/>
      <c r="AR83" s="481"/>
      <c r="AS83" s="482"/>
    </row>
    <row r="84" spans="5:45">
      <c r="E84" s="511"/>
      <c r="F84" s="520"/>
      <c r="G84" s="521"/>
      <c r="H84" s="530"/>
      <c r="I84" s="531"/>
      <c r="J84" s="531"/>
      <c r="K84" s="532"/>
      <c r="L84" s="533"/>
      <c r="M84" s="534"/>
      <c r="N84" s="534"/>
      <c r="O84" s="534"/>
      <c r="P84" s="849"/>
      <c r="Q84" s="849"/>
      <c r="R84" s="849"/>
      <c r="S84" s="849"/>
      <c r="T84" s="860"/>
      <c r="U84" s="861"/>
      <c r="V84" s="516"/>
      <c r="W84" s="517"/>
      <c r="X84" s="517"/>
      <c r="Y84" s="517"/>
      <c r="Z84" s="852"/>
      <c r="AA84" s="852"/>
      <c r="AB84" s="852"/>
      <c r="AC84" s="852"/>
      <c r="AD84" s="854"/>
      <c r="AE84" s="856"/>
      <c r="AF84" s="488"/>
      <c r="AG84" s="490"/>
      <c r="AH84" s="490"/>
      <c r="AI84" s="490"/>
      <c r="AJ84" s="490"/>
      <c r="AK84" s="490"/>
      <c r="AL84" s="490"/>
      <c r="AM84" s="513"/>
      <c r="AN84" s="480"/>
      <c r="AO84" s="481"/>
      <c r="AP84" s="481"/>
      <c r="AQ84" s="481"/>
      <c r="AR84" s="481"/>
      <c r="AS84" s="482"/>
    </row>
    <row r="85" spans="5:45" ht="72" customHeight="1">
      <c r="E85" s="500">
        <f>E76+1</f>
        <v>12</v>
      </c>
      <c r="F85" s="485" t="s">
        <v>72</v>
      </c>
      <c r="G85" s="509"/>
      <c r="H85" s="732" t="s">
        <v>319</v>
      </c>
      <c r="I85" s="691"/>
      <c r="J85" s="691" t="s">
        <v>345</v>
      </c>
      <c r="K85" s="694"/>
      <c r="L85" s="732" t="s">
        <v>161</v>
      </c>
      <c r="M85" s="691"/>
      <c r="N85" s="691" t="s">
        <v>161</v>
      </c>
      <c r="O85" s="691"/>
      <c r="P85" s="691" t="s">
        <v>161</v>
      </c>
      <c r="Q85" s="691"/>
      <c r="R85" s="691" t="s">
        <v>161</v>
      </c>
      <c r="S85" s="691"/>
      <c r="T85" s="691" t="s">
        <v>161</v>
      </c>
      <c r="U85" s="694"/>
      <c r="V85" s="732"/>
      <c r="W85" s="691"/>
      <c r="X85" s="691"/>
      <c r="Y85" s="691"/>
      <c r="Z85" s="691"/>
      <c r="AA85" s="691"/>
      <c r="AB85" s="691"/>
      <c r="AC85" s="691"/>
      <c r="AD85" s="691"/>
      <c r="AE85" s="694"/>
      <c r="AF85" s="500"/>
      <c r="AG85" s="501"/>
      <c r="AH85" s="501"/>
      <c r="AI85" s="501"/>
      <c r="AJ85" s="501"/>
      <c r="AK85" s="501"/>
      <c r="AL85" s="501"/>
      <c r="AM85" s="505"/>
      <c r="AN85" s="606"/>
      <c r="AO85" s="644"/>
      <c r="AP85" s="644"/>
      <c r="AQ85" s="644"/>
      <c r="AR85" s="644"/>
      <c r="AS85" s="645"/>
    </row>
    <row r="86" spans="5:45" ht="72" customHeight="1" thickBot="1">
      <c r="E86" s="499"/>
      <c r="F86" s="497"/>
      <c r="G86" s="498"/>
      <c r="H86" s="733" t="s">
        <v>87</v>
      </c>
      <c r="I86" s="692"/>
      <c r="J86" s="692" t="s">
        <v>87</v>
      </c>
      <c r="K86" s="696"/>
      <c r="L86" s="733" t="b">
        <v>1</v>
      </c>
      <c r="M86" s="692"/>
      <c r="N86" s="692" t="s">
        <v>320</v>
      </c>
      <c r="O86" s="692"/>
      <c r="P86" s="692" t="s">
        <v>319</v>
      </c>
      <c r="Q86" s="692"/>
      <c r="R86" s="692" t="s">
        <v>312</v>
      </c>
      <c r="S86" s="692"/>
      <c r="T86" s="692" t="s">
        <v>320</v>
      </c>
      <c r="U86" s="696"/>
      <c r="V86" s="733"/>
      <c r="W86" s="692"/>
      <c r="X86" s="497"/>
      <c r="Y86" s="497"/>
      <c r="Z86" s="692"/>
      <c r="AA86" s="692"/>
      <c r="AB86" s="692"/>
      <c r="AC86" s="692"/>
      <c r="AD86" s="497"/>
      <c r="AE86" s="498"/>
      <c r="AF86" s="499"/>
      <c r="AG86" s="502"/>
      <c r="AH86" s="502"/>
      <c r="AI86" s="502"/>
      <c r="AJ86" s="502"/>
      <c r="AK86" s="502"/>
      <c r="AL86" s="502"/>
      <c r="AM86" s="506"/>
      <c r="AN86" s="639"/>
      <c r="AO86" s="646"/>
      <c r="AP86" s="646"/>
      <c r="AQ86" s="646"/>
      <c r="AR86" s="646"/>
      <c r="AS86" s="647"/>
    </row>
  </sheetData>
  <mergeCells count="348">
    <mergeCell ref="B3:E3"/>
    <mergeCell ref="H3:I3"/>
    <mergeCell ref="L3:M9"/>
    <mergeCell ref="N3:N9"/>
    <mergeCell ref="B4:E4"/>
    <mergeCell ref="H4:I4"/>
    <mergeCell ref="B5:E5"/>
    <mergeCell ref="H5:I6"/>
    <mergeCell ref="J5:J6"/>
    <mergeCell ref="G46:I46"/>
    <mergeCell ref="J46:N46"/>
    <mergeCell ref="E51:E53"/>
    <mergeCell ref="F51:G53"/>
    <mergeCell ref="D12:L15"/>
    <mergeCell ref="E18:F19"/>
    <mergeCell ref="G18:H19"/>
    <mergeCell ref="G44:I44"/>
    <mergeCell ref="J44:N44"/>
    <mergeCell ref="AN54:AS54"/>
    <mergeCell ref="V52:W53"/>
    <mergeCell ref="X52:Y53"/>
    <mergeCell ref="Z52:AA53"/>
    <mergeCell ref="AL51:AL53"/>
    <mergeCell ref="AM51:AM53"/>
    <mergeCell ref="AN51:AS53"/>
    <mergeCell ref="J52:K53"/>
    <mergeCell ref="L52:M53"/>
    <mergeCell ref="N52:O53"/>
    <mergeCell ref="P52:Q53"/>
    <mergeCell ref="R52:S53"/>
    <mergeCell ref="AF51:AF53"/>
    <mergeCell ref="AG51:AG53"/>
    <mergeCell ref="AH51:AH53"/>
    <mergeCell ref="AI51:AI53"/>
    <mergeCell ref="AJ51:AJ53"/>
    <mergeCell ref="AK51:AK53"/>
    <mergeCell ref="V51:Y51"/>
    <mergeCell ref="E65:E67"/>
    <mergeCell ref="F65:G67"/>
    <mergeCell ref="F56:G56"/>
    <mergeCell ref="F57:G57"/>
    <mergeCell ref="F59:G59"/>
    <mergeCell ref="F58:G58"/>
    <mergeCell ref="AB52:AC53"/>
    <mergeCell ref="AD52:AE53"/>
    <mergeCell ref="F54:G54"/>
    <mergeCell ref="V54:W54"/>
    <mergeCell ref="X54:Y54"/>
    <mergeCell ref="V55:W55"/>
    <mergeCell ref="X55:Y55"/>
    <mergeCell ref="V56:W56"/>
    <mergeCell ref="X56:Y56"/>
    <mergeCell ref="V57:W57"/>
    <mergeCell ref="X57:Y57"/>
    <mergeCell ref="V58:W58"/>
    <mergeCell ref="X58:Y58"/>
    <mergeCell ref="V59:W59"/>
    <mergeCell ref="X59:Y59"/>
    <mergeCell ref="V60:W60"/>
    <mergeCell ref="X60:Y60"/>
    <mergeCell ref="V61:W61"/>
    <mergeCell ref="E72:E74"/>
    <mergeCell ref="F72:G74"/>
    <mergeCell ref="E68:E69"/>
    <mergeCell ref="F68:G69"/>
    <mergeCell ref="AF65:AF67"/>
    <mergeCell ref="AG65:AG67"/>
    <mergeCell ref="AH65:AH67"/>
    <mergeCell ref="AI65:AI67"/>
    <mergeCell ref="R66:S67"/>
    <mergeCell ref="H66:I67"/>
    <mergeCell ref="J66:K67"/>
    <mergeCell ref="L66:M67"/>
    <mergeCell ref="N66:O67"/>
    <mergeCell ref="P66:Q67"/>
    <mergeCell ref="AF68:AF69"/>
    <mergeCell ref="AG68:AG69"/>
    <mergeCell ref="AH68:AH69"/>
    <mergeCell ref="AI68:AI69"/>
    <mergeCell ref="H69:I69"/>
    <mergeCell ref="J69:K69"/>
    <mergeCell ref="H72:K72"/>
    <mergeCell ref="L69:M69"/>
    <mergeCell ref="N69:O69"/>
    <mergeCell ref="L72:O72"/>
    <mergeCell ref="AN59:AS59"/>
    <mergeCell ref="AN60:AS60"/>
    <mergeCell ref="AN61:AS61"/>
    <mergeCell ref="F75:G75"/>
    <mergeCell ref="F76:G76"/>
    <mergeCell ref="AN72:AS74"/>
    <mergeCell ref="V73:W74"/>
    <mergeCell ref="X73:Y74"/>
    <mergeCell ref="Z73:AA74"/>
    <mergeCell ref="AB73:AC74"/>
    <mergeCell ref="AD73:AE74"/>
    <mergeCell ref="H73:I74"/>
    <mergeCell ref="J73:K74"/>
    <mergeCell ref="L73:M74"/>
    <mergeCell ref="N73:O74"/>
    <mergeCell ref="P73:Q74"/>
    <mergeCell ref="R73:S74"/>
    <mergeCell ref="AJ65:AJ67"/>
    <mergeCell ref="AK65:AK67"/>
    <mergeCell ref="AL65:AL67"/>
    <mergeCell ref="AM65:AM67"/>
    <mergeCell ref="F60:G60"/>
    <mergeCell ref="F61:G61"/>
    <mergeCell ref="AN75:AS75"/>
    <mergeCell ref="AN76:AS76"/>
    <mergeCell ref="J45:N45"/>
    <mergeCell ref="G45:I45"/>
    <mergeCell ref="H52:I53"/>
    <mergeCell ref="F55:G55"/>
    <mergeCell ref="AF72:AF74"/>
    <mergeCell ref="AG72:AG74"/>
    <mergeCell ref="AH72:AH74"/>
    <mergeCell ref="AI72:AI74"/>
    <mergeCell ref="AJ72:AJ74"/>
    <mergeCell ref="AK72:AK74"/>
    <mergeCell ref="AL72:AL74"/>
    <mergeCell ref="AM72:AM74"/>
    <mergeCell ref="AN65:AS67"/>
    <mergeCell ref="V66:W67"/>
    <mergeCell ref="X66:Y67"/>
    <mergeCell ref="Z66:AA67"/>
    <mergeCell ref="AB66:AC67"/>
    <mergeCell ref="AD66:AE67"/>
    <mergeCell ref="AN55:AS55"/>
    <mergeCell ref="AN56:AS56"/>
    <mergeCell ref="AN57:AS57"/>
    <mergeCell ref="AN58:AS58"/>
    <mergeCell ref="AJ68:AJ69"/>
    <mergeCell ref="AK68:AK69"/>
    <mergeCell ref="AL68:AL69"/>
    <mergeCell ref="AM68:AM69"/>
    <mergeCell ref="H51:K51"/>
    <mergeCell ref="H54:I54"/>
    <mergeCell ref="J54:K54"/>
    <mergeCell ref="H55:I55"/>
    <mergeCell ref="J55:K55"/>
    <mergeCell ref="H56:I56"/>
    <mergeCell ref="J56:K56"/>
    <mergeCell ref="H57:I57"/>
    <mergeCell ref="J57:K57"/>
    <mergeCell ref="H58:I58"/>
    <mergeCell ref="J58:K58"/>
    <mergeCell ref="H59:I59"/>
    <mergeCell ref="J59:K59"/>
    <mergeCell ref="H60:I60"/>
    <mergeCell ref="J60:K60"/>
    <mergeCell ref="H61:I61"/>
    <mergeCell ref="J61:K61"/>
    <mergeCell ref="H65:K65"/>
    <mergeCell ref="H68:I68"/>
    <mergeCell ref="J68:K68"/>
    <mergeCell ref="P69:Q69"/>
    <mergeCell ref="H75:I75"/>
    <mergeCell ref="J75:K75"/>
    <mergeCell ref="H76:I76"/>
    <mergeCell ref="J76:K76"/>
    <mergeCell ref="L51:O51"/>
    <mergeCell ref="L54:M54"/>
    <mergeCell ref="N54:O54"/>
    <mergeCell ref="L55:M55"/>
    <mergeCell ref="N55:O55"/>
    <mergeCell ref="L56:M56"/>
    <mergeCell ref="N56:O56"/>
    <mergeCell ref="L57:M57"/>
    <mergeCell ref="N57:O57"/>
    <mergeCell ref="L58:M58"/>
    <mergeCell ref="N58:O58"/>
    <mergeCell ref="L59:M59"/>
    <mergeCell ref="N59:O59"/>
    <mergeCell ref="L60:M60"/>
    <mergeCell ref="N60:O60"/>
    <mergeCell ref="L61:M61"/>
    <mergeCell ref="N61:O61"/>
    <mergeCell ref="L65:O65"/>
    <mergeCell ref="L68:M68"/>
    <mergeCell ref="N68:O68"/>
    <mergeCell ref="L75:M75"/>
    <mergeCell ref="N75:O75"/>
    <mergeCell ref="L76:M76"/>
    <mergeCell ref="N76:O76"/>
    <mergeCell ref="P51:S51"/>
    <mergeCell ref="P54:Q54"/>
    <mergeCell ref="R54:S54"/>
    <mergeCell ref="P55:Q55"/>
    <mergeCell ref="R55:S55"/>
    <mergeCell ref="P56:Q56"/>
    <mergeCell ref="R56:S56"/>
    <mergeCell ref="P57:Q57"/>
    <mergeCell ref="R57:S57"/>
    <mergeCell ref="P58:Q58"/>
    <mergeCell ref="R58:S58"/>
    <mergeCell ref="P59:Q59"/>
    <mergeCell ref="R59:S59"/>
    <mergeCell ref="P60:Q60"/>
    <mergeCell ref="R60:S60"/>
    <mergeCell ref="P61:Q61"/>
    <mergeCell ref="R61:S61"/>
    <mergeCell ref="P65:S65"/>
    <mergeCell ref="P68:Q68"/>
    <mergeCell ref="R68:S68"/>
    <mergeCell ref="R69:S69"/>
    <mergeCell ref="P72:S72"/>
    <mergeCell ref="P75:Q75"/>
    <mergeCell ref="R75:S75"/>
    <mergeCell ref="P76:Q76"/>
    <mergeCell ref="R76:S76"/>
    <mergeCell ref="T51:U51"/>
    <mergeCell ref="T54:U54"/>
    <mergeCell ref="T55:U55"/>
    <mergeCell ref="T56:U56"/>
    <mergeCell ref="T57:U57"/>
    <mergeCell ref="T58:U58"/>
    <mergeCell ref="T59:U59"/>
    <mergeCell ref="T60:U60"/>
    <mergeCell ref="T61:U61"/>
    <mergeCell ref="T65:U65"/>
    <mergeCell ref="T68:U68"/>
    <mergeCell ref="T69:U69"/>
    <mergeCell ref="T72:U72"/>
    <mergeCell ref="T75:U75"/>
    <mergeCell ref="T76:U76"/>
    <mergeCell ref="X61:Y61"/>
    <mergeCell ref="V65:Y65"/>
    <mergeCell ref="V68:W68"/>
    <mergeCell ref="X68:Y68"/>
    <mergeCell ref="V69:W69"/>
    <mergeCell ref="X69:Y69"/>
    <mergeCell ref="V72:Y72"/>
    <mergeCell ref="V75:W75"/>
    <mergeCell ref="X75:Y75"/>
    <mergeCell ref="V76:W76"/>
    <mergeCell ref="X76:Y76"/>
    <mergeCell ref="Z51:AC51"/>
    <mergeCell ref="Z54:AA54"/>
    <mergeCell ref="AB54:AC54"/>
    <mergeCell ref="Z55:AA55"/>
    <mergeCell ref="AB55:AC55"/>
    <mergeCell ref="Z56:AA56"/>
    <mergeCell ref="AB56:AC56"/>
    <mergeCell ref="Z57:AA57"/>
    <mergeCell ref="AB57:AC57"/>
    <mergeCell ref="Z58:AA58"/>
    <mergeCell ref="AB58:AC58"/>
    <mergeCell ref="Z59:AA59"/>
    <mergeCell ref="AB59:AC59"/>
    <mergeCell ref="Z60:AA60"/>
    <mergeCell ref="AB60:AC60"/>
    <mergeCell ref="Z61:AA61"/>
    <mergeCell ref="AB61:AC61"/>
    <mergeCell ref="Z65:AC65"/>
    <mergeCell ref="Z68:AA68"/>
    <mergeCell ref="AB68:AC68"/>
    <mergeCell ref="Z69:AA69"/>
    <mergeCell ref="AB69:AC69"/>
    <mergeCell ref="Z83:AA84"/>
    <mergeCell ref="AB83:AC84"/>
    <mergeCell ref="AD83:AE84"/>
    <mergeCell ref="Z72:AC72"/>
    <mergeCell ref="Z75:AA75"/>
    <mergeCell ref="AB75:AC75"/>
    <mergeCell ref="Z76:AA76"/>
    <mergeCell ref="AB76:AC76"/>
    <mergeCell ref="AD51:AE51"/>
    <mergeCell ref="AD54:AE54"/>
    <mergeCell ref="AD55:AE55"/>
    <mergeCell ref="AD56:AE56"/>
    <mergeCell ref="AD57:AE57"/>
    <mergeCell ref="AD58:AE58"/>
    <mergeCell ref="AD59:AE59"/>
    <mergeCell ref="AD60:AE60"/>
    <mergeCell ref="AD61:AE61"/>
    <mergeCell ref="AD65:AE65"/>
    <mergeCell ref="AD68:AE68"/>
    <mergeCell ref="AD69:AE69"/>
    <mergeCell ref="AD72:AE72"/>
    <mergeCell ref="AD75:AE75"/>
    <mergeCell ref="AD76:AE76"/>
    <mergeCell ref="AH82:AH84"/>
    <mergeCell ref="AI82:AI84"/>
    <mergeCell ref="AJ82:AJ84"/>
    <mergeCell ref="AK82:AK84"/>
    <mergeCell ref="AL82:AL84"/>
    <mergeCell ref="AM82:AM84"/>
    <mergeCell ref="AN82:AS84"/>
    <mergeCell ref="E82:E84"/>
    <mergeCell ref="F82:G84"/>
    <mergeCell ref="H82:K82"/>
    <mergeCell ref="L82:O82"/>
    <mergeCell ref="P82:S82"/>
    <mergeCell ref="T82:U82"/>
    <mergeCell ref="V82:Y82"/>
    <mergeCell ref="Z82:AC82"/>
    <mergeCell ref="AD82:AE82"/>
    <mergeCell ref="H83:I84"/>
    <mergeCell ref="J83:K84"/>
    <mergeCell ref="L83:M84"/>
    <mergeCell ref="N83:O84"/>
    <mergeCell ref="P83:Q84"/>
    <mergeCell ref="R83:S84"/>
    <mergeCell ref="V83:W84"/>
    <mergeCell ref="X83:Y84"/>
    <mergeCell ref="AH85:AH86"/>
    <mergeCell ref="AI85:AI86"/>
    <mergeCell ref="E85:E86"/>
    <mergeCell ref="F85:G86"/>
    <mergeCell ref="H85:I85"/>
    <mergeCell ref="J85:K85"/>
    <mergeCell ref="L85:M85"/>
    <mergeCell ref="N85:O85"/>
    <mergeCell ref="P85:Q85"/>
    <mergeCell ref="R85:S85"/>
    <mergeCell ref="T85:U85"/>
    <mergeCell ref="H86:I86"/>
    <mergeCell ref="J86:K86"/>
    <mergeCell ref="L86:M86"/>
    <mergeCell ref="N86:O86"/>
    <mergeCell ref="P86:Q86"/>
    <mergeCell ref="R86:S86"/>
    <mergeCell ref="T86:U86"/>
    <mergeCell ref="AF82:AF84"/>
    <mergeCell ref="AG82:AG84"/>
    <mergeCell ref="V86:W86"/>
    <mergeCell ref="X86:Y86"/>
    <mergeCell ref="AN68:AS69"/>
    <mergeCell ref="T52:U53"/>
    <mergeCell ref="T66:U67"/>
    <mergeCell ref="T73:U74"/>
    <mergeCell ref="T83:U84"/>
    <mergeCell ref="AJ85:AJ86"/>
    <mergeCell ref="AK85:AK86"/>
    <mergeCell ref="AL85:AL86"/>
    <mergeCell ref="AM85:AM86"/>
    <mergeCell ref="Z86:AA86"/>
    <mergeCell ref="AB86:AC86"/>
    <mergeCell ref="AD86:AE86"/>
    <mergeCell ref="AN85:AS86"/>
    <mergeCell ref="V85:W85"/>
    <mergeCell ref="X85:Y85"/>
    <mergeCell ref="Z85:AA85"/>
    <mergeCell ref="AB85:AC85"/>
    <mergeCell ref="AD85:AE85"/>
    <mergeCell ref="AF85:AF86"/>
    <mergeCell ref="AG85:AG86"/>
  </mergeCells>
  <phoneticPr fontId="2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D737DAF-8F00-4B00-8065-C2D52543E457}">
          <x14:formula1>
            <xm:f>入力用リスト!$C$4:$C$6</xm:f>
          </x14:formula1>
          <xm:sqref>F68 F54:F61 F85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C9401-CE00-41E1-A961-8B97B5FEFC65}">
  <sheetPr codeName="Sheet26">
    <tabColor theme="4"/>
  </sheetPr>
  <dimension ref="A1:DI77"/>
  <sheetViews>
    <sheetView workbookViewId="0"/>
  </sheetViews>
  <sheetFormatPr defaultColWidth="9" defaultRowHeight="15.75"/>
  <cols>
    <col min="1" max="4" width="2.625" style="57" customWidth="1"/>
    <col min="5" max="9" width="9.875" style="57" customWidth="1"/>
    <col min="10" max="10" width="14" style="57" customWidth="1"/>
    <col min="11" max="11" width="8.5" style="57" customWidth="1"/>
    <col min="12" max="16" width="9.875" style="57" customWidth="1"/>
    <col min="17" max="17" width="7.5" style="57" customWidth="1"/>
    <col min="18" max="18" width="7.5" style="57" bestFit="1" customWidth="1"/>
    <col min="19" max="19" width="17" style="57" customWidth="1"/>
    <col min="20" max="21" width="8.125" style="57" bestFit="1" customWidth="1"/>
    <col min="22" max="22" width="7.75" style="57" bestFit="1" customWidth="1"/>
    <col min="23" max="25" width="9" style="57"/>
    <col min="26" max="26" width="12.25" style="57" customWidth="1"/>
    <col min="27" max="31" width="9" style="57"/>
    <col min="32" max="32" width="10.5" style="57" bestFit="1" customWidth="1"/>
    <col min="33" max="33" width="9" style="57"/>
    <col min="34" max="34" width="9.5" style="57" bestFit="1" customWidth="1"/>
    <col min="35" max="49" width="9" style="57"/>
    <col min="50" max="50" width="9.5" style="57" bestFit="1" customWidth="1"/>
    <col min="51" max="52" width="9" style="57"/>
    <col min="53" max="53" width="6.5" style="57" customWidth="1"/>
    <col min="54" max="113" width="9" style="57"/>
    <col min="114" max="16384" width="9" style="35"/>
  </cols>
  <sheetData>
    <row r="1" spans="1:14" s="57" customFormat="1" ht="19.5">
      <c r="A1" s="56" t="str">
        <f ca="1">RIGHT(CELL("filename",A1),LEN(CELL("filename",A1))-FIND("]",CELL("filename",A1)))</f>
        <v>22) グループ削除</v>
      </c>
      <c r="B1" s="56"/>
      <c r="C1" s="56"/>
      <c r="D1" s="56"/>
    </row>
    <row r="2" spans="1:14" s="57" customFormat="1" ht="19.5">
      <c r="A2" s="56"/>
      <c r="B2" s="56"/>
      <c r="C2" s="56"/>
      <c r="D2" s="56"/>
      <c r="F2" s="85">
        <v>54</v>
      </c>
    </row>
    <row r="3" spans="1:14" s="57" customFormat="1">
      <c r="B3" s="559" t="s">
        <v>6</v>
      </c>
      <c r="C3" s="559"/>
      <c r="D3" s="559"/>
      <c r="E3" s="560"/>
      <c r="F3" s="83">
        <f ca="1">MAX(INDIRECT("E"&amp;$F$2):INDIRECT("E"&amp;($F$2+1000)))</f>
        <v>7</v>
      </c>
      <c r="H3" s="548" t="s">
        <v>59</v>
      </c>
      <c r="I3" s="548"/>
      <c r="J3" s="68"/>
      <c r="K3" s="61"/>
      <c r="L3" s="543" t="s">
        <v>58</v>
      </c>
      <c r="M3" s="550"/>
      <c r="N3" s="554"/>
    </row>
    <row r="4" spans="1:14" s="57" customFormat="1">
      <c r="B4" s="561" t="s">
        <v>7</v>
      </c>
      <c r="C4" s="561"/>
      <c r="D4" s="561"/>
      <c r="E4" s="562"/>
      <c r="F4" s="83">
        <f ca="1">COUNTA(INDIRECT(G4&amp;$F$2):INDIRECT(G4&amp;($F$2+1000)))</f>
        <v>7</v>
      </c>
      <c r="G4" s="85" t="s">
        <v>82</v>
      </c>
      <c r="H4" s="548" t="s">
        <v>57</v>
      </c>
      <c r="I4" s="548"/>
      <c r="J4" s="66"/>
      <c r="K4" s="67"/>
      <c r="L4" s="551"/>
      <c r="M4" s="552"/>
      <c r="N4" s="555"/>
    </row>
    <row r="5" spans="1:14" s="57" customFormat="1" ht="15.75" customHeight="1">
      <c r="B5" s="548" t="s">
        <v>8</v>
      </c>
      <c r="C5" s="548"/>
      <c r="D5" s="548"/>
      <c r="E5" s="549"/>
      <c r="F5" s="83">
        <f ca="1">SUM(INDIRECT(G5&amp;$F$2):INDIRECT(G5&amp;($F$2+1000)))</f>
        <v>0</v>
      </c>
      <c r="G5" s="85" t="s">
        <v>83</v>
      </c>
      <c r="H5" s="548" t="s">
        <v>60</v>
      </c>
      <c r="I5" s="548"/>
      <c r="J5" s="547"/>
      <c r="K5" s="61"/>
      <c r="L5" s="551"/>
      <c r="M5" s="552"/>
      <c r="N5" s="555"/>
    </row>
    <row r="6" spans="1:14" s="57" customFormat="1">
      <c r="H6" s="548"/>
      <c r="I6" s="548"/>
      <c r="J6" s="547"/>
      <c r="K6" s="61"/>
      <c r="L6" s="551"/>
      <c r="M6" s="552"/>
      <c r="N6" s="555"/>
    </row>
    <row r="7" spans="1:14" s="57" customFormat="1" ht="15.75" customHeight="1">
      <c r="L7" s="551"/>
      <c r="M7" s="552"/>
      <c r="N7" s="555"/>
    </row>
    <row r="8" spans="1:14" s="57" customFormat="1">
      <c r="L8" s="551"/>
      <c r="M8" s="552"/>
      <c r="N8" s="555"/>
    </row>
    <row r="9" spans="1:14" s="57" customFormat="1" ht="15" customHeight="1">
      <c r="G9" s="69"/>
      <c r="L9" s="545"/>
      <c r="M9" s="553"/>
      <c r="N9" s="556"/>
    </row>
    <row r="10" spans="1:14" s="57" customFormat="1">
      <c r="G10" s="70"/>
    </row>
    <row r="11" spans="1:14" s="57" customFormat="1" ht="16.5" thickBot="1">
      <c r="B11" s="71" t="s">
        <v>9</v>
      </c>
      <c r="C11" s="71"/>
      <c r="G11" s="72"/>
      <c r="H11" s="72"/>
      <c r="I11" s="72"/>
      <c r="J11" s="72"/>
      <c r="K11" s="72"/>
      <c r="L11" s="69"/>
      <c r="M11" s="69"/>
      <c r="N11" s="69"/>
    </row>
    <row r="12" spans="1:14" s="57" customFormat="1" ht="15.75" customHeight="1">
      <c r="B12" s="71"/>
      <c r="C12" s="71"/>
      <c r="D12" s="566" t="s">
        <v>361</v>
      </c>
      <c r="E12" s="567"/>
      <c r="F12" s="567"/>
      <c r="G12" s="567"/>
      <c r="H12" s="567"/>
      <c r="I12" s="567"/>
      <c r="J12" s="567"/>
      <c r="K12" s="567"/>
      <c r="L12" s="568"/>
      <c r="M12" s="74"/>
      <c r="N12" s="74"/>
    </row>
    <row r="13" spans="1:14" s="57" customFormat="1" ht="15.75" customHeight="1">
      <c r="B13" s="71"/>
      <c r="C13" s="71"/>
      <c r="D13" s="569"/>
      <c r="E13" s="570"/>
      <c r="F13" s="570"/>
      <c r="G13" s="570"/>
      <c r="H13" s="570"/>
      <c r="I13" s="570"/>
      <c r="J13" s="570"/>
      <c r="K13" s="570"/>
      <c r="L13" s="571"/>
      <c r="M13" s="74"/>
      <c r="N13" s="74"/>
    </row>
    <row r="14" spans="1:14" s="57" customFormat="1">
      <c r="B14" s="71"/>
      <c r="C14" s="71"/>
      <c r="D14" s="569"/>
      <c r="E14" s="570"/>
      <c r="F14" s="570"/>
      <c r="G14" s="570"/>
      <c r="H14" s="570"/>
      <c r="I14" s="570"/>
      <c r="J14" s="570"/>
      <c r="K14" s="570"/>
      <c r="L14" s="571"/>
      <c r="M14" s="74"/>
      <c r="N14" s="74"/>
    </row>
    <row r="15" spans="1:14" s="57" customFormat="1" ht="16.5" thickBot="1">
      <c r="B15" s="71"/>
      <c r="C15" s="71"/>
      <c r="D15" s="572"/>
      <c r="E15" s="573"/>
      <c r="F15" s="573"/>
      <c r="G15" s="573"/>
      <c r="H15" s="573"/>
      <c r="I15" s="573"/>
      <c r="J15" s="573"/>
      <c r="K15" s="573"/>
      <c r="L15" s="574"/>
      <c r="M15" s="74"/>
      <c r="N15" s="74"/>
    </row>
    <row r="16" spans="1:14" s="57" customFormat="1">
      <c r="B16" s="71"/>
      <c r="C16" s="71"/>
      <c r="D16" s="75"/>
      <c r="E16" s="75"/>
      <c r="F16" s="76"/>
    </row>
    <row r="17" spans="2:8" s="57" customFormat="1">
      <c r="B17" s="71" t="s">
        <v>35</v>
      </c>
      <c r="C17" s="71"/>
    </row>
    <row r="18" spans="2:8" s="57" customFormat="1" ht="13.5" customHeight="1">
      <c r="B18" s="71"/>
      <c r="C18" s="71"/>
      <c r="E18" s="543" t="s">
        <v>346</v>
      </c>
      <c r="F18" s="550"/>
    </row>
    <row r="19" spans="2:8" s="57" customFormat="1">
      <c r="B19" s="71"/>
      <c r="C19" s="71"/>
      <c r="E19" s="545"/>
      <c r="F19" s="553"/>
    </row>
    <row r="20" spans="2:8" s="57" customFormat="1" ht="16.5">
      <c r="B20" s="71"/>
      <c r="C20" s="71"/>
      <c r="D20" s="111"/>
      <c r="E20" s="109" t="s">
        <v>312</v>
      </c>
      <c r="F20" s="110"/>
    </row>
    <row r="21" spans="2:8" s="57" customFormat="1" ht="16.5">
      <c r="B21" s="71"/>
      <c r="C21" s="71"/>
      <c r="D21" s="86"/>
      <c r="E21" s="109" t="s">
        <v>343</v>
      </c>
      <c r="F21" s="110"/>
    </row>
    <row r="22" spans="2:8" s="57" customFormat="1" ht="16.5">
      <c r="B22" s="71"/>
      <c r="C22" s="71"/>
      <c r="D22" s="86"/>
      <c r="E22" s="109" t="s">
        <v>294</v>
      </c>
      <c r="F22" s="110"/>
    </row>
    <row r="23" spans="2:8" s="57" customFormat="1">
      <c r="B23" s="71"/>
      <c r="C23" s="71"/>
      <c r="G23" s="77"/>
      <c r="H23" s="77"/>
    </row>
    <row r="24" spans="2:8" s="57" customFormat="1">
      <c r="B24" s="71" t="s">
        <v>17</v>
      </c>
      <c r="C24" s="71"/>
    </row>
    <row r="25" spans="2:8" s="57" customFormat="1">
      <c r="B25" s="71"/>
      <c r="C25" s="71" t="s">
        <v>142</v>
      </c>
    </row>
    <row r="26" spans="2:8" s="57" customFormat="1">
      <c r="B26" s="71"/>
      <c r="C26" s="71" t="s">
        <v>143</v>
      </c>
      <c r="D26" s="71"/>
    </row>
    <row r="27" spans="2:8" s="57" customFormat="1">
      <c r="B27" s="71"/>
      <c r="C27" s="78" t="s">
        <v>362</v>
      </c>
      <c r="D27" s="71"/>
    </row>
    <row r="28" spans="2:8" s="57" customFormat="1">
      <c r="B28" s="71"/>
      <c r="C28" s="71"/>
    </row>
    <row r="29" spans="2:8" s="57" customFormat="1">
      <c r="B29" s="71" t="s">
        <v>18</v>
      </c>
      <c r="C29" s="71"/>
    </row>
    <row r="30" spans="2:8" s="57" customFormat="1">
      <c r="B30" s="71"/>
      <c r="C30" s="79" t="s">
        <v>25</v>
      </c>
    </row>
    <row r="31" spans="2:8" s="57" customFormat="1" ht="15" customHeight="1">
      <c r="B31" s="71"/>
      <c r="C31" s="79"/>
    </row>
    <row r="32" spans="2:8" s="57" customFormat="1">
      <c r="B32" s="71"/>
      <c r="C32" s="79"/>
    </row>
    <row r="33" spans="2:39" s="57" customFormat="1">
      <c r="B33" s="71"/>
      <c r="C33" s="79"/>
    </row>
    <row r="34" spans="2:39" s="57" customFormat="1">
      <c r="B34" s="71"/>
      <c r="C34" s="79"/>
    </row>
    <row r="35" spans="2:39" s="57" customFormat="1">
      <c r="B35" s="71"/>
      <c r="C35" s="79"/>
    </row>
    <row r="36" spans="2:39" s="57" customFormat="1">
      <c r="B36" s="71"/>
      <c r="C36" s="79"/>
    </row>
    <row r="37" spans="2:39" s="57" customFormat="1">
      <c r="B37" s="71"/>
      <c r="C37" s="71"/>
    </row>
    <row r="38" spans="2:39" s="57" customFormat="1">
      <c r="B38" s="71"/>
      <c r="C38" s="71"/>
    </row>
    <row r="39" spans="2:39" s="57" customFormat="1">
      <c r="B39" s="71" t="s">
        <v>51</v>
      </c>
      <c r="C39" s="71"/>
    </row>
    <row r="40" spans="2:39" s="57" customFormat="1">
      <c r="B40" s="71"/>
      <c r="C40" s="71"/>
    </row>
    <row r="41" spans="2:39" s="57" customFormat="1">
      <c r="B41" s="71"/>
      <c r="C41" s="71"/>
      <c r="G41" s="563" t="s">
        <v>52</v>
      </c>
      <c r="H41" s="564"/>
      <c r="I41" s="565"/>
      <c r="J41" s="558" t="s">
        <v>50</v>
      </c>
      <c r="K41" s="558"/>
      <c r="L41" s="558"/>
      <c r="M41" s="558"/>
      <c r="N41" s="558"/>
    </row>
    <row r="42" spans="2:39" s="57" customFormat="1" ht="16.5">
      <c r="B42" s="71"/>
      <c r="C42" s="71"/>
      <c r="D42" s="72"/>
      <c r="E42" s="72"/>
      <c r="F42" s="72"/>
      <c r="G42" s="563" t="s">
        <v>364</v>
      </c>
      <c r="H42" s="564"/>
      <c r="I42" s="565"/>
      <c r="J42" s="746" t="s">
        <v>273</v>
      </c>
      <c r="K42" s="557"/>
      <c r="L42" s="557"/>
      <c r="M42" s="557"/>
      <c r="N42" s="557"/>
    </row>
    <row r="43" spans="2:39" s="57" customFormat="1">
      <c r="B43" s="71"/>
      <c r="C43" s="71"/>
    </row>
    <row r="44" spans="2:39" s="57" customFormat="1">
      <c r="B44" s="71" t="s">
        <v>19</v>
      </c>
      <c r="C44" s="71"/>
    </row>
    <row r="45" spans="2:39" s="57" customFormat="1">
      <c r="B45" s="71"/>
      <c r="C45" s="80"/>
      <c r="V45" s="81"/>
    </row>
    <row r="46" spans="2:39" s="57" customFormat="1" ht="16.5" thickBot="1">
      <c r="B46" s="71"/>
      <c r="C46" s="80"/>
      <c r="E46" s="57" t="s">
        <v>152</v>
      </c>
      <c r="H46" s="82"/>
      <c r="I46" s="82"/>
      <c r="J46" s="82"/>
      <c r="K46" s="82"/>
      <c r="L46" s="82"/>
      <c r="M46" s="82"/>
      <c r="N46" s="82"/>
      <c r="O46" s="82"/>
      <c r="P46" s="82"/>
      <c r="Q46" s="82"/>
      <c r="R46" s="82"/>
      <c r="S46" s="82"/>
    </row>
    <row r="47" spans="2:39" s="57" customFormat="1" ht="13.5" customHeight="1">
      <c r="B47" s="71"/>
      <c r="C47" s="71"/>
      <c r="E47" s="510" t="s">
        <v>20</v>
      </c>
      <c r="F47" s="518" t="s">
        <v>22</v>
      </c>
      <c r="G47" s="519"/>
      <c r="H47" s="510" t="s">
        <v>21</v>
      </c>
      <c r="I47" s="519"/>
      <c r="J47" s="522" t="s">
        <v>120</v>
      </c>
      <c r="K47" s="523"/>
      <c r="L47" s="523"/>
      <c r="M47" s="523"/>
      <c r="N47" s="524" t="s">
        <v>127</v>
      </c>
      <c r="O47" s="524"/>
      <c r="P47" s="840" t="s">
        <v>167</v>
      </c>
      <c r="Q47" s="841"/>
      <c r="R47" s="527" t="s">
        <v>299</v>
      </c>
      <c r="S47" s="528"/>
      <c r="T47" s="528"/>
      <c r="U47" s="528"/>
      <c r="V47" s="529" t="s">
        <v>300</v>
      </c>
      <c r="W47" s="529"/>
      <c r="X47" s="845" t="s">
        <v>301</v>
      </c>
      <c r="Y47" s="846"/>
      <c r="Z47" s="487" t="s">
        <v>16</v>
      </c>
      <c r="AA47" s="489" t="s">
        <v>53</v>
      </c>
      <c r="AB47" s="489" t="s">
        <v>54</v>
      </c>
      <c r="AC47" s="489" t="s">
        <v>55</v>
      </c>
      <c r="AD47" s="489" t="s">
        <v>56</v>
      </c>
      <c r="AE47" s="489" t="s">
        <v>29</v>
      </c>
      <c r="AF47" s="489" t="s">
        <v>62</v>
      </c>
      <c r="AG47" s="512" t="s">
        <v>69</v>
      </c>
      <c r="AH47" s="477" t="s">
        <v>23</v>
      </c>
      <c r="AI47" s="478"/>
      <c r="AJ47" s="478"/>
      <c r="AK47" s="478"/>
      <c r="AL47" s="478"/>
      <c r="AM47" s="479"/>
    </row>
    <row r="48" spans="2:39" s="57" customFormat="1" ht="13.5" customHeight="1">
      <c r="B48" s="71"/>
      <c r="C48" s="71"/>
      <c r="E48" s="511"/>
      <c r="F48" s="520"/>
      <c r="G48" s="521"/>
      <c r="H48" s="847" t="str">
        <f>G42</f>
        <v>1:グループID</v>
      </c>
      <c r="I48" s="532"/>
      <c r="J48" s="816" t="s">
        <v>352</v>
      </c>
      <c r="K48" s="534"/>
      <c r="L48" s="716" t="s">
        <v>284</v>
      </c>
      <c r="M48" s="534"/>
      <c r="N48" s="849" t="str">
        <f>G42</f>
        <v>1:グループID</v>
      </c>
      <c r="O48" s="849"/>
      <c r="P48" s="851" t="s">
        <v>353</v>
      </c>
      <c r="Q48" s="839"/>
      <c r="R48" s="666" t="s">
        <v>352</v>
      </c>
      <c r="S48" s="517"/>
      <c r="T48" s="667" t="s">
        <v>284</v>
      </c>
      <c r="U48" s="517"/>
      <c r="V48" s="852" t="s">
        <v>358</v>
      </c>
      <c r="W48" s="852"/>
      <c r="X48" s="855" t="s">
        <v>353</v>
      </c>
      <c r="Y48" s="856"/>
      <c r="Z48" s="488"/>
      <c r="AA48" s="490"/>
      <c r="AB48" s="490"/>
      <c r="AC48" s="490"/>
      <c r="AD48" s="490"/>
      <c r="AE48" s="490"/>
      <c r="AF48" s="490"/>
      <c r="AG48" s="513"/>
      <c r="AH48" s="480"/>
      <c r="AI48" s="481"/>
      <c r="AJ48" s="481"/>
      <c r="AK48" s="481"/>
      <c r="AL48" s="481"/>
      <c r="AM48" s="482"/>
    </row>
    <row r="49" spans="2:39" s="57" customFormat="1" ht="15" customHeight="1">
      <c r="B49" s="71"/>
      <c r="C49" s="71"/>
      <c r="E49" s="511"/>
      <c r="F49" s="520"/>
      <c r="G49" s="521"/>
      <c r="H49" s="530"/>
      <c r="I49" s="532"/>
      <c r="J49" s="533"/>
      <c r="K49" s="534"/>
      <c r="L49" s="534"/>
      <c r="M49" s="534"/>
      <c r="N49" s="849"/>
      <c r="O49" s="849"/>
      <c r="P49" s="838"/>
      <c r="Q49" s="839"/>
      <c r="R49" s="516"/>
      <c r="S49" s="517"/>
      <c r="T49" s="517"/>
      <c r="U49" s="517"/>
      <c r="V49" s="852"/>
      <c r="W49" s="852"/>
      <c r="X49" s="854"/>
      <c r="Y49" s="856"/>
      <c r="Z49" s="488"/>
      <c r="AA49" s="490"/>
      <c r="AB49" s="490"/>
      <c r="AC49" s="490"/>
      <c r="AD49" s="490"/>
      <c r="AE49" s="490"/>
      <c r="AF49" s="490"/>
      <c r="AG49" s="513"/>
      <c r="AH49" s="480"/>
      <c r="AI49" s="481"/>
      <c r="AJ49" s="481"/>
      <c r="AK49" s="481"/>
      <c r="AL49" s="481"/>
      <c r="AM49" s="482"/>
    </row>
    <row r="50" spans="2:39" s="57" customFormat="1" ht="72" customHeight="1">
      <c r="B50" s="71"/>
      <c r="C50" s="71"/>
      <c r="E50" s="293">
        <f>IF(ISBLANK(F50),"",COUNTA(F$50:F50))</f>
        <v>1</v>
      </c>
      <c r="F50" s="537" t="s">
        <v>70</v>
      </c>
      <c r="G50" s="538"/>
      <c r="H50" s="732" t="s">
        <v>345</v>
      </c>
      <c r="I50" s="694"/>
      <c r="J50" s="732" t="b">
        <v>1</v>
      </c>
      <c r="K50" s="691"/>
      <c r="L50" s="537" t="str">
        <f>IF($F50="正常","(NULL)")</f>
        <v>(NULL)</v>
      </c>
      <c r="M50" s="537"/>
      <c r="N50" s="691" t="s">
        <v>345</v>
      </c>
      <c r="O50" s="691"/>
      <c r="P50" s="691" t="s">
        <v>320</v>
      </c>
      <c r="Q50" s="694"/>
      <c r="R50" s="732" t="b">
        <v>1</v>
      </c>
      <c r="S50" s="691"/>
      <c r="T50" s="537" t="str">
        <f>IF($F50="正常","(NULL)")</f>
        <v>(NULL)</v>
      </c>
      <c r="U50" s="537"/>
      <c r="V50" s="691" t="s">
        <v>345</v>
      </c>
      <c r="W50" s="691"/>
      <c r="X50" s="691" t="s">
        <v>320</v>
      </c>
      <c r="Y50" s="694"/>
      <c r="Z50" s="357" t="s">
        <v>882</v>
      </c>
      <c r="AA50" s="326" t="s">
        <v>1156</v>
      </c>
      <c r="AB50" s="326" t="s">
        <v>1156</v>
      </c>
      <c r="AC50" s="326" t="s">
        <v>1156</v>
      </c>
      <c r="AD50" s="325">
        <v>0</v>
      </c>
      <c r="AE50" s="313" t="s">
        <v>180</v>
      </c>
      <c r="AF50" s="286" t="s">
        <v>1006</v>
      </c>
      <c r="AG50" s="345" t="s">
        <v>180</v>
      </c>
      <c r="AH50" s="606" t="s">
        <v>1025</v>
      </c>
      <c r="AI50" s="485"/>
      <c r="AJ50" s="485"/>
      <c r="AK50" s="485"/>
      <c r="AL50" s="485"/>
      <c r="AM50" s="575"/>
    </row>
    <row r="51" spans="2:39" s="198" customFormat="1" ht="72" customHeight="1">
      <c r="B51" s="197"/>
      <c r="C51" s="197"/>
      <c r="E51" s="290">
        <f>IF(ISBLANK(F51),"",COUNTA(F$50:F51))</f>
        <v>2</v>
      </c>
      <c r="F51" s="485" t="s">
        <v>71</v>
      </c>
      <c r="G51" s="509"/>
      <c r="H51" s="732" t="s">
        <v>357</v>
      </c>
      <c r="I51" s="694"/>
      <c r="J51" s="732" t="s">
        <v>87</v>
      </c>
      <c r="K51" s="691"/>
      <c r="L51" s="485" t="s">
        <v>295</v>
      </c>
      <c r="M51" s="485"/>
      <c r="N51" s="691" t="s">
        <v>357</v>
      </c>
      <c r="O51" s="691"/>
      <c r="P51" s="691" t="s">
        <v>354</v>
      </c>
      <c r="Q51" s="694"/>
      <c r="R51" s="732" t="s">
        <v>87</v>
      </c>
      <c r="S51" s="691"/>
      <c r="T51" s="485" t="s">
        <v>295</v>
      </c>
      <c r="U51" s="485"/>
      <c r="V51" s="691" t="s">
        <v>357</v>
      </c>
      <c r="W51" s="691"/>
      <c r="X51" s="691" t="s">
        <v>354</v>
      </c>
      <c r="Y51" s="694"/>
      <c r="Z51" s="290" t="s">
        <v>882</v>
      </c>
      <c r="AA51" s="306" t="str">
        <f>AA50</f>
        <v>6/21</v>
      </c>
      <c r="AB51" s="306" t="str">
        <f t="shared" ref="AB51:AC51" si="0">AB50</f>
        <v>6/21</v>
      </c>
      <c r="AC51" s="306" t="str">
        <f t="shared" si="0"/>
        <v>6/21</v>
      </c>
      <c r="AD51" s="320">
        <v>0</v>
      </c>
      <c r="AE51" s="306" t="s">
        <v>180</v>
      </c>
      <c r="AF51" s="306" t="s">
        <v>1006</v>
      </c>
      <c r="AG51" s="349" t="s">
        <v>180</v>
      </c>
      <c r="AH51" s="606" t="s">
        <v>1025</v>
      </c>
      <c r="AI51" s="485"/>
      <c r="AJ51" s="485"/>
      <c r="AK51" s="485"/>
      <c r="AL51" s="485"/>
      <c r="AM51" s="575"/>
    </row>
    <row r="52" spans="2:39" s="198" customFormat="1" ht="72" customHeight="1" thickBot="1">
      <c r="B52" s="197"/>
      <c r="C52" s="197"/>
      <c r="E52" s="294">
        <f>IF(ISBLANK(F52),"",COUNTA(F$50:F52))</f>
        <v>3</v>
      </c>
      <c r="F52" s="497" t="s">
        <v>71</v>
      </c>
      <c r="G52" s="498"/>
      <c r="H52" s="733" t="s">
        <v>320</v>
      </c>
      <c r="I52" s="696"/>
      <c r="J52" s="733" t="s">
        <v>87</v>
      </c>
      <c r="K52" s="692"/>
      <c r="L52" s="497" t="s">
        <v>324</v>
      </c>
      <c r="M52" s="497"/>
      <c r="N52" s="692" t="s">
        <v>281</v>
      </c>
      <c r="O52" s="692"/>
      <c r="P52" s="692" t="s">
        <v>161</v>
      </c>
      <c r="Q52" s="696"/>
      <c r="R52" s="733" t="s">
        <v>87</v>
      </c>
      <c r="S52" s="692"/>
      <c r="T52" s="497" t="s">
        <v>324</v>
      </c>
      <c r="U52" s="497"/>
      <c r="V52" s="692" t="s">
        <v>281</v>
      </c>
      <c r="W52" s="692"/>
      <c r="X52" s="692" t="s">
        <v>161</v>
      </c>
      <c r="Y52" s="696"/>
      <c r="Z52" s="294" t="s">
        <v>882</v>
      </c>
      <c r="AA52" s="307" t="str">
        <f>AA51</f>
        <v>6/21</v>
      </c>
      <c r="AB52" s="307" t="str">
        <f t="shared" ref="AB52" si="1">AB51</f>
        <v>6/21</v>
      </c>
      <c r="AC52" s="307" t="str">
        <f t="shared" ref="AC52" si="2">AC51</f>
        <v>6/21</v>
      </c>
      <c r="AD52" s="322">
        <v>0</v>
      </c>
      <c r="AE52" s="307" t="s">
        <v>180</v>
      </c>
      <c r="AF52" s="307" t="s">
        <v>1006</v>
      </c>
      <c r="AG52" s="350" t="s">
        <v>180</v>
      </c>
      <c r="AH52" s="639" t="s">
        <v>1025</v>
      </c>
      <c r="AI52" s="497"/>
      <c r="AJ52" s="497"/>
      <c r="AK52" s="497"/>
      <c r="AL52" s="497"/>
      <c r="AM52" s="576"/>
    </row>
    <row r="55" spans="2:39" s="57" customFormat="1" ht="16.5" thickBot="1">
      <c r="E55" s="57" t="s">
        <v>153</v>
      </c>
      <c r="F55" s="57" t="s">
        <v>363</v>
      </c>
    </row>
    <row r="56" spans="2:39" s="57" customFormat="1" ht="13.5" customHeight="1">
      <c r="B56" s="71"/>
      <c r="C56" s="71"/>
      <c r="E56" s="510" t="s">
        <v>20</v>
      </c>
      <c r="F56" s="518" t="s">
        <v>22</v>
      </c>
      <c r="G56" s="519"/>
      <c r="H56" s="510" t="s">
        <v>21</v>
      </c>
      <c r="I56" s="519"/>
      <c r="J56" s="522" t="s">
        <v>120</v>
      </c>
      <c r="K56" s="523"/>
      <c r="L56" s="523"/>
      <c r="M56" s="523"/>
      <c r="N56" s="524" t="s">
        <v>127</v>
      </c>
      <c r="O56" s="524"/>
      <c r="P56" s="840" t="s">
        <v>167</v>
      </c>
      <c r="Q56" s="841"/>
      <c r="R56" s="527" t="s">
        <v>299</v>
      </c>
      <c r="S56" s="528"/>
      <c r="T56" s="528"/>
      <c r="U56" s="528"/>
      <c r="V56" s="529" t="s">
        <v>300</v>
      </c>
      <c r="W56" s="529"/>
      <c r="X56" s="845" t="s">
        <v>301</v>
      </c>
      <c r="Y56" s="846"/>
      <c r="Z56" s="487" t="s">
        <v>16</v>
      </c>
      <c r="AA56" s="489" t="s">
        <v>53</v>
      </c>
      <c r="AB56" s="489" t="s">
        <v>54</v>
      </c>
      <c r="AC56" s="489" t="s">
        <v>55</v>
      </c>
      <c r="AD56" s="489" t="s">
        <v>56</v>
      </c>
      <c r="AE56" s="489" t="s">
        <v>29</v>
      </c>
      <c r="AF56" s="489" t="s">
        <v>62</v>
      </c>
      <c r="AG56" s="512" t="s">
        <v>69</v>
      </c>
      <c r="AH56" s="477" t="s">
        <v>23</v>
      </c>
      <c r="AI56" s="478"/>
      <c r="AJ56" s="478"/>
      <c r="AK56" s="478"/>
      <c r="AL56" s="478"/>
      <c r="AM56" s="479"/>
    </row>
    <row r="57" spans="2:39" s="57" customFormat="1" ht="13.5" customHeight="1">
      <c r="B57" s="71"/>
      <c r="C57" s="71"/>
      <c r="E57" s="511"/>
      <c r="F57" s="520"/>
      <c r="G57" s="521"/>
      <c r="H57" s="847" t="s">
        <v>358</v>
      </c>
      <c r="I57" s="532"/>
      <c r="J57" s="816" t="s">
        <v>352</v>
      </c>
      <c r="K57" s="534"/>
      <c r="L57" s="716" t="s">
        <v>284</v>
      </c>
      <c r="M57" s="534"/>
      <c r="N57" s="866" t="s">
        <v>365</v>
      </c>
      <c r="O57" s="849"/>
      <c r="P57" s="851" t="s">
        <v>353</v>
      </c>
      <c r="Q57" s="839"/>
      <c r="R57" s="666" t="s">
        <v>352</v>
      </c>
      <c r="S57" s="517"/>
      <c r="T57" s="667" t="s">
        <v>284</v>
      </c>
      <c r="U57" s="517"/>
      <c r="V57" s="852" t="s">
        <v>358</v>
      </c>
      <c r="W57" s="852"/>
      <c r="X57" s="855" t="s">
        <v>353</v>
      </c>
      <c r="Y57" s="856"/>
      <c r="Z57" s="488"/>
      <c r="AA57" s="490"/>
      <c r="AB57" s="490"/>
      <c r="AC57" s="490"/>
      <c r="AD57" s="490"/>
      <c r="AE57" s="490"/>
      <c r="AF57" s="490"/>
      <c r="AG57" s="513"/>
      <c r="AH57" s="480"/>
      <c r="AI57" s="481"/>
      <c r="AJ57" s="481"/>
      <c r="AK57" s="481"/>
      <c r="AL57" s="481"/>
      <c r="AM57" s="482"/>
    </row>
    <row r="58" spans="2:39" s="57" customFormat="1" ht="15" customHeight="1">
      <c r="B58" s="71"/>
      <c r="C58" s="71"/>
      <c r="E58" s="511"/>
      <c r="F58" s="520"/>
      <c r="G58" s="521"/>
      <c r="H58" s="530"/>
      <c r="I58" s="532"/>
      <c r="J58" s="533"/>
      <c r="K58" s="534"/>
      <c r="L58" s="534"/>
      <c r="M58" s="534"/>
      <c r="N58" s="849"/>
      <c r="O58" s="849"/>
      <c r="P58" s="838"/>
      <c r="Q58" s="839"/>
      <c r="R58" s="516"/>
      <c r="S58" s="517"/>
      <c r="T58" s="517"/>
      <c r="U58" s="517"/>
      <c r="V58" s="852"/>
      <c r="W58" s="852"/>
      <c r="X58" s="854"/>
      <c r="Y58" s="856"/>
      <c r="Z58" s="488"/>
      <c r="AA58" s="490"/>
      <c r="AB58" s="490"/>
      <c r="AC58" s="490"/>
      <c r="AD58" s="490"/>
      <c r="AE58" s="490"/>
      <c r="AF58" s="490"/>
      <c r="AG58" s="513"/>
      <c r="AH58" s="480"/>
      <c r="AI58" s="481"/>
      <c r="AJ58" s="481"/>
      <c r="AK58" s="481"/>
      <c r="AL58" s="481"/>
      <c r="AM58" s="482"/>
    </row>
    <row r="59" spans="2:39" s="198" customFormat="1" ht="72" customHeight="1">
      <c r="B59" s="197"/>
      <c r="C59" s="197"/>
      <c r="E59" s="500">
        <v>4</v>
      </c>
      <c r="F59" s="485" t="s">
        <v>72</v>
      </c>
      <c r="G59" s="509"/>
      <c r="H59" s="732" t="s">
        <v>345</v>
      </c>
      <c r="I59" s="694"/>
      <c r="J59" s="732" t="b">
        <v>1</v>
      </c>
      <c r="K59" s="691"/>
      <c r="L59" s="691" t="s">
        <v>320</v>
      </c>
      <c r="M59" s="691"/>
      <c r="N59" s="691" t="s">
        <v>345</v>
      </c>
      <c r="O59" s="691"/>
      <c r="P59" s="691" t="s">
        <v>320</v>
      </c>
      <c r="Q59" s="694"/>
      <c r="R59" s="732" t="b">
        <v>1</v>
      </c>
      <c r="S59" s="691"/>
      <c r="T59" s="691" t="s">
        <v>320</v>
      </c>
      <c r="U59" s="691"/>
      <c r="V59" s="691" t="s">
        <v>345</v>
      </c>
      <c r="W59" s="691"/>
      <c r="X59" s="691" t="s">
        <v>320</v>
      </c>
      <c r="Y59" s="694"/>
      <c r="Z59" s="500" t="s">
        <v>886</v>
      </c>
      <c r="AA59" s="501" t="str">
        <f>AA52</f>
        <v>6/21</v>
      </c>
      <c r="AB59" s="501" t="str">
        <f t="shared" ref="AB59:AC59" si="3">AB52</f>
        <v>6/21</v>
      </c>
      <c r="AC59" s="501" t="str">
        <f t="shared" si="3"/>
        <v>6/21</v>
      </c>
      <c r="AD59" s="596" t="s">
        <v>1141</v>
      </c>
      <c r="AE59" s="501" t="s">
        <v>180</v>
      </c>
      <c r="AF59" s="501" t="s">
        <v>1006</v>
      </c>
      <c r="AG59" s="505" t="s">
        <v>180</v>
      </c>
      <c r="AH59" s="606" t="s">
        <v>1025</v>
      </c>
      <c r="AI59" s="644"/>
      <c r="AJ59" s="644"/>
      <c r="AK59" s="644"/>
      <c r="AL59" s="644"/>
      <c r="AM59" s="645"/>
    </row>
    <row r="60" spans="2:39" s="198" customFormat="1" ht="72" customHeight="1" thickBot="1">
      <c r="E60" s="499"/>
      <c r="F60" s="497"/>
      <c r="G60" s="498"/>
      <c r="H60" s="733" t="s">
        <v>87</v>
      </c>
      <c r="I60" s="696"/>
      <c r="J60" s="733" t="b">
        <v>0</v>
      </c>
      <c r="K60" s="692"/>
      <c r="L60" s="497" t="s">
        <v>295</v>
      </c>
      <c r="M60" s="497"/>
      <c r="N60" s="692" t="s">
        <v>87</v>
      </c>
      <c r="O60" s="692"/>
      <c r="P60" s="692" t="s">
        <v>354</v>
      </c>
      <c r="Q60" s="696"/>
      <c r="R60" s="733" t="b">
        <v>0</v>
      </c>
      <c r="S60" s="692"/>
      <c r="T60" s="497" t="s">
        <v>295</v>
      </c>
      <c r="U60" s="497"/>
      <c r="V60" s="692" t="s">
        <v>87</v>
      </c>
      <c r="W60" s="692"/>
      <c r="X60" s="692" t="s">
        <v>354</v>
      </c>
      <c r="Y60" s="696"/>
      <c r="Z60" s="499"/>
      <c r="AA60" s="502"/>
      <c r="AB60" s="502"/>
      <c r="AC60" s="502"/>
      <c r="AD60" s="502"/>
      <c r="AE60" s="502"/>
      <c r="AF60" s="502"/>
      <c r="AG60" s="506"/>
      <c r="AH60" s="639"/>
      <c r="AI60" s="646"/>
      <c r="AJ60" s="646"/>
      <c r="AK60" s="646"/>
      <c r="AL60" s="646"/>
      <c r="AM60" s="647"/>
    </row>
    <row r="62" spans="2:39" s="57" customFormat="1" ht="16.5" thickBot="1">
      <c r="E62" s="57" t="s">
        <v>160</v>
      </c>
      <c r="F62" s="57" t="s">
        <v>159</v>
      </c>
    </row>
    <row r="63" spans="2:39" s="57" customFormat="1" ht="15" customHeight="1">
      <c r="E63" s="510" t="s">
        <v>20</v>
      </c>
      <c r="F63" s="518" t="s">
        <v>22</v>
      </c>
      <c r="G63" s="519"/>
      <c r="H63" s="510" t="s">
        <v>21</v>
      </c>
      <c r="I63" s="519"/>
      <c r="J63" s="522" t="s">
        <v>120</v>
      </c>
      <c r="K63" s="523"/>
      <c r="L63" s="523"/>
      <c r="M63" s="523"/>
      <c r="N63" s="524" t="s">
        <v>127</v>
      </c>
      <c r="O63" s="524"/>
      <c r="P63" s="840" t="s">
        <v>167</v>
      </c>
      <c r="Q63" s="841"/>
      <c r="R63" s="527" t="s">
        <v>299</v>
      </c>
      <c r="S63" s="528"/>
      <c r="T63" s="528"/>
      <c r="U63" s="528"/>
      <c r="V63" s="529" t="s">
        <v>300</v>
      </c>
      <c r="W63" s="529"/>
      <c r="X63" s="845" t="s">
        <v>301</v>
      </c>
      <c r="Y63" s="846"/>
      <c r="Z63" s="487" t="s">
        <v>16</v>
      </c>
      <c r="AA63" s="489" t="s">
        <v>53</v>
      </c>
      <c r="AB63" s="489" t="s">
        <v>54</v>
      </c>
      <c r="AC63" s="489" t="s">
        <v>55</v>
      </c>
      <c r="AD63" s="489" t="s">
        <v>56</v>
      </c>
      <c r="AE63" s="489" t="s">
        <v>29</v>
      </c>
      <c r="AF63" s="489" t="s">
        <v>62</v>
      </c>
      <c r="AG63" s="512" t="s">
        <v>69</v>
      </c>
      <c r="AH63" s="477" t="s">
        <v>23</v>
      </c>
      <c r="AI63" s="478"/>
      <c r="AJ63" s="478"/>
      <c r="AK63" s="478"/>
      <c r="AL63" s="478"/>
      <c r="AM63" s="479"/>
    </row>
    <row r="64" spans="2:39" s="57" customFormat="1" ht="15.75" customHeight="1">
      <c r="E64" s="511"/>
      <c r="F64" s="520"/>
      <c r="G64" s="521"/>
      <c r="H64" s="847" t="s">
        <v>356</v>
      </c>
      <c r="I64" s="532"/>
      <c r="J64" s="816" t="s">
        <v>352</v>
      </c>
      <c r="K64" s="534"/>
      <c r="L64" s="716" t="s">
        <v>284</v>
      </c>
      <c r="M64" s="534"/>
      <c r="N64" s="866" t="s">
        <v>365</v>
      </c>
      <c r="O64" s="849"/>
      <c r="P64" s="838" t="s">
        <v>210</v>
      </c>
      <c r="Q64" s="839"/>
      <c r="R64" s="666" t="s">
        <v>352</v>
      </c>
      <c r="S64" s="517"/>
      <c r="T64" s="667" t="s">
        <v>284</v>
      </c>
      <c r="U64" s="517"/>
      <c r="V64" s="871" t="s">
        <v>365</v>
      </c>
      <c r="W64" s="852"/>
      <c r="X64" s="855" t="s">
        <v>353</v>
      </c>
      <c r="Y64" s="856"/>
      <c r="Z64" s="488"/>
      <c r="AA64" s="490"/>
      <c r="AB64" s="490"/>
      <c r="AC64" s="490"/>
      <c r="AD64" s="490"/>
      <c r="AE64" s="490"/>
      <c r="AF64" s="490"/>
      <c r="AG64" s="513"/>
      <c r="AH64" s="480"/>
      <c r="AI64" s="481"/>
      <c r="AJ64" s="481"/>
      <c r="AK64" s="481"/>
      <c r="AL64" s="481"/>
      <c r="AM64" s="482"/>
    </row>
    <row r="65" spans="5:39" s="57" customFormat="1">
      <c r="E65" s="511"/>
      <c r="F65" s="520"/>
      <c r="G65" s="521"/>
      <c r="H65" s="530"/>
      <c r="I65" s="532"/>
      <c r="J65" s="533"/>
      <c r="K65" s="534"/>
      <c r="L65" s="534"/>
      <c r="M65" s="534"/>
      <c r="N65" s="849"/>
      <c r="O65" s="849"/>
      <c r="P65" s="838"/>
      <c r="Q65" s="839"/>
      <c r="R65" s="516"/>
      <c r="S65" s="517"/>
      <c r="T65" s="517"/>
      <c r="U65" s="517"/>
      <c r="V65" s="852"/>
      <c r="W65" s="852"/>
      <c r="X65" s="854"/>
      <c r="Y65" s="856"/>
      <c r="Z65" s="488"/>
      <c r="AA65" s="490"/>
      <c r="AB65" s="490"/>
      <c r="AC65" s="490"/>
      <c r="AD65" s="490"/>
      <c r="AE65" s="490"/>
      <c r="AF65" s="490"/>
      <c r="AG65" s="513"/>
      <c r="AH65" s="480"/>
      <c r="AI65" s="481"/>
      <c r="AJ65" s="481"/>
      <c r="AK65" s="481"/>
      <c r="AL65" s="481"/>
      <c r="AM65" s="482"/>
    </row>
    <row r="66" spans="5:39" s="198" customFormat="1" ht="72" customHeight="1">
      <c r="E66" s="290">
        <v>5</v>
      </c>
      <c r="F66" s="541" t="s">
        <v>236</v>
      </c>
      <c r="G66" s="542"/>
      <c r="H66" s="732" t="s">
        <v>345</v>
      </c>
      <c r="I66" s="694"/>
      <c r="J66" s="732" t="b">
        <v>0</v>
      </c>
      <c r="K66" s="691"/>
      <c r="L66" s="691" t="s">
        <v>184</v>
      </c>
      <c r="M66" s="691"/>
      <c r="N66" s="691" t="s">
        <v>345</v>
      </c>
      <c r="O66" s="691"/>
      <c r="P66" s="691" t="s">
        <v>161</v>
      </c>
      <c r="Q66" s="694"/>
      <c r="R66" s="732" t="b">
        <v>0</v>
      </c>
      <c r="S66" s="691"/>
      <c r="T66" s="691" t="s">
        <v>184</v>
      </c>
      <c r="U66" s="691"/>
      <c r="V66" s="691" t="s">
        <v>345</v>
      </c>
      <c r="W66" s="691"/>
      <c r="X66" s="691" t="s">
        <v>161</v>
      </c>
      <c r="Y66" s="694"/>
      <c r="Z66" s="290" t="s">
        <v>886</v>
      </c>
      <c r="AA66" s="306" t="str">
        <f>AA52</f>
        <v>6/21</v>
      </c>
      <c r="AB66" s="306" t="str">
        <f t="shared" ref="AB66:AC66" si="4">AB52</f>
        <v>6/21</v>
      </c>
      <c r="AC66" s="306" t="str">
        <f t="shared" si="4"/>
        <v>6/21</v>
      </c>
      <c r="AD66" s="320">
        <v>0</v>
      </c>
      <c r="AE66" s="311" t="s">
        <v>180</v>
      </c>
      <c r="AF66" s="287" t="s">
        <v>1006</v>
      </c>
      <c r="AG66" s="349" t="s">
        <v>180</v>
      </c>
      <c r="AH66" s="606" t="s">
        <v>1025</v>
      </c>
      <c r="AI66" s="485"/>
      <c r="AJ66" s="485"/>
      <c r="AK66" s="485"/>
      <c r="AL66" s="485"/>
      <c r="AM66" s="575"/>
    </row>
    <row r="67" spans="5:39" s="198" customFormat="1" ht="72" customHeight="1" thickBot="1">
      <c r="E67" s="294">
        <v>6</v>
      </c>
      <c r="F67" s="577" t="s">
        <v>237</v>
      </c>
      <c r="G67" s="578"/>
      <c r="H67" s="733" t="s">
        <v>87</v>
      </c>
      <c r="I67" s="696"/>
      <c r="J67" s="733" t="s">
        <v>87</v>
      </c>
      <c r="K67" s="692"/>
      <c r="L67" s="692" t="s">
        <v>186</v>
      </c>
      <c r="M67" s="692"/>
      <c r="N67" s="692" t="s">
        <v>87</v>
      </c>
      <c r="O67" s="692"/>
      <c r="P67" s="692" t="s">
        <v>161</v>
      </c>
      <c r="Q67" s="696"/>
      <c r="R67" s="733" t="s">
        <v>87</v>
      </c>
      <c r="S67" s="692"/>
      <c r="T67" s="692" t="s">
        <v>186</v>
      </c>
      <c r="U67" s="692"/>
      <c r="V67" s="692" t="s">
        <v>87</v>
      </c>
      <c r="W67" s="692"/>
      <c r="X67" s="692" t="s">
        <v>161</v>
      </c>
      <c r="Y67" s="696"/>
      <c r="Z67" s="294" t="s">
        <v>886</v>
      </c>
      <c r="AA67" s="307" t="str">
        <f>AA52</f>
        <v>6/21</v>
      </c>
      <c r="AB67" s="307" t="str">
        <f t="shared" ref="AB67:AC67" si="5">AB52</f>
        <v>6/21</v>
      </c>
      <c r="AC67" s="307" t="str">
        <f t="shared" si="5"/>
        <v>6/21</v>
      </c>
      <c r="AD67" s="322">
        <v>0</v>
      </c>
      <c r="AE67" s="312" t="s">
        <v>180</v>
      </c>
      <c r="AF67" s="291" t="s">
        <v>1006</v>
      </c>
      <c r="AG67" s="350" t="s">
        <v>180</v>
      </c>
      <c r="AH67" s="639" t="s">
        <v>1025</v>
      </c>
      <c r="AI67" s="497"/>
      <c r="AJ67" s="497"/>
      <c r="AK67" s="497"/>
      <c r="AL67" s="497"/>
      <c r="AM67" s="576"/>
    </row>
    <row r="68" spans="5:39" s="57" customFormat="1">
      <c r="E68" s="57" t="s">
        <v>233</v>
      </c>
    </row>
    <row r="69" spans="5:39" s="57" customFormat="1">
      <c r="E69" s="57" t="s">
        <v>234</v>
      </c>
    </row>
    <row r="72" spans="5:39" ht="16.5" thickBot="1">
      <c r="E72" s="57" t="s">
        <v>1145</v>
      </c>
    </row>
    <row r="73" spans="5:39">
      <c r="E73" s="510" t="s">
        <v>20</v>
      </c>
      <c r="F73" s="518" t="s">
        <v>22</v>
      </c>
      <c r="G73" s="519"/>
      <c r="H73" s="510" t="s">
        <v>21</v>
      </c>
      <c r="I73" s="519"/>
      <c r="J73" s="522" t="s">
        <v>120</v>
      </c>
      <c r="K73" s="523"/>
      <c r="L73" s="523"/>
      <c r="M73" s="523"/>
      <c r="N73" s="524" t="s">
        <v>127</v>
      </c>
      <c r="O73" s="524"/>
      <c r="P73" s="840" t="s">
        <v>167</v>
      </c>
      <c r="Q73" s="841"/>
      <c r="R73" s="527" t="s">
        <v>299</v>
      </c>
      <c r="S73" s="528"/>
      <c r="T73" s="528"/>
      <c r="U73" s="528"/>
      <c r="V73" s="529" t="s">
        <v>300</v>
      </c>
      <c r="W73" s="529"/>
      <c r="X73" s="845" t="s">
        <v>301</v>
      </c>
      <c r="Y73" s="868"/>
      <c r="Z73" s="869" t="s">
        <v>16</v>
      </c>
      <c r="AA73" s="489" t="s">
        <v>53</v>
      </c>
      <c r="AB73" s="489" t="s">
        <v>54</v>
      </c>
      <c r="AC73" s="489" t="s">
        <v>55</v>
      </c>
      <c r="AD73" s="489" t="s">
        <v>56</v>
      </c>
      <c r="AE73" s="489" t="s">
        <v>29</v>
      </c>
      <c r="AF73" s="489" t="s">
        <v>62</v>
      </c>
      <c r="AG73" s="512" t="s">
        <v>69</v>
      </c>
      <c r="AH73" s="477" t="s">
        <v>23</v>
      </c>
      <c r="AI73" s="478"/>
      <c r="AJ73" s="478"/>
      <c r="AK73" s="478"/>
      <c r="AL73" s="478"/>
      <c r="AM73" s="479"/>
    </row>
    <row r="74" spans="5:39">
      <c r="E74" s="511"/>
      <c r="F74" s="520"/>
      <c r="G74" s="521"/>
      <c r="H74" s="847" t="s">
        <v>358</v>
      </c>
      <c r="I74" s="532"/>
      <c r="J74" s="816" t="s">
        <v>352</v>
      </c>
      <c r="K74" s="534"/>
      <c r="L74" s="716" t="s">
        <v>284</v>
      </c>
      <c r="M74" s="534"/>
      <c r="N74" s="866" t="s">
        <v>365</v>
      </c>
      <c r="O74" s="849"/>
      <c r="P74" s="851" t="s">
        <v>353</v>
      </c>
      <c r="Q74" s="839"/>
      <c r="R74" s="666" t="s">
        <v>352</v>
      </c>
      <c r="S74" s="517"/>
      <c r="T74" s="667" t="s">
        <v>284</v>
      </c>
      <c r="U74" s="517"/>
      <c r="V74" s="852" t="s">
        <v>358</v>
      </c>
      <c r="W74" s="852"/>
      <c r="X74" s="855" t="s">
        <v>353</v>
      </c>
      <c r="Y74" s="867"/>
      <c r="Z74" s="870"/>
      <c r="AA74" s="490"/>
      <c r="AB74" s="490"/>
      <c r="AC74" s="490"/>
      <c r="AD74" s="490"/>
      <c r="AE74" s="490"/>
      <c r="AF74" s="490"/>
      <c r="AG74" s="513"/>
      <c r="AH74" s="480"/>
      <c r="AI74" s="481"/>
      <c r="AJ74" s="481"/>
      <c r="AK74" s="481"/>
      <c r="AL74" s="481"/>
      <c r="AM74" s="482"/>
    </row>
    <row r="75" spans="5:39">
      <c r="E75" s="511"/>
      <c r="F75" s="520"/>
      <c r="G75" s="521"/>
      <c r="H75" s="530"/>
      <c r="I75" s="532"/>
      <c r="J75" s="533"/>
      <c r="K75" s="534"/>
      <c r="L75" s="534"/>
      <c r="M75" s="534"/>
      <c r="N75" s="849"/>
      <c r="O75" s="849"/>
      <c r="P75" s="838"/>
      <c r="Q75" s="839"/>
      <c r="R75" s="516"/>
      <c r="S75" s="517"/>
      <c r="T75" s="517"/>
      <c r="U75" s="517"/>
      <c r="V75" s="852"/>
      <c r="W75" s="852"/>
      <c r="X75" s="854"/>
      <c r="Y75" s="867"/>
      <c r="Z75" s="870"/>
      <c r="AA75" s="490"/>
      <c r="AB75" s="490"/>
      <c r="AC75" s="490"/>
      <c r="AD75" s="490"/>
      <c r="AE75" s="490"/>
      <c r="AF75" s="490"/>
      <c r="AG75" s="513"/>
      <c r="AH75" s="480"/>
      <c r="AI75" s="481"/>
      <c r="AJ75" s="481"/>
      <c r="AK75" s="481"/>
      <c r="AL75" s="481"/>
      <c r="AM75" s="482"/>
    </row>
    <row r="76" spans="5:39" ht="72" customHeight="1">
      <c r="E76" s="500">
        <f>E67+1</f>
        <v>7</v>
      </c>
      <c r="F76" s="485" t="s">
        <v>72</v>
      </c>
      <c r="G76" s="509"/>
      <c r="H76" s="732" t="s">
        <v>345</v>
      </c>
      <c r="I76" s="694"/>
      <c r="J76" s="732" t="s">
        <v>180</v>
      </c>
      <c r="K76" s="691"/>
      <c r="L76" s="691" t="s">
        <v>1162</v>
      </c>
      <c r="M76" s="691"/>
      <c r="N76" s="691" t="s">
        <v>161</v>
      </c>
      <c r="O76" s="691"/>
      <c r="P76" s="691" t="s">
        <v>1162</v>
      </c>
      <c r="Q76" s="694"/>
      <c r="R76" s="820"/>
      <c r="S76" s="790"/>
      <c r="T76" s="790"/>
      <c r="U76" s="790"/>
      <c r="V76" s="790"/>
      <c r="W76" s="790"/>
      <c r="X76" s="790"/>
      <c r="Y76" s="864"/>
      <c r="Z76" s="607"/>
      <c r="AA76" s="501"/>
      <c r="AB76" s="501"/>
      <c r="AC76" s="501"/>
      <c r="AD76" s="501"/>
      <c r="AE76" s="501"/>
      <c r="AF76" s="501"/>
      <c r="AG76" s="505"/>
      <c r="AH76" s="606"/>
      <c r="AI76" s="644"/>
      <c r="AJ76" s="644"/>
      <c r="AK76" s="644"/>
      <c r="AL76" s="644"/>
      <c r="AM76" s="645"/>
    </row>
    <row r="77" spans="5:39" ht="72" customHeight="1" thickBot="1">
      <c r="E77" s="499"/>
      <c r="F77" s="497"/>
      <c r="G77" s="498"/>
      <c r="H77" s="733" t="s">
        <v>87</v>
      </c>
      <c r="I77" s="696"/>
      <c r="J77" s="733" t="b">
        <v>1</v>
      </c>
      <c r="K77" s="692"/>
      <c r="L77" s="692" t="s">
        <v>320</v>
      </c>
      <c r="M77" s="692"/>
      <c r="N77" s="692" t="s">
        <v>345</v>
      </c>
      <c r="O77" s="692"/>
      <c r="P77" s="692" t="s">
        <v>320</v>
      </c>
      <c r="Q77" s="696"/>
      <c r="R77" s="865"/>
      <c r="S77" s="862"/>
      <c r="T77" s="862"/>
      <c r="U77" s="862"/>
      <c r="V77" s="862"/>
      <c r="W77" s="862"/>
      <c r="X77" s="862"/>
      <c r="Y77" s="863"/>
      <c r="Z77" s="601"/>
      <c r="AA77" s="502"/>
      <c r="AB77" s="502"/>
      <c r="AC77" s="502"/>
      <c r="AD77" s="502"/>
      <c r="AE77" s="502"/>
      <c r="AF77" s="502"/>
      <c r="AG77" s="506"/>
      <c r="AH77" s="639"/>
      <c r="AI77" s="646"/>
      <c r="AJ77" s="646"/>
      <c r="AK77" s="646"/>
      <c r="AL77" s="646"/>
      <c r="AM77" s="647"/>
    </row>
  </sheetData>
  <mergeCells count="236">
    <mergeCell ref="B3:E3"/>
    <mergeCell ref="H3:I3"/>
    <mergeCell ref="L3:M9"/>
    <mergeCell ref="N3:N9"/>
    <mergeCell ref="B4:E4"/>
    <mergeCell ref="H4:I4"/>
    <mergeCell ref="B5:E5"/>
    <mergeCell ref="H5:I6"/>
    <mergeCell ref="J5:J6"/>
    <mergeCell ref="D12:L15"/>
    <mergeCell ref="E18:F19"/>
    <mergeCell ref="G41:I41"/>
    <mergeCell ref="J41:N41"/>
    <mergeCell ref="G42:I42"/>
    <mergeCell ref="J42:N42"/>
    <mergeCell ref="E47:E49"/>
    <mergeCell ref="F47:G49"/>
    <mergeCell ref="Z47:Z49"/>
    <mergeCell ref="H47:I47"/>
    <mergeCell ref="J47:M47"/>
    <mergeCell ref="N47:O47"/>
    <mergeCell ref="P47:Q47"/>
    <mergeCell ref="F50:G50"/>
    <mergeCell ref="AH50:AM50"/>
    <mergeCell ref="AH47:AM49"/>
    <mergeCell ref="H48:I49"/>
    <mergeCell ref="J48:K49"/>
    <mergeCell ref="L48:M49"/>
    <mergeCell ref="N48:O49"/>
    <mergeCell ref="P48:Q49"/>
    <mergeCell ref="R48:S49"/>
    <mergeCell ref="T48:U49"/>
    <mergeCell ref="AB47:AB49"/>
    <mergeCell ref="AC47:AC49"/>
    <mergeCell ref="AD47:AD49"/>
    <mergeCell ref="AE47:AE49"/>
    <mergeCell ref="AF47:AF49"/>
    <mergeCell ref="AG47:AG49"/>
    <mergeCell ref="AA47:AA49"/>
    <mergeCell ref="V48:W49"/>
    <mergeCell ref="X48:Y49"/>
    <mergeCell ref="H50:I50"/>
    <mergeCell ref="X47:Y47"/>
    <mergeCell ref="X50:Y50"/>
    <mergeCell ref="E56:E58"/>
    <mergeCell ref="F56:G58"/>
    <mergeCell ref="Z56:Z58"/>
    <mergeCell ref="AA56:AA58"/>
    <mergeCell ref="AB56:AB58"/>
    <mergeCell ref="H57:I58"/>
    <mergeCell ref="J57:K58"/>
    <mergeCell ref="L57:M58"/>
    <mergeCell ref="T57:U58"/>
    <mergeCell ref="V57:W58"/>
    <mergeCell ref="J56:M56"/>
    <mergeCell ref="H56:I56"/>
    <mergeCell ref="AH59:AM60"/>
    <mergeCell ref="AA59:AA60"/>
    <mergeCell ref="AB59:AB60"/>
    <mergeCell ref="AC59:AC60"/>
    <mergeCell ref="AD59:AD60"/>
    <mergeCell ref="AF56:AF58"/>
    <mergeCell ref="AF63:AF65"/>
    <mergeCell ref="F51:G51"/>
    <mergeCell ref="AG63:AG65"/>
    <mergeCell ref="AH51:AM51"/>
    <mergeCell ref="F52:G52"/>
    <mergeCell ref="AH52:AM52"/>
    <mergeCell ref="AC56:AC58"/>
    <mergeCell ref="AG56:AG58"/>
    <mergeCell ref="AH56:AM58"/>
    <mergeCell ref="AD56:AD58"/>
    <mergeCell ref="AH63:AM65"/>
    <mergeCell ref="X57:Y58"/>
    <mergeCell ref="N57:O58"/>
    <mergeCell ref="P57:Q58"/>
    <mergeCell ref="R57:S58"/>
    <mergeCell ref="AG59:AG60"/>
    <mergeCell ref="H51:I51"/>
    <mergeCell ref="H52:I52"/>
    <mergeCell ref="AH66:AM66"/>
    <mergeCell ref="F67:G67"/>
    <mergeCell ref="AH67:AM67"/>
    <mergeCell ref="P64:Q65"/>
    <mergeCell ref="R64:S65"/>
    <mergeCell ref="T64:U65"/>
    <mergeCell ref="V64:W65"/>
    <mergeCell ref="X64:Y65"/>
    <mergeCell ref="H64:I65"/>
    <mergeCell ref="J64:K65"/>
    <mergeCell ref="L64:M65"/>
    <mergeCell ref="N64:O65"/>
    <mergeCell ref="AC63:AC65"/>
    <mergeCell ref="AD63:AD65"/>
    <mergeCell ref="F63:G65"/>
    <mergeCell ref="Z63:Z65"/>
    <mergeCell ref="AA63:AA65"/>
    <mergeCell ref="AB63:AB65"/>
    <mergeCell ref="AE63:AE65"/>
    <mergeCell ref="N67:O67"/>
    <mergeCell ref="P63:Q63"/>
    <mergeCell ref="P66:Q66"/>
    <mergeCell ref="P67:Q67"/>
    <mergeCell ref="R67:S67"/>
    <mergeCell ref="AH73:AM75"/>
    <mergeCell ref="H74:I75"/>
    <mergeCell ref="J74:K75"/>
    <mergeCell ref="L74:M75"/>
    <mergeCell ref="N74:O75"/>
    <mergeCell ref="P74:Q75"/>
    <mergeCell ref="R74:S75"/>
    <mergeCell ref="T74:U75"/>
    <mergeCell ref="V74:W75"/>
    <mergeCell ref="X74:Y75"/>
    <mergeCell ref="X73:Y73"/>
    <mergeCell ref="AC73:AC75"/>
    <mergeCell ref="AD73:AD75"/>
    <mergeCell ref="AE73:AE75"/>
    <mergeCell ref="AF73:AF75"/>
    <mergeCell ref="AG73:AG75"/>
    <mergeCell ref="Z73:Z75"/>
    <mergeCell ref="AA73:AA75"/>
    <mergeCell ref="AB73:AB75"/>
    <mergeCell ref="N73:O73"/>
    <mergeCell ref="P73:Q73"/>
    <mergeCell ref="AH76:AM77"/>
    <mergeCell ref="H76:I76"/>
    <mergeCell ref="H77:I77"/>
    <mergeCell ref="J76:K76"/>
    <mergeCell ref="L76:M76"/>
    <mergeCell ref="J77:K77"/>
    <mergeCell ref="L77:M77"/>
    <mergeCell ref="N76:O76"/>
    <mergeCell ref="N77:O77"/>
    <mergeCell ref="P76:Q76"/>
    <mergeCell ref="P77:Q77"/>
    <mergeCell ref="AA76:AA77"/>
    <mergeCell ref="AB76:AB77"/>
    <mergeCell ref="AC76:AC77"/>
    <mergeCell ref="AD76:AD77"/>
    <mergeCell ref="AE76:AE77"/>
    <mergeCell ref="AF76:AF77"/>
    <mergeCell ref="AG76:AG77"/>
    <mergeCell ref="R76:S76"/>
    <mergeCell ref="T76:U76"/>
    <mergeCell ref="V76:W76"/>
    <mergeCell ref="X76:Y76"/>
    <mergeCell ref="R77:S77"/>
    <mergeCell ref="T77:U77"/>
    <mergeCell ref="E76:E77"/>
    <mergeCell ref="F76:G77"/>
    <mergeCell ref="Z76:Z77"/>
    <mergeCell ref="E73:E75"/>
    <mergeCell ref="F73:G75"/>
    <mergeCell ref="F66:G66"/>
    <mergeCell ref="E59:E60"/>
    <mergeCell ref="F59:G60"/>
    <mergeCell ref="E63:E65"/>
    <mergeCell ref="Z59:Z60"/>
    <mergeCell ref="H67:I67"/>
    <mergeCell ref="H73:I73"/>
    <mergeCell ref="H59:I59"/>
    <mergeCell ref="H60:I60"/>
    <mergeCell ref="H63:I63"/>
    <mergeCell ref="H66:I66"/>
    <mergeCell ref="J66:K66"/>
    <mergeCell ref="L66:M66"/>
    <mergeCell ref="J67:K67"/>
    <mergeCell ref="L67:M67"/>
    <mergeCell ref="J73:M73"/>
    <mergeCell ref="J63:M63"/>
    <mergeCell ref="N63:O63"/>
    <mergeCell ref="N66:O66"/>
    <mergeCell ref="AE59:AE60"/>
    <mergeCell ref="AF59:AF60"/>
    <mergeCell ref="AE56:AE58"/>
    <mergeCell ref="J50:K50"/>
    <mergeCell ref="L50:M50"/>
    <mergeCell ref="J51:K51"/>
    <mergeCell ref="L51:M51"/>
    <mergeCell ref="J52:K52"/>
    <mergeCell ref="L52:M52"/>
    <mergeCell ref="J59:K59"/>
    <mergeCell ref="L59:M59"/>
    <mergeCell ref="J60:K60"/>
    <mergeCell ref="L60:M60"/>
    <mergeCell ref="N60:O60"/>
    <mergeCell ref="N50:O50"/>
    <mergeCell ref="N51:O51"/>
    <mergeCell ref="N52:O52"/>
    <mergeCell ref="N56:O56"/>
    <mergeCell ref="N59:O59"/>
    <mergeCell ref="P60:Q60"/>
    <mergeCell ref="P50:Q50"/>
    <mergeCell ref="P51:Q51"/>
    <mergeCell ref="P52:Q52"/>
    <mergeCell ref="P56:Q56"/>
    <mergeCell ref="P59:Q59"/>
    <mergeCell ref="R52:S52"/>
    <mergeCell ref="T52:U52"/>
    <mergeCell ref="R56:U56"/>
    <mergeCell ref="R59:S59"/>
    <mergeCell ref="T59:U59"/>
    <mergeCell ref="R47:U47"/>
    <mergeCell ref="R50:S50"/>
    <mergeCell ref="T50:U50"/>
    <mergeCell ref="R51:S51"/>
    <mergeCell ref="T51:U51"/>
    <mergeCell ref="T67:U67"/>
    <mergeCell ref="R73:U73"/>
    <mergeCell ref="V47:W47"/>
    <mergeCell ref="V50:W50"/>
    <mergeCell ref="V51:W51"/>
    <mergeCell ref="V52:W52"/>
    <mergeCell ref="V56:W56"/>
    <mergeCell ref="V59:W59"/>
    <mergeCell ref="V60:W60"/>
    <mergeCell ref="V63:W63"/>
    <mergeCell ref="V66:W66"/>
    <mergeCell ref="V67:W67"/>
    <mergeCell ref="V73:W73"/>
    <mergeCell ref="R60:S60"/>
    <mergeCell ref="T60:U60"/>
    <mergeCell ref="R63:U63"/>
    <mergeCell ref="R66:S66"/>
    <mergeCell ref="T66:U66"/>
    <mergeCell ref="V77:W77"/>
    <mergeCell ref="X77:Y77"/>
    <mergeCell ref="X59:Y59"/>
    <mergeCell ref="X60:Y60"/>
    <mergeCell ref="X63:Y63"/>
    <mergeCell ref="X66:Y66"/>
    <mergeCell ref="X67:Y67"/>
    <mergeCell ref="X51:Y51"/>
    <mergeCell ref="X52:Y52"/>
    <mergeCell ref="X56:Y56"/>
  </mergeCells>
  <phoneticPr fontId="19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9647CF1-EB25-4D53-A30D-E7569C2CC6CF}">
          <x14:formula1>
            <xm:f>入力用リスト!$C$4:$C$6</xm:f>
          </x14:formula1>
          <xm:sqref>F59 F50:F52 F76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D4373-87F7-4C45-A5B3-04CD0EE0B090}">
  <sheetPr codeName="Sheet27">
    <tabColor theme="4"/>
  </sheetPr>
  <dimension ref="A1:DI80"/>
  <sheetViews>
    <sheetView workbookViewId="0"/>
  </sheetViews>
  <sheetFormatPr defaultColWidth="9" defaultRowHeight="15.75"/>
  <cols>
    <col min="1" max="4" width="2.625" style="57" customWidth="1"/>
    <col min="5" max="9" width="9.875" style="57" customWidth="1"/>
    <col min="10" max="10" width="14" style="57" customWidth="1"/>
    <col min="11" max="11" width="8.5" style="57" customWidth="1"/>
    <col min="12" max="16" width="9.875" style="57" customWidth="1"/>
    <col min="17" max="17" width="7.5" style="57" customWidth="1"/>
    <col min="18" max="18" width="7.5" style="57" bestFit="1" customWidth="1"/>
    <col min="19" max="19" width="17" style="57" customWidth="1"/>
    <col min="20" max="20" width="8.125" style="192" bestFit="1" customWidth="1"/>
    <col min="21" max="21" width="8.125" style="57" bestFit="1" customWidth="1"/>
    <col min="22" max="22" width="7.75" style="57" bestFit="1" customWidth="1"/>
    <col min="23" max="25" width="9" style="57"/>
    <col min="26" max="26" width="12.25" style="57" customWidth="1"/>
    <col min="27" max="31" width="9" style="57"/>
    <col min="32" max="32" width="10.5" style="57" bestFit="1" customWidth="1"/>
    <col min="33" max="33" width="9" style="57"/>
    <col min="34" max="34" width="9.5" style="57" bestFit="1" customWidth="1"/>
    <col min="35" max="49" width="9" style="57"/>
    <col min="50" max="50" width="9.5" style="57" bestFit="1" customWidth="1"/>
    <col min="51" max="52" width="9" style="57"/>
    <col min="53" max="53" width="6.5" style="57" customWidth="1"/>
    <col min="54" max="113" width="9" style="57"/>
    <col min="114" max="16384" width="9" style="35"/>
  </cols>
  <sheetData>
    <row r="1" spans="1:20" s="57" customFormat="1" ht="19.5">
      <c r="A1" s="56" t="str">
        <f ca="1">RIGHT(CELL("filename",A1),LEN(CELL("filename",A1))-FIND("]",CELL("filename",A1)))</f>
        <v>23) グループにデバイスを追加</v>
      </c>
      <c r="B1" s="56"/>
      <c r="C1" s="56"/>
      <c r="D1" s="56"/>
      <c r="T1" s="192"/>
    </row>
    <row r="2" spans="1:20" s="57" customFormat="1" ht="19.5">
      <c r="A2" s="56"/>
      <c r="B2" s="56"/>
      <c r="C2" s="56"/>
      <c r="D2" s="56"/>
      <c r="F2" s="85">
        <v>54</v>
      </c>
      <c r="T2" s="192"/>
    </row>
    <row r="3" spans="1:20" s="57" customFormat="1">
      <c r="B3" s="559" t="s">
        <v>6</v>
      </c>
      <c r="C3" s="559"/>
      <c r="D3" s="559"/>
      <c r="E3" s="560"/>
      <c r="F3" s="83">
        <f ca="1">MAX(INDIRECT("E"&amp;$F$2):INDIRECT("E"&amp;($F$2+1000)))</f>
        <v>9</v>
      </c>
      <c r="H3" s="548" t="s">
        <v>59</v>
      </c>
      <c r="I3" s="548"/>
      <c r="J3" s="68"/>
      <c r="K3" s="61"/>
      <c r="L3" s="543" t="s">
        <v>58</v>
      </c>
      <c r="M3" s="550"/>
      <c r="N3" s="554"/>
      <c r="T3" s="192"/>
    </row>
    <row r="4" spans="1:20" s="57" customFormat="1">
      <c r="B4" s="561" t="s">
        <v>7</v>
      </c>
      <c r="C4" s="561"/>
      <c r="D4" s="561"/>
      <c r="E4" s="562"/>
      <c r="F4" s="83">
        <f ca="1">COUNTA(INDIRECT(G4&amp;$F$2):INDIRECT(G4&amp;($F$2+1000)))</f>
        <v>14</v>
      </c>
      <c r="G4" s="85" t="s">
        <v>82</v>
      </c>
      <c r="H4" s="548" t="s">
        <v>57</v>
      </c>
      <c r="I4" s="548"/>
      <c r="J4" s="66"/>
      <c r="K4" s="67"/>
      <c r="L4" s="551"/>
      <c r="M4" s="552"/>
      <c r="N4" s="555"/>
      <c r="T4" s="192"/>
    </row>
    <row r="5" spans="1:20" s="57" customFormat="1" ht="15.75" customHeight="1">
      <c r="B5" s="548" t="s">
        <v>8</v>
      </c>
      <c r="C5" s="548"/>
      <c r="D5" s="548"/>
      <c r="E5" s="549"/>
      <c r="F5" s="83">
        <f ca="1">SUM(INDIRECT(G5&amp;$F$2):INDIRECT(G5&amp;($F$2+1000)))</f>
        <v>0</v>
      </c>
      <c r="G5" s="85" t="s">
        <v>83</v>
      </c>
      <c r="H5" s="548" t="s">
        <v>60</v>
      </c>
      <c r="I5" s="548"/>
      <c r="J5" s="547"/>
      <c r="K5" s="61"/>
      <c r="L5" s="551"/>
      <c r="M5" s="552"/>
      <c r="N5" s="555"/>
      <c r="T5" s="192"/>
    </row>
    <row r="6" spans="1:20" s="57" customFormat="1">
      <c r="H6" s="548"/>
      <c r="I6" s="548"/>
      <c r="J6" s="547"/>
      <c r="K6" s="61"/>
      <c r="L6" s="551"/>
      <c r="M6" s="552"/>
      <c r="N6" s="555"/>
      <c r="T6" s="192"/>
    </row>
    <row r="7" spans="1:20" s="57" customFormat="1" ht="15.75" customHeight="1">
      <c r="L7" s="551"/>
      <c r="M7" s="552"/>
      <c r="N7" s="555"/>
      <c r="T7" s="192"/>
    </row>
    <row r="8" spans="1:20" s="57" customFormat="1">
      <c r="L8" s="551"/>
      <c r="M8" s="552"/>
      <c r="N8" s="555"/>
      <c r="T8" s="192"/>
    </row>
    <row r="9" spans="1:20" s="57" customFormat="1" ht="15" customHeight="1">
      <c r="G9" s="69"/>
      <c r="L9" s="545"/>
      <c r="M9" s="553"/>
      <c r="N9" s="556"/>
      <c r="T9" s="192"/>
    </row>
    <row r="10" spans="1:20" s="57" customFormat="1">
      <c r="G10" s="70"/>
      <c r="T10" s="192"/>
    </row>
    <row r="11" spans="1:20" s="57" customFormat="1" ht="16.5" thickBot="1">
      <c r="B11" s="71" t="s">
        <v>9</v>
      </c>
      <c r="C11" s="71"/>
      <c r="G11" s="72"/>
      <c r="H11" s="72"/>
      <c r="I11" s="72"/>
      <c r="J11" s="72"/>
      <c r="K11" s="72"/>
      <c r="L11" s="69"/>
      <c r="M11" s="69"/>
      <c r="N11" s="69"/>
      <c r="T11" s="192"/>
    </row>
    <row r="12" spans="1:20" s="57" customFormat="1" ht="15.75" customHeight="1">
      <c r="B12" s="71"/>
      <c r="C12" s="71"/>
      <c r="D12" s="566" t="s">
        <v>367</v>
      </c>
      <c r="E12" s="567"/>
      <c r="F12" s="567"/>
      <c r="G12" s="567"/>
      <c r="H12" s="567"/>
      <c r="I12" s="567"/>
      <c r="J12" s="567"/>
      <c r="K12" s="567"/>
      <c r="L12" s="568"/>
      <c r="M12" s="74"/>
      <c r="N12" s="74"/>
      <c r="T12" s="192"/>
    </row>
    <row r="13" spans="1:20" s="57" customFormat="1" ht="15.75" customHeight="1">
      <c r="B13" s="71"/>
      <c r="C13" s="71"/>
      <c r="D13" s="569"/>
      <c r="E13" s="570"/>
      <c r="F13" s="570"/>
      <c r="G13" s="570"/>
      <c r="H13" s="570"/>
      <c r="I13" s="570"/>
      <c r="J13" s="570"/>
      <c r="K13" s="570"/>
      <c r="L13" s="571"/>
      <c r="M13" s="74"/>
      <c r="N13" s="74"/>
      <c r="T13" s="192"/>
    </row>
    <row r="14" spans="1:20" s="57" customFormat="1">
      <c r="B14" s="71"/>
      <c r="C14" s="71"/>
      <c r="D14" s="569"/>
      <c r="E14" s="570"/>
      <c r="F14" s="570"/>
      <c r="G14" s="570"/>
      <c r="H14" s="570"/>
      <c r="I14" s="570"/>
      <c r="J14" s="570"/>
      <c r="K14" s="570"/>
      <c r="L14" s="571"/>
      <c r="M14" s="74"/>
      <c r="N14" s="74"/>
      <c r="T14" s="192"/>
    </row>
    <row r="15" spans="1:20" s="57" customFormat="1" ht="16.5" thickBot="1">
      <c r="B15" s="71"/>
      <c r="C15" s="71"/>
      <c r="D15" s="572"/>
      <c r="E15" s="573"/>
      <c r="F15" s="573"/>
      <c r="G15" s="573"/>
      <c r="H15" s="573"/>
      <c r="I15" s="573"/>
      <c r="J15" s="573"/>
      <c r="K15" s="573"/>
      <c r="L15" s="574"/>
      <c r="M15" s="74"/>
      <c r="N15" s="74"/>
      <c r="T15" s="192"/>
    </row>
    <row r="16" spans="1:20" s="57" customFormat="1">
      <c r="B16" s="71"/>
      <c r="C16" s="71"/>
      <c r="D16" s="75"/>
      <c r="E16" s="75"/>
      <c r="F16" s="76"/>
      <c r="T16" s="192"/>
    </row>
    <row r="17" spans="2:20" s="57" customFormat="1">
      <c r="B17" s="71" t="s">
        <v>35</v>
      </c>
      <c r="C17" s="71"/>
      <c r="T17" s="192"/>
    </row>
    <row r="18" spans="2:20" s="57" customFormat="1" ht="13.5" customHeight="1">
      <c r="B18" s="71"/>
      <c r="C18" s="71"/>
      <c r="E18" s="543" t="s">
        <v>369</v>
      </c>
      <c r="F18" s="550"/>
      <c r="G18" s="543" t="s">
        <v>346</v>
      </c>
      <c r="H18" s="550"/>
      <c r="T18" s="192"/>
    </row>
    <row r="19" spans="2:20" s="57" customFormat="1">
      <c r="B19" s="71"/>
      <c r="C19" s="71"/>
      <c r="E19" s="545"/>
      <c r="F19" s="553"/>
      <c r="G19" s="545"/>
      <c r="H19" s="553"/>
      <c r="T19" s="192"/>
    </row>
    <row r="20" spans="2:20" s="57" customFormat="1" ht="16.5">
      <c r="B20" s="71"/>
      <c r="C20" s="71"/>
      <c r="D20" s="111"/>
      <c r="E20" s="109" t="s">
        <v>370</v>
      </c>
      <c r="F20" s="100"/>
      <c r="G20" s="109" t="s">
        <v>323</v>
      </c>
      <c r="H20" s="110"/>
      <c r="T20" s="192"/>
    </row>
    <row r="21" spans="2:20" s="57" customFormat="1" ht="16.5">
      <c r="B21" s="71"/>
      <c r="C21" s="71"/>
      <c r="D21" s="86"/>
      <c r="E21" s="109" t="s">
        <v>371</v>
      </c>
      <c r="F21" s="100"/>
      <c r="G21" s="109" t="s">
        <v>383</v>
      </c>
      <c r="H21" s="110"/>
      <c r="T21" s="192"/>
    </row>
    <row r="22" spans="2:20" s="57" customFormat="1" ht="16.5">
      <c r="B22" s="71"/>
      <c r="C22" s="71"/>
      <c r="D22" s="86"/>
      <c r="E22" s="113" t="s">
        <v>294</v>
      </c>
      <c r="F22" s="100"/>
      <c r="G22" s="109" t="s">
        <v>294</v>
      </c>
      <c r="H22" s="110"/>
      <c r="T22" s="192"/>
    </row>
    <row r="23" spans="2:20" s="57" customFormat="1">
      <c r="B23" s="71"/>
      <c r="C23" s="71"/>
      <c r="G23" s="77"/>
      <c r="H23" s="77"/>
      <c r="T23" s="192"/>
    </row>
    <row r="24" spans="2:20" s="57" customFormat="1">
      <c r="B24" s="71" t="s">
        <v>17</v>
      </c>
      <c r="C24" s="71"/>
      <c r="T24" s="192"/>
    </row>
    <row r="25" spans="2:20" s="57" customFormat="1">
      <c r="B25" s="71"/>
      <c r="C25" s="71" t="s">
        <v>142</v>
      </c>
      <c r="T25" s="192"/>
    </row>
    <row r="26" spans="2:20" s="57" customFormat="1">
      <c r="B26" s="71"/>
      <c r="C26" s="71" t="s">
        <v>143</v>
      </c>
      <c r="D26" s="71"/>
      <c r="T26" s="192"/>
    </row>
    <row r="27" spans="2:20" s="57" customFormat="1">
      <c r="B27" s="71"/>
      <c r="C27" s="78" t="s">
        <v>368</v>
      </c>
      <c r="D27" s="71"/>
      <c r="T27" s="192"/>
    </row>
    <row r="28" spans="2:20" s="57" customFormat="1">
      <c r="B28" s="71"/>
      <c r="C28" s="71"/>
      <c r="T28" s="192"/>
    </row>
    <row r="29" spans="2:20" s="57" customFormat="1">
      <c r="B29" s="71" t="s">
        <v>18</v>
      </c>
      <c r="C29" s="71"/>
      <c r="T29" s="192"/>
    </row>
    <row r="30" spans="2:20" s="57" customFormat="1">
      <c r="B30" s="71"/>
      <c r="C30" s="79" t="s">
        <v>25</v>
      </c>
      <c r="T30" s="192"/>
    </row>
    <row r="31" spans="2:20" s="57" customFormat="1" ht="15" customHeight="1">
      <c r="B31" s="71"/>
      <c r="C31" s="79"/>
      <c r="T31" s="192"/>
    </row>
    <row r="32" spans="2:20" s="57" customFormat="1">
      <c r="B32" s="71"/>
      <c r="C32" s="79"/>
      <c r="T32" s="192"/>
    </row>
    <row r="33" spans="2:45" s="57" customFormat="1">
      <c r="B33" s="71"/>
      <c r="C33" s="79"/>
      <c r="T33" s="192"/>
    </row>
    <row r="34" spans="2:45" s="57" customFormat="1">
      <c r="B34" s="71"/>
      <c r="C34" s="79"/>
      <c r="T34" s="192"/>
    </row>
    <row r="35" spans="2:45" s="57" customFormat="1">
      <c r="B35" s="71"/>
      <c r="C35" s="79"/>
      <c r="T35" s="192"/>
    </row>
    <row r="36" spans="2:45" s="57" customFormat="1">
      <c r="B36" s="71"/>
      <c r="C36" s="79"/>
      <c r="T36" s="192"/>
    </row>
    <row r="37" spans="2:45" s="57" customFormat="1">
      <c r="B37" s="71"/>
      <c r="C37" s="71"/>
      <c r="T37" s="192"/>
    </row>
    <row r="38" spans="2:45" s="57" customFormat="1">
      <c r="B38" s="71"/>
      <c r="C38" s="71"/>
      <c r="T38" s="192"/>
    </row>
    <row r="39" spans="2:45" s="57" customFormat="1">
      <c r="B39" s="71" t="s">
        <v>51</v>
      </c>
      <c r="C39" s="71"/>
      <c r="T39" s="192"/>
    </row>
    <row r="40" spans="2:45" s="57" customFormat="1">
      <c r="B40" s="71"/>
      <c r="C40" s="71"/>
      <c r="T40" s="192"/>
    </row>
    <row r="41" spans="2:45" s="57" customFormat="1">
      <c r="B41" s="71"/>
      <c r="C41" s="71"/>
      <c r="G41" s="563" t="s">
        <v>52</v>
      </c>
      <c r="H41" s="564"/>
      <c r="I41" s="565"/>
      <c r="J41" s="558" t="s">
        <v>50</v>
      </c>
      <c r="K41" s="558"/>
      <c r="L41" s="558"/>
      <c r="M41" s="558"/>
      <c r="N41" s="558"/>
      <c r="T41" s="192"/>
    </row>
    <row r="42" spans="2:45" s="57" customFormat="1" ht="16.5">
      <c r="B42" s="71"/>
      <c r="C42" s="71"/>
      <c r="D42" s="72"/>
      <c r="E42" s="72"/>
      <c r="F42" s="72"/>
      <c r="G42" s="638" t="s">
        <v>373</v>
      </c>
      <c r="H42" s="638"/>
      <c r="I42" s="638"/>
      <c r="J42" s="746" t="s">
        <v>366</v>
      </c>
      <c r="K42" s="557"/>
      <c r="L42" s="557"/>
      <c r="M42" s="557"/>
      <c r="N42" s="557"/>
      <c r="T42" s="192"/>
    </row>
    <row r="43" spans="2:45" s="57" customFormat="1" ht="16.5">
      <c r="B43" s="71"/>
      <c r="C43" s="71"/>
      <c r="D43" s="72"/>
      <c r="E43" s="72"/>
      <c r="F43" s="72"/>
      <c r="G43" s="739" t="s">
        <v>351</v>
      </c>
      <c r="H43" s="564"/>
      <c r="I43" s="565"/>
      <c r="J43" s="746" t="s">
        <v>273</v>
      </c>
      <c r="K43" s="557"/>
      <c r="L43" s="557"/>
      <c r="M43" s="557"/>
      <c r="N43" s="557"/>
      <c r="T43" s="192"/>
    </row>
    <row r="44" spans="2:45" s="57" customFormat="1">
      <c r="B44" s="71"/>
      <c r="C44" s="71"/>
      <c r="T44" s="192"/>
    </row>
    <row r="45" spans="2:45" s="57" customFormat="1">
      <c r="B45" s="71" t="s">
        <v>19</v>
      </c>
      <c r="C45" s="71"/>
      <c r="T45" s="192"/>
    </row>
    <row r="46" spans="2:45" s="57" customFormat="1">
      <c r="B46" s="71"/>
      <c r="C46" s="80"/>
      <c r="T46" s="192"/>
      <c r="V46" s="81"/>
    </row>
    <row r="47" spans="2:45" s="57" customFormat="1" ht="16.5" thickBot="1">
      <c r="B47" s="71"/>
      <c r="C47" s="80"/>
      <c r="E47" s="57" t="s">
        <v>152</v>
      </c>
      <c r="H47" s="82"/>
      <c r="I47" s="82"/>
      <c r="J47" s="82"/>
      <c r="K47" s="82"/>
      <c r="L47" s="82"/>
      <c r="M47" s="82"/>
      <c r="N47" s="82"/>
      <c r="O47" s="82"/>
      <c r="P47" s="82"/>
      <c r="Q47" s="82"/>
      <c r="R47" s="82"/>
      <c r="S47" s="82"/>
      <c r="T47" s="192"/>
    </row>
    <row r="48" spans="2:45" s="57" customFormat="1" ht="13.5" customHeight="1">
      <c r="B48" s="71"/>
      <c r="C48" s="71"/>
      <c r="E48" s="510" t="s">
        <v>20</v>
      </c>
      <c r="F48" s="518" t="s">
        <v>22</v>
      </c>
      <c r="G48" s="519"/>
      <c r="H48" s="510" t="s">
        <v>21</v>
      </c>
      <c r="I48" s="518"/>
      <c r="J48" s="518"/>
      <c r="K48" s="519"/>
      <c r="L48" s="522" t="s">
        <v>120</v>
      </c>
      <c r="M48" s="523"/>
      <c r="N48" s="523"/>
      <c r="O48" s="523"/>
      <c r="P48" s="524" t="s">
        <v>127</v>
      </c>
      <c r="Q48" s="524"/>
      <c r="R48" s="524"/>
      <c r="S48" s="524"/>
      <c r="T48" s="840" t="s">
        <v>167</v>
      </c>
      <c r="U48" s="841"/>
      <c r="V48" s="527" t="s">
        <v>299</v>
      </c>
      <c r="W48" s="528"/>
      <c r="X48" s="528"/>
      <c r="Y48" s="528"/>
      <c r="Z48" s="529" t="s">
        <v>300</v>
      </c>
      <c r="AA48" s="529"/>
      <c r="AB48" s="529"/>
      <c r="AC48" s="529"/>
      <c r="AD48" s="845" t="s">
        <v>301</v>
      </c>
      <c r="AE48" s="846"/>
      <c r="AF48" s="487" t="s">
        <v>16</v>
      </c>
      <c r="AG48" s="489" t="s">
        <v>53</v>
      </c>
      <c r="AH48" s="489" t="s">
        <v>54</v>
      </c>
      <c r="AI48" s="489" t="s">
        <v>55</v>
      </c>
      <c r="AJ48" s="489" t="s">
        <v>56</v>
      </c>
      <c r="AK48" s="489" t="s">
        <v>29</v>
      </c>
      <c r="AL48" s="489" t="s">
        <v>62</v>
      </c>
      <c r="AM48" s="512" t="s">
        <v>69</v>
      </c>
      <c r="AN48" s="477" t="s">
        <v>23</v>
      </c>
      <c r="AO48" s="478"/>
      <c r="AP48" s="478"/>
      <c r="AQ48" s="478"/>
      <c r="AR48" s="478"/>
      <c r="AS48" s="479"/>
    </row>
    <row r="49" spans="2:45" s="57" customFormat="1" ht="13.5" customHeight="1">
      <c r="B49" s="71"/>
      <c r="C49" s="71"/>
      <c r="E49" s="511"/>
      <c r="F49" s="520"/>
      <c r="G49" s="521"/>
      <c r="H49" s="847" t="str">
        <f>G42</f>
        <v>1:デバイスID</v>
      </c>
      <c r="I49" s="848"/>
      <c r="J49" s="848" t="str">
        <f>G43</f>
        <v>2:グループID</v>
      </c>
      <c r="K49" s="532"/>
      <c r="L49" s="816" t="s">
        <v>352</v>
      </c>
      <c r="M49" s="534"/>
      <c r="N49" s="716" t="s">
        <v>284</v>
      </c>
      <c r="O49" s="534"/>
      <c r="P49" s="849" t="str">
        <f>G42</f>
        <v>1:デバイスID</v>
      </c>
      <c r="Q49" s="849"/>
      <c r="R49" s="849" t="str">
        <f>G43</f>
        <v>2:グループID</v>
      </c>
      <c r="S49" s="849"/>
      <c r="T49" s="851" t="s">
        <v>353</v>
      </c>
      <c r="U49" s="839"/>
      <c r="V49" s="666" t="s">
        <v>352</v>
      </c>
      <c r="W49" s="517"/>
      <c r="X49" s="667" t="s">
        <v>284</v>
      </c>
      <c r="Y49" s="517"/>
      <c r="Z49" s="852" t="s">
        <v>372</v>
      </c>
      <c r="AA49" s="852"/>
      <c r="AB49" s="852" t="s">
        <v>356</v>
      </c>
      <c r="AC49" s="852"/>
      <c r="AD49" s="855" t="s">
        <v>353</v>
      </c>
      <c r="AE49" s="856"/>
      <c r="AF49" s="488"/>
      <c r="AG49" s="490"/>
      <c r="AH49" s="490"/>
      <c r="AI49" s="490"/>
      <c r="AJ49" s="490"/>
      <c r="AK49" s="490"/>
      <c r="AL49" s="490"/>
      <c r="AM49" s="513"/>
      <c r="AN49" s="480"/>
      <c r="AO49" s="481"/>
      <c r="AP49" s="481"/>
      <c r="AQ49" s="481"/>
      <c r="AR49" s="481"/>
      <c r="AS49" s="482"/>
    </row>
    <row r="50" spans="2:45" s="57" customFormat="1" ht="15" customHeight="1">
      <c r="B50" s="71"/>
      <c r="C50" s="71"/>
      <c r="E50" s="511"/>
      <c r="F50" s="520"/>
      <c r="G50" s="521"/>
      <c r="H50" s="847"/>
      <c r="I50" s="848"/>
      <c r="J50" s="531"/>
      <c r="K50" s="532"/>
      <c r="L50" s="533"/>
      <c r="M50" s="534"/>
      <c r="N50" s="534"/>
      <c r="O50" s="534"/>
      <c r="P50" s="849"/>
      <c r="Q50" s="849"/>
      <c r="R50" s="849"/>
      <c r="S50" s="849"/>
      <c r="T50" s="838"/>
      <c r="U50" s="839"/>
      <c r="V50" s="516"/>
      <c r="W50" s="517"/>
      <c r="X50" s="517"/>
      <c r="Y50" s="517"/>
      <c r="Z50" s="852"/>
      <c r="AA50" s="852"/>
      <c r="AB50" s="852"/>
      <c r="AC50" s="852"/>
      <c r="AD50" s="854"/>
      <c r="AE50" s="856"/>
      <c r="AF50" s="488"/>
      <c r="AG50" s="490"/>
      <c r="AH50" s="490"/>
      <c r="AI50" s="490"/>
      <c r="AJ50" s="490"/>
      <c r="AK50" s="490"/>
      <c r="AL50" s="490"/>
      <c r="AM50" s="513"/>
      <c r="AN50" s="480"/>
      <c r="AO50" s="481"/>
      <c r="AP50" s="481"/>
      <c r="AQ50" s="481"/>
      <c r="AR50" s="481"/>
      <c r="AS50" s="482"/>
    </row>
    <row r="51" spans="2:45" s="57" customFormat="1" ht="72" customHeight="1">
      <c r="B51" s="71"/>
      <c r="C51" s="71"/>
      <c r="E51" s="293">
        <f>IF(ISBLANK(F51),"",COUNTA(F$51:F51))</f>
        <v>1</v>
      </c>
      <c r="F51" s="537" t="s">
        <v>70</v>
      </c>
      <c r="G51" s="538"/>
      <c r="H51" s="732" t="s">
        <v>374</v>
      </c>
      <c r="I51" s="691"/>
      <c r="J51" s="691" t="s">
        <v>323</v>
      </c>
      <c r="K51" s="694"/>
      <c r="L51" s="590" t="b">
        <v>1</v>
      </c>
      <c r="M51" s="537"/>
      <c r="N51" s="537" t="str">
        <f>IF($F51="正常","(NULL)")</f>
        <v>(NULL)</v>
      </c>
      <c r="O51" s="537"/>
      <c r="P51" s="691" t="s">
        <v>374</v>
      </c>
      <c r="Q51" s="691"/>
      <c r="R51" s="691" t="s">
        <v>323</v>
      </c>
      <c r="S51" s="691"/>
      <c r="T51" s="691" t="s">
        <v>320</v>
      </c>
      <c r="U51" s="694"/>
      <c r="V51" s="590" t="b">
        <v>1</v>
      </c>
      <c r="W51" s="537"/>
      <c r="X51" s="537" t="str">
        <f>IF($F51="正常","(NULL)")</f>
        <v>(NULL)</v>
      </c>
      <c r="Y51" s="537"/>
      <c r="Z51" s="691" t="s">
        <v>374</v>
      </c>
      <c r="AA51" s="691"/>
      <c r="AB51" s="691" t="s">
        <v>323</v>
      </c>
      <c r="AC51" s="691"/>
      <c r="AD51" s="691" t="s">
        <v>320</v>
      </c>
      <c r="AE51" s="694"/>
      <c r="AF51" s="357" t="s">
        <v>882</v>
      </c>
      <c r="AG51" s="326" t="s">
        <v>1160</v>
      </c>
      <c r="AH51" s="326" t="s">
        <v>1160</v>
      </c>
      <c r="AI51" s="326" t="s">
        <v>1160</v>
      </c>
      <c r="AJ51" s="325">
        <v>0</v>
      </c>
      <c r="AK51" s="313" t="s">
        <v>180</v>
      </c>
      <c r="AL51" s="286" t="s">
        <v>1006</v>
      </c>
      <c r="AM51" s="345" t="s">
        <v>180</v>
      </c>
      <c r="AN51" s="606" t="s">
        <v>1025</v>
      </c>
      <c r="AO51" s="485"/>
      <c r="AP51" s="485"/>
      <c r="AQ51" s="485"/>
      <c r="AR51" s="485"/>
      <c r="AS51" s="575"/>
    </row>
    <row r="52" spans="2:45" s="198" customFormat="1" ht="72" customHeight="1">
      <c r="B52" s="197"/>
      <c r="C52" s="197"/>
      <c r="E52" s="290">
        <v>2</v>
      </c>
      <c r="F52" s="485" t="s">
        <v>71</v>
      </c>
      <c r="G52" s="509"/>
      <c r="H52" s="732" t="s">
        <v>375</v>
      </c>
      <c r="I52" s="691"/>
      <c r="J52" s="485" t="s">
        <v>87</v>
      </c>
      <c r="K52" s="509"/>
      <c r="L52" s="500" t="b">
        <v>0</v>
      </c>
      <c r="M52" s="485"/>
      <c r="N52" s="485" t="s">
        <v>377</v>
      </c>
      <c r="O52" s="485"/>
      <c r="P52" s="691" t="s">
        <v>375</v>
      </c>
      <c r="Q52" s="691"/>
      <c r="R52" s="485" t="s">
        <v>87</v>
      </c>
      <c r="S52" s="485"/>
      <c r="T52" s="691" t="s">
        <v>377</v>
      </c>
      <c r="U52" s="694"/>
      <c r="V52" s="500" t="b">
        <v>0</v>
      </c>
      <c r="W52" s="485"/>
      <c r="X52" s="485" t="s">
        <v>377</v>
      </c>
      <c r="Y52" s="485"/>
      <c r="Z52" s="691" t="s">
        <v>375</v>
      </c>
      <c r="AA52" s="691"/>
      <c r="AB52" s="485" t="s">
        <v>87</v>
      </c>
      <c r="AC52" s="485"/>
      <c r="AD52" s="691" t="s">
        <v>377</v>
      </c>
      <c r="AE52" s="694"/>
      <c r="AF52" s="290" t="s">
        <v>882</v>
      </c>
      <c r="AG52" s="306" t="str">
        <f>AG51</f>
        <v>6/22</v>
      </c>
      <c r="AH52" s="306" t="str">
        <f t="shared" ref="AH52:AI52" si="0">AH51</f>
        <v>6/22</v>
      </c>
      <c r="AI52" s="306" t="str">
        <f t="shared" si="0"/>
        <v>6/22</v>
      </c>
      <c r="AJ52" s="325">
        <v>0</v>
      </c>
      <c r="AK52" s="313" t="s">
        <v>180</v>
      </c>
      <c r="AL52" s="286" t="s">
        <v>1006</v>
      </c>
      <c r="AM52" s="345" t="s">
        <v>180</v>
      </c>
      <c r="AN52" s="606" t="s">
        <v>1025</v>
      </c>
      <c r="AO52" s="485"/>
      <c r="AP52" s="485"/>
      <c r="AQ52" s="485"/>
      <c r="AR52" s="485"/>
      <c r="AS52" s="575"/>
    </row>
    <row r="53" spans="2:45" s="198" customFormat="1" ht="72" customHeight="1">
      <c r="B53" s="197"/>
      <c r="C53" s="197"/>
      <c r="E53" s="290">
        <v>3</v>
      </c>
      <c r="F53" s="485" t="s">
        <v>71</v>
      </c>
      <c r="G53" s="509"/>
      <c r="H53" s="732" t="s">
        <v>320</v>
      </c>
      <c r="I53" s="691"/>
      <c r="J53" s="485" t="s">
        <v>87</v>
      </c>
      <c r="K53" s="509"/>
      <c r="L53" s="500" t="b">
        <v>0</v>
      </c>
      <c r="M53" s="485"/>
      <c r="N53" s="485" t="s">
        <v>378</v>
      </c>
      <c r="O53" s="485"/>
      <c r="P53" s="691" t="s">
        <v>180</v>
      </c>
      <c r="Q53" s="691"/>
      <c r="R53" s="691" t="s">
        <v>161</v>
      </c>
      <c r="S53" s="691"/>
      <c r="T53" s="691" t="s">
        <v>161</v>
      </c>
      <c r="U53" s="694"/>
      <c r="V53" s="500" t="b">
        <v>0</v>
      </c>
      <c r="W53" s="485"/>
      <c r="X53" s="485" t="s">
        <v>378</v>
      </c>
      <c r="Y53" s="485"/>
      <c r="Z53" s="691" t="s">
        <v>180</v>
      </c>
      <c r="AA53" s="691"/>
      <c r="AB53" s="691" t="s">
        <v>161</v>
      </c>
      <c r="AC53" s="691"/>
      <c r="AD53" s="691" t="s">
        <v>161</v>
      </c>
      <c r="AE53" s="694"/>
      <c r="AF53" s="290" t="s">
        <v>882</v>
      </c>
      <c r="AG53" s="306" t="str">
        <f t="shared" ref="AG53:AG55" si="1">AG52</f>
        <v>6/22</v>
      </c>
      <c r="AH53" s="306" t="str">
        <f t="shared" ref="AH53:AH55" si="2">AH52</f>
        <v>6/22</v>
      </c>
      <c r="AI53" s="306" t="str">
        <f t="shared" ref="AI53:AI55" si="3">AI52</f>
        <v>6/22</v>
      </c>
      <c r="AJ53" s="325">
        <v>0</v>
      </c>
      <c r="AK53" s="313" t="s">
        <v>180</v>
      </c>
      <c r="AL53" s="286" t="s">
        <v>1006</v>
      </c>
      <c r="AM53" s="345" t="s">
        <v>180</v>
      </c>
      <c r="AN53" s="606" t="s">
        <v>1025</v>
      </c>
      <c r="AO53" s="485"/>
      <c r="AP53" s="485"/>
      <c r="AQ53" s="485"/>
      <c r="AR53" s="485"/>
      <c r="AS53" s="575"/>
    </row>
    <row r="54" spans="2:45" s="198" customFormat="1" ht="72" customHeight="1">
      <c r="B54" s="197"/>
      <c r="C54" s="197"/>
      <c r="E54" s="290">
        <v>4</v>
      </c>
      <c r="F54" s="485" t="s">
        <v>71</v>
      </c>
      <c r="G54" s="509"/>
      <c r="H54" s="732" t="s">
        <v>374</v>
      </c>
      <c r="I54" s="691"/>
      <c r="J54" s="485" t="s">
        <v>384</v>
      </c>
      <c r="K54" s="509"/>
      <c r="L54" s="500" t="b">
        <v>0</v>
      </c>
      <c r="M54" s="485"/>
      <c r="N54" s="485" t="s">
        <v>295</v>
      </c>
      <c r="O54" s="485"/>
      <c r="P54" s="691" t="s">
        <v>374</v>
      </c>
      <c r="Q54" s="691"/>
      <c r="R54" s="485" t="s">
        <v>384</v>
      </c>
      <c r="S54" s="485"/>
      <c r="T54" s="691" t="s">
        <v>379</v>
      </c>
      <c r="U54" s="694"/>
      <c r="V54" s="500" t="b">
        <v>0</v>
      </c>
      <c r="W54" s="485"/>
      <c r="X54" s="485" t="s">
        <v>295</v>
      </c>
      <c r="Y54" s="485"/>
      <c r="Z54" s="691" t="s">
        <v>374</v>
      </c>
      <c r="AA54" s="691"/>
      <c r="AB54" s="485" t="s">
        <v>384</v>
      </c>
      <c r="AC54" s="485"/>
      <c r="AD54" s="691" t="s">
        <v>379</v>
      </c>
      <c r="AE54" s="694"/>
      <c r="AF54" s="290" t="s">
        <v>882</v>
      </c>
      <c r="AG54" s="306" t="str">
        <f t="shared" si="1"/>
        <v>6/22</v>
      </c>
      <c r="AH54" s="306" t="str">
        <f t="shared" si="2"/>
        <v>6/22</v>
      </c>
      <c r="AI54" s="306" t="str">
        <f t="shared" si="3"/>
        <v>6/22</v>
      </c>
      <c r="AJ54" s="325">
        <v>0</v>
      </c>
      <c r="AK54" s="313" t="s">
        <v>180</v>
      </c>
      <c r="AL54" s="286" t="s">
        <v>1006</v>
      </c>
      <c r="AM54" s="345" t="s">
        <v>180</v>
      </c>
      <c r="AN54" s="606" t="s">
        <v>1025</v>
      </c>
      <c r="AO54" s="485"/>
      <c r="AP54" s="485"/>
      <c r="AQ54" s="485"/>
      <c r="AR54" s="485"/>
      <c r="AS54" s="575"/>
    </row>
    <row r="55" spans="2:45" s="198" customFormat="1" ht="72" customHeight="1" thickBot="1">
      <c r="B55" s="197"/>
      <c r="C55" s="197"/>
      <c r="E55" s="294">
        <v>5</v>
      </c>
      <c r="F55" s="497" t="s">
        <v>71</v>
      </c>
      <c r="G55" s="498"/>
      <c r="H55" s="733" t="s">
        <v>87</v>
      </c>
      <c r="I55" s="692"/>
      <c r="J55" s="497" t="s">
        <v>97</v>
      </c>
      <c r="K55" s="498"/>
      <c r="L55" s="499" t="b">
        <v>0</v>
      </c>
      <c r="M55" s="497"/>
      <c r="N55" s="497" t="s">
        <v>324</v>
      </c>
      <c r="O55" s="497"/>
      <c r="P55" s="692" t="s">
        <v>180</v>
      </c>
      <c r="Q55" s="692"/>
      <c r="R55" s="692" t="s">
        <v>161</v>
      </c>
      <c r="S55" s="692"/>
      <c r="T55" s="692" t="s">
        <v>180</v>
      </c>
      <c r="U55" s="696"/>
      <c r="V55" s="499" t="b">
        <v>0</v>
      </c>
      <c r="W55" s="497"/>
      <c r="X55" s="497" t="s">
        <v>324</v>
      </c>
      <c r="Y55" s="497"/>
      <c r="Z55" s="692" t="s">
        <v>180</v>
      </c>
      <c r="AA55" s="692"/>
      <c r="AB55" s="692" t="s">
        <v>161</v>
      </c>
      <c r="AC55" s="692"/>
      <c r="AD55" s="692" t="s">
        <v>180</v>
      </c>
      <c r="AE55" s="696"/>
      <c r="AF55" s="294" t="s">
        <v>882</v>
      </c>
      <c r="AG55" s="307" t="str">
        <f t="shared" si="1"/>
        <v>6/22</v>
      </c>
      <c r="AH55" s="307" t="str">
        <f t="shared" si="2"/>
        <v>6/22</v>
      </c>
      <c r="AI55" s="307" t="str">
        <f t="shared" si="3"/>
        <v>6/22</v>
      </c>
      <c r="AJ55" s="330">
        <v>0</v>
      </c>
      <c r="AK55" s="314" t="s">
        <v>180</v>
      </c>
      <c r="AL55" s="299" t="s">
        <v>1006</v>
      </c>
      <c r="AM55" s="346" t="s">
        <v>180</v>
      </c>
      <c r="AN55" s="639" t="s">
        <v>1025</v>
      </c>
      <c r="AO55" s="497"/>
      <c r="AP55" s="497"/>
      <c r="AQ55" s="497"/>
      <c r="AR55" s="497"/>
      <c r="AS55" s="576"/>
    </row>
    <row r="58" spans="2:45" s="57" customFormat="1" ht="16.5" thickBot="1">
      <c r="E58" s="57" t="s">
        <v>153</v>
      </c>
      <c r="F58" s="57" t="s">
        <v>355</v>
      </c>
      <c r="T58" s="192"/>
    </row>
    <row r="59" spans="2:45" s="57" customFormat="1" ht="13.5" customHeight="1">
      <c r="B59" s="71"/>
      <c r="C59" s="71"/>
      <c r="E59" s="510" t="s">
        <v>20</v>
      </c>
      <c r="F59" s="518" t="s">
        <v>22</v>
      </c>
      <c r="G59" s="519"/>
      <c r="H59" s="510" t="s">
        <v>21</v>
      </c>
      <c r="I59" s="518"/>
      <c r="J59" s="518"/>
      <c r="K59" s="519"/>
      <c r="L59" s="522" t="s">
        <v>120</v>
      </c>
      <c r="M59" s="523"/>
      <c r="N59" s="523"/>
      <c r="O59" s="523"/>
      <c r="P59" s="524" t="s">
        <v>127</v>
      </c>
      <c r="Q59" s="524"/>
      <c r="R59" s="524"/>
      <c r="S59" s="524"/>
      <c r="T59" s="840" t="s">
        <v>167</v>
      </c>
      <c r="U59" s="841"/>
      <c r="V59" s="527" t="s">
        <v>299</v>
      </c>
      <c r="W59" s="528"/>
      <c r="X59" s="528"/>
      <c r="Y59" s="528"/>
      <c r="Z59" s="529" t="s">
        <v>300</v>
      </c>
      <c r="AA59" s="529"/>
      <c r="AB59" s="529"/>
      <c r="AC59" s="529"/>
      <c r="AD59" s="845" t="s">
        <v>301</v>
      </c>
      <c r="AE59" s="846"/>
      <c r="AF59" s="487" t="s">
        <v>16</v>
      </c>
      <c r="AG59" s="489" t="s">
        <v>53</v>
      </c>
      <c r="AH59" s="489" t="s">
        <v>54</v>
      </c>
      <c r="AI59" s="489" t="s">
        <v>55</v>
      </c>
      <c r="AJ59" s="489" t="s">
        <v>56</v>
      </c>
      <c r="AK59" s="489" t="s">
        <v>29</v>
      </c>
      <c r="AL59" s="489" t="s">
        <v>62</v>
      </c>
      <c r="AM59" s="512" t="s">
        <v>69</v>
      </c>
      <c r="AN59" s="477" t="s">
        <v>23</v>
      </c>
      <c r="AO59" s="478"/>
      <c r="AP59" s="478"/>
      <c r="AQ59" s="478"/>
      <c r="AR59" s="478"/>
      <c r="AS59" s="479"/>
    </row>
    <row r="60" spans="2:45" s="57" customFormat="1" ht="13.5" customHeight="1">
      <c r="B60" s="71"/>
      <c r="C60" s="71"/>
      <c r="E60" s="511"/>
      <c r="F60" s="520"/>
      <c r="G60" s="521"/>
      <c r="H60" s="847" t="s">
        <v>372</v>
      </c>
      <c r="I60" s="531"/>
      <c r="J60" s="848" t="s">
        <v>356</v>
      </c>
      <c r="K60" s="532"/>
      <c r="L60" s="816" t="s">
        <v>352</v>
      </c>
      <c r="M60" s="534"/>
      <c r="N60" s="716" t="s">
        <v>284</v>
      </c>
      <c r="O60" s="534"/>
      <c r="P60" s="849" t="s">
        <v>372</v>
      </c>
      <c r="Q60" s="849"/>
      <c r="R60" s="849" t="s">
        <v>356</v>
      </c>
      <c r="S60" s="849"/>
      <c r="T60" s="851" t="s">
        <v>353</v>
      </c>
      <c r="U60" s="839"/>
      <c r="V60" s="666" t="s">
        <v>352</v>
      </c>
      <c r="W60" s="517"/>
      <c r="X60" s="667" t="s">
        <v>284</v>
      </c>
      <c r="Y60" s="517"/>
      <c r="Z60" s="852" t="s">
        <v>372</v>
      </c>
      <c r="AA60" s="852"/>
      <c r="AB60" s="852" t="s">
        <v>356</v>
      </c>
      <c r="AC60" s="852"/>
      <c r="AD60" s="855" t="s">
        <v>353</v>
      </c>
      <c r="AE60" s="856"/>
      <c r="AF60" s="488"/>
      <c r="AG60" s="490"/>
      <c r="AH60" s="490"/>
      <c r="AI60" s="490"/>
      <c r="AJ60" s="490"/>
      <c r="AK60" s="490"/>
      <c r="AL60" s="490"/>
      <c r="AM60" s="513"/>
      <c r="AN60" s="480"/>
      <c r="AO60" s="481"/>
      <c r="AP60" s="481"/>
      <c r="AQ60" s="481"/>
      <c r="AR60" s="481"/>
      <c r="AS60" s="482"/>
    </row>
    <row r="61" spans="2:45" s="57" customFormat="1" ht="15" customHeight="1">
      <c r="B61" s="71"/>
      <c r="C61" s="71"/>
      <c r="E61" s="511"/>
      <c r="F61" s="520"/>
      <c r="G61" s="521"/>
      <c r="H61" s="530"/>
      <c r="I61" s="531"/>
      <c r="J61" s="531"/>
      <c r="K61" s="532"/>
      <c r="L61" s="533"/>
      <c r="M61" s="534"/>
      <c r="N61" s="534"/>
      <c r="O61" s="534"/>
      <c r="P61" s="849"/>
      <c r="Q61" s="849"/>
      <c r="R61" s="849"/>
      <c r="S61" s="849"/>
      <c r="T61" s="838"/>
      <c r="U61" s="839"/>
      <c r="V61" s="516"/>
      <c r="W61" s="517"/>
      <c r="X61" s="517"/>
      <c r="Y61" s="517"/>
      <c r="Z61" s="852"/>
      <c r="AA61" s="852"/>
      <c r="AB61" s="852"/>
      <c r="AC61" s="852"/>
      <c r="AD61" s="854"/>
      <c r="AE61" s="856"/>
      <c r="AF61" s="488"/>
      <c r="AG61" s="490"/>
      <c r="AH61" s="490"/>
      <c r="AI61" s="490"/>
      <c r="AJ61" s="490"/>
      <c r="AK61" s="490"/>
      <c r="AL61" s="490"/>
      <c r="AM61" s="513"/>
      <c r="AN61" s="480"/>
      <c r="AO61" s="481"/>
      <c r="AP61" s="481"/>
      <c r="AQ61" s="481"/>
      <c r="AR61" s="481"/>
      <c r="AS61" s="482"/>
    </row>
    <row r="62" spans="2:45" s="198" customFormat="1" ht="72" customHeight="1">
      <c r="B62" s="197"/>
      <c r="C62" s="197"/>
      <c r="E62" s="500">
        <v>6</v>
      </c>
      <c r="F62" s="485" t="s">
        <v>72</v>
      </c>
      <c r="G62" s="509"/>
      <c r="H62" s="732" t="s">
        <v>374</v>
      </c>
      <c r="I62" s="691"/>
      <c r="J62" s="691" t="s">
        <v>323</v>
      </c>
      <c r="K62" s="694"/>
      <c r="L62" s="732" t="b">
        <v>1</v>
      </c>
      <c r="M62" s="691"/>
      <c r="N62" s="691" t="s">
        <v>320</v>
      </c>
      <c r="O62" s="691"/>
      <c r="P62" s="691" t="s">
        <v>374</v>
      </c>
      <c r="Q62" s="691"/>
      <c r="R62" s="691" t="s">
        <v>323</v>
      </c>
      <c r="S62" s="691"/>
      <c r="T62" s="691" t="s">
        <v>320</v>
      </c>
      <c r="U62" s="694"/>
      <c r="V62" s="732" t="b">
        <v>1</v>
      </c>
      <c r="W62" s="691"/>
      <c r="X62" s="691" t="s">
        <v>320</v>
      </c>
      <c r="Y62" s="691"/>
      <c r="Z62" s="691" t="s">
        <v>374</v>
      </c>
      <c r="AA62" s="691"/>
      <c r="AB62" s="691" t="s">
        <v>323</v>
      </c>
      <c r="AC62" s="691"/>
      <c r="AD62" s="691" t="s">
        <v>320</v>
      </c>
      <c r="AE62" s="694"/>
      <c r="AF62" s="500" t="s">
        <v>886</v>
      </c>
      <c r="AG62" s="501" t="str">
        <f>AG55</f>
        <v>6/22</v>
      </c>
      <c r="AH62" s="501" t="str">
        <f t="shared" ref="AH62:AI62" si="4">AH55</f>
        <v>6/22</v>
      </c>
      <c r="AI62" s="501" t="str">
        <f t="shared" si="4"/>
        <v>6/22</v>
      </c>
      <c r="AJ62" s="596" t="s">
        <v>1141</v>
      </c>
      <c r="AK62" s="501" t="s">
        <v>180</v>
      </c>
      <c r="AL62" s="501" t="s">
        <v>1006</v>
      </c>
      <c r="AM62" s="505" t="s">
        <v>180</v>
      </c>
      <c r="AN62" s="606" t="s">
        <v>1025</v>
      </c>
      <c r="AO62" s="644"/>
      <c r="AP62" s="644"/>
      <c r="AQ62" s="644"/>
      <c r="AR62" s="644"/>
      <c r="AS62" s="645"/>
    </row>
    <row r="63" spans="2:45" s="198" customFormat="1" ht="72" customHeight="1" thickBot="1">
      <c r="E63" s="499"/>
      <c r="F63" s="497"/>
      <c r="G63" s="498"/>
      <c r="H63" s="733" t="s">
        <v>87</v>
      </c>
      <c r="I63" s="692"/>
      <c r="J63" s="692" t="s">
        <v>339</v>
      </c>
      <c r="K63" s="696"/>
      <c r="L63" s="733" t="b">
        <v>0</v>
      </c>
      <c r="M63" s="692"/>
      <c r="N63" s="497" t="s">
        <v>380</v>
      </c>
      <c r="O63" s="497"/>
      <c r="P63" s="692" t="s">
        <v>87</v>
      </c>
      <c r="Q63" s="692"/>
      <c r="R63" s="692" t="s">
        <v>339</v>
      </c>
      <c r="S63" s="692"/>
      <c r="T63" s="497" t="s">
        <v>380</v>
      </c>
      <c r="U63" s="498"/>
      <c r="V63" s="733" t="b">
        <v>0</v>
      </c>
      <c r="W63" s="692"/>
      <c r="X63" s="497" t="s">
        <v>380</v>
      </c>
      <c r="Y63" s="497"/>
      <c r="Z63" s="692" t="s">
        <v>87</v>
      </c>
      <c r="AA63" s="692"/>
      <c r="AB63" s="692" t="s">
        <v>339</v>
      </c>
      <c r="AC63" s="692"/>
      <c r="AD63" s="497" t="s">
        <v>380</v>
      </c>
      <c r="AE63" s="498"/>
      <c r="AF63" s="499"/>
      <c r="AG63" s="502"/>
      <c r="AH63" s="502"/>
      <c r="AI63" s="502"/>
      <c r="AJ63" s="502"/>
      <c r="AK63" s="502"/>
      <c r="AL63" s="502"/>
      <c r="AM63" s="506"/>
      <c r="AN63" s="639"/>
      <c r="AO63" s="646"/>
      <c r="AP63" s="646"/>
      <c r="AQ63" s="646"/>
      <c r="AR63" s="646"/>
      <c r="AS63" s="647"/>
    </row>
    <row r="65" spans="5:45" s="57" customFormat="1" ht="16.5" thickBot="1">
      <c r="E65" s="57" t="s">
        <v>160</v>
      </c>
      <c r="F65" s="57" t="s">
        <v>159</v>
      </c>
      <c r="T65" s="192"/>
    </row>
    <row r="66" spans="5:45" s="57" customFormat="1" ht="15" customHeight="1">
      <c r="E66" s="510" t="s">
        <v>20</v>
      </c>
      <c r="F66" s="518" t="s">
        <v>22</v>
      </c>
      <c r="G66" s="519"/>
      <c r="H66" s="510" t="s">
        <v>21</v>
      </c>
      <c r="I66" s="518"/>
      <c r="J66" s="518"/>
      <c r="K66" s="519"/>
      <c r="L66" s="522" t="s">
        <v>120</v>
      </c>
      <c r="M66" s="523"/>
      <c r="N66" s="523"/>
      <c r="O66" s="523"/>
      <c r="P66" s="524" t="s">
        <v>127</v>
      </c>
      <c r="Q66" s="524"/>
      <c r="R66" s="524"/>
      <c r="S66" s="524"/>
      <c r="T66" s="840" t="s">
        <v>167</v>
      </c>
      <c r="U66" s="841"/>
      <c r="V66" s="527" t="s">
        <v>299</v>
      </c>
      <c r="W66" s="528"/>
      <c r="X66" s="528"/>
      <c r="Y66" s="528"/>
      <c r="Z66" s="529" t="s">
        <v>300</v>
      </c>
      <c r="AA66" s="529"/>
      <c r="AB66" s="529"/>
      <c r="AC66" s="529"/>
      <c r="AD66" s="845" t="s">
        <v>301</v>
      </c>
      <c r="AE66" s="846"/>
      <c r="AF66" s="487" t="s">
        <v>16</v>
      </c>
      <c r="AG66" s="489" t="s">
        <v>53</v>
      </c>
      <c r="AH66" s="489" t="s">
        <v>54</v>
      </c>
      <c r="AI66" s="489" t="s">
        <v>55</v>
      </c>
      <c r="AJ66" s="489" t="s">
        <v>56</v>
      </c>
      <c r="AK66" s="489" t="s">
        <v>29</v>
      </c>
      <c r="AL66" s="489" t="s">
        <v>62</v>
      </c>
      <c r="AM66" s="512" t="s">
        <v>69</v>
      </c>
      <c r="AN66" s="477" t="s">
        <v>23</v>
      </c>
      <c r="AO66" s="478"/>
      <c r="AP66" s="478"/>
      <c r="AQ66" s="478"/>
      <c r="AR66" s="478"/>
      <c r="AS66" s="479"/>
    </row>
    <row r="67" spans="5:45" s="57" customFormat="1" ht="15.75" customHeight="1">
      <c r="E67" s="511"/>
      <c r="F67" s="520"/>
      <c r="G67" s="521"/>
      <c r="H67" s="847" t="s">
        <v>372</v>
      </c>
      <c r="I67" s="531"/>
      <c r="J67" s="848" t="s">
        <v>356</v>
      </c>
      <c r="K67" s="532"/>
      <c r="L67" s="816" t="s">
        <v>352</v>
      </c>
      <c r="M67" s="534"/>
      <c r="N67" s="716" t="s">
        <v>284</v>
      </c>
      <c r="O67" s="534"/>
      <c r="P67" s="849" t="s">
        <v>372</v>
      </c>
      <c r="Q67" s="849"/>
      <c r="R67" s="849" t="s">
        <v>356</v>
      </c>
      <c r="S67" s="849"/>
      <c r="T67" s="838" t="s">
        <v>210</v>
      </c>
      <c r="U67" s="839"/>
      <c r="V67" s="666" t="s">
        <v>352</v>
      </c>
      <c r="W67" s="517"/>
      <c r="X67" s="667" t="s">
        <v>284</v>
      </c>
      <c r="Y67" s="517"/>
      <c r="Z67" s="852" t="s">
        <v>372</v>
      </c>
      <c r="AA67" s="852"/>
      <c r="AB67" s="852" t="s">
        <v>356</v>
      </c>
      <c r="AC67" s="852"/>
      <c r="AD67" s="855" t="s">
        <v>353</v>
      </c>
      <c r="AE67" s="856"/>
      <c r="AF67" s="488"/>
      <c r="AG67" s="490"/>
      <c r="AH67" s="490"/>
      <c r="AI67" s="490"/>
      <c r="AJ67" s="490"/>
      <c r="AK67" s="490"/>
      <c r="AL67" s="490"/>
      <c r="AM67" s="513"/>
      <c r="AN67" s="480"/>
      <c r="AO67" s="481"/>
      <c r="AP67" s="481"/>
      <c r="AQ67" s="481"/>
      <c r="AR67" s="481"/>
      <c r="AS67" s="482"/>
    </row>
    <row r="68" spans="5:45" s="57" customFormat="1">
      <c r="E68" s="511"/>
      <c r="F68" s="520"/>
      <c r="G68" s="521"/>
      <c r="H68" s="530"/>
      <c r="I68" s="531"/>
      <c r="J68" s="531"/>
      <c r="K68" s="532"/>
      <c r="L68" s="533"/>
      <c r="M68" s="534"/>
      <c r="N68" s="534"/>
      <c r="O68" s="534"/>
      <c r="P68" s="849"/>
      <c r="Q68" s="849"/>
      <c r="R68" s="849"/>
      <c r="S68" s="849"/>
      <c r="T68" s="838"/>
      <c r="U68" s="839"/>
      <c r="V68" s="516"/>
      <c r="W68" s="517"/>
      <c r="X68" s="517"/>
      <c r="Y68" s="517"/>
      <c r="Z68" s="852"/>
      <c r="AA68" s="852"/>
      <c r="AB68" s="852"/>
      <c r="AC68" s="852"/>
      <c r="AD68" s="854"/>
      <c r="AE68" s="856"/>
      <c r="AF68" s="488"/>
      <c r="AG68" s="490"/>
      <c r="AH68" s="490"/>
      <c r="AI68" s="490"/>
      <c r="AJ68" s="490"/>
      <c r="AK68" s="490"/>
      <c r="AL68" s="490"/>
      <c r="AM68" s="513"/>
      <c r="AN68" s="480"/>
      <c r="AO68" s="481"/>
      <c r="AP68" s="481"/>
      <c r="AQ68" s="481"/>
      <c r="AR68" s="481"/>
      <c r="AS68" s="482"/>
    </row>
    <row r="69" spans="5:45" s="198" customFormat="1" ht="72" customHeight="1">
      <c r="E69" s="290">
        <v>7</v>
      </c>
      <c r="F69" s="541" t="s">
        <v>236</v>
      </c>
      <c r="G69" s="542"/>
      <c r="H69" s="732" t="s">
        <v>374</v>
      </c>
      <c r="I69" s="691"/>
      <c r="J69" s="691" t="s">
        <v>323</v>
      </c>
      <c r="K69" s="694"/>
      <c r="L69" s="732" t="b">
        <v>0</v>
      </c>
      <c r="M69" s="691"/>
      <c r="N69" s="485" t="s">
        <v>184</v>
      </c>
      <c r="O69" s="485"/>
      <c r="P69" s="691" t="s">
        <v>374</v>
      </c>
      <c r="Q69" s="691"/>
      <c r="R69" s="691" t="s">
        <v>323</v>
      </c>
      <c r="S69" s="691"/>
      <c r="T69" s="485" t="s">
        <v>161</v>
      </c>
      <c r="U69" s="509"/>
      <c r="V69" s="732" t="b">
        <v>0</v>
      </c>
      <c r="W69" s="691"/>
      <c r="X69" s="485" t="s">
        <v>184</v>
      </c>
      <c r="Y69" s="485"/>
      <c r="Z69" s="691" t="s">
        <v>374</v>
      </c>
      <c r="AA69" s="691"/>
      <c r="AB69" s="691" t="s">
        <v>323</v>
      </c>
      <c r="AC69" s="691"/>
      <c r="AD69" s="485" t="s">
        <v>161</v>
      </c>
      <c r="AE69" s="509"/>
      <c r="AF69" s="290" t="s">
        <v>886</v>
      </c>
      <c r="AG69" s="306" t="str">
        <f>AG55</f>
        <v>6/22</v>
      </c>
      <c r="AH69" s="306" t="str">
        <f t="shared" ref="AH69:AI69" si="5">AH55</f>
        <v>6/22</v>
      </c>
      <c r="AI69" s="306" t="str">
        <f t="shared" si="5"/>
        <v>6/22</v>
      </c>
      <c r="AJ69" s="320">
        <v>0</v>
      </c>
      <c r="AK69" s="311" t="s">
        <v>180</v>
      </c>
      <c r="AL69" s="287" t="s">
        <v>1006</v>
      </c>
      <c r="AM69" s="349" t="s">
        <v>180</v>
      </c>
      <c r="AN69" s="606" t="s">
        <v>1025</v>
      </c>
      <c r="AO69" s="485"/>
      <c r="AP69" s="485"/>
      <c r="AQ69" s="485"/>
      <c r="AR69" s="485"/>
      <c r="AS69" s="575"/>
    </row>
    <row r="70" spans="5:45" s="198" customFormat="1" ht="72" customHeight="1" thickBot="1">
      <c r="E70" s="294">
        <v>8</v>
      </c>
      <c r="F70" s="577" t="s">
        <v>237</v>
      </c>
      <c r="G70" s="578"/>
      <c r="H70" s="733" t="s">
        <v>87</v>
      </c>
      <c r="I70" s="692"/>
      <c r="J70" s="692" t="s">
        <v>87</v>
      </c>
      <c r="K70" s="696"/>
      <c r="L70" s="733" t="s">
        <v>87</v>
      </c>
      <c r="M70" s="692"/>
      <c r="N70" s="497" t="s">
        <v>186</v>
      </c>
      <c r="O70" s="497"/>
      <c r="P70" s="692" t="s">
        <v>87</v>
      </c>
      <c r="Q70" s="692"/>
      <c r="R70" s="692" t="s">
        <v>339</v>
      </c>
      <c r="S70" s="692"/>
      <c r="T70" s="811" t="s">
        <v>161</v>
      </c>
      <c r="U70" s="857"/>
      <c r="V70" s="733" t="s">
        <v>87</v>
      </c>
      <c r="W70" s="692"/>
      <c r="X70" s="497" t="s">
        <v>186</v>
      </c>
      <c r="Y70" s="497"/>
      <c r="Z70" s="692" t="s">
        <v>87</v>
      </c>
      <c r="AA70" s="692"/>
      <c r="AB70" s="692" t="s">
        <v>339</v>
      </c>
      <c r="AC70" s="692"/>
      <c r="AD70" s="811" t="s">
        <v>161</v>
      </c>
      <c r="AE70" s="857"/>
      <c r="AF70" s="294" t="s">
        <v>886</v>
      </c>
      <c r="AG70" s="307" t="str">
        <f>AG55</f>
        <v>6/22</v>
      </c>
      <c r="AH70" s="307" t="str">
        <f t="shared" ref="AH70:AI70" si="6">AH55</f>
        <v>6/22</v>
      </c>
      <c r="AI70" s="307" t="str">
        <f t="shared" si="6"/>
        <v>6/22</v>
      </c>
      <c r="AJ70" s="322">
        <v>0</v>
      </c>
      <c r="AK70" s="312" t="s">
        <v>180</v>
      </c>
      <c r="AL70" s="291" t="s">
        <v>1006</v>
      </c>
      <c r="AM70" s="350" t="s">
        <v>180</v>
      </c>
      <c r="AN70" s="639" t="s">
        <v>1025</v>
      </c>
      <c r="AO70" s="497"/>
      <c r="AP70" s="497"/>
      <c r="AQ70" s="497"/>
      <c r="AR70" s="497"/>
      <c r="AS70" s="576"/>
    </row>
    <row r="71" spans="5:45" s="57" customFormat="1">
      <c r="E71" s="57" t="s">
        <v>233</v>
      </c>
      <c r="T71" s="192"/>
    </row>
    <row r="72" spans="5:45" s="57" customFormat="1">
      <c r="E72" s="57" t="s">
        <v>234</v>
      </c>
      <c r="T72" s="192"/>
    </row>
    <row r="75" spans="5:45" ht="16.5" thickBot="1">
      <c r="E75" s="57" t="s">
        <v>1145</v>
      </c>
    </row>
    <row r="76" spans="5:45">
      <c r="E76" s="510" t="s">
        <v>20</v>
      </c>
      <c r="F76" s="518" t="s">
        <v>22</v>
      </c>
      <c r="G76" s="519"/>
      <c r="H76" s="510" t="s">
        <v>21</v>
      </c>
      <c r="I76" s="518"/>
      <c r="J76" s="518"/>
      <c r="K76" s="519"/>
      <c r="L76" s="522" t="s">
        <v>120</v>
      </c>
      <c r="M76" s="523"/>
      <c r="N76" s="523"/>
      <c r="O76" s="523"/>
      <c r="P76" s="524" t="s">
        <v>127</v>
      </c>
      <c r="Q76" s="524"/>
      <c r="R76" s="524"/>
      <c r="S76" s="524"/>
      <c r="T76" s="840" t="s">
        <v>167</v>
      </c>
      <c r="U76" s="841"/>
      <c r="V76" s="527" t="s">
        <v>299</v>
      </c>
      <c r="W76" s="528"/>
      <c r="X76" s="528"/>
      <c r="Y76" s="528"/>
      <c r="Z76" s="529" t="s">
        <v>300</v>
      </c>
      <c r="AA76" s="529"/>
      <c r="AB76" s="529"/>
      <c r="AC76" s="529"/>
      <c r="AD76" s="845" t="s">
        <v>301</v>
      </c>
      <c r="AE76" s="846"/>
      <c r="AF76" s="487" t="s">
        <v>16</v>
      </c>
      <c r="AG76" s="489" t="s">
        <v>53</v>
      </c>
      <c r="AH76" s="489" t="s">
        <v>54</v>
      </c>
      <c r="AI76" s="489" t="s">
        <v>55</v>
      </c>
      <c r="AJ76" s="489" t="s">
        <v>56</v>
      </c>
      <c r="AK76" s="489" t="s">
        <v>29</v>
      </c>
      <c r="AL76" s="489" t="s">
        <v>62</v>
      </c>
      <c r="AM76" s="512" t="s">
        <v>69</v>
      </c>
      <c r="AN76" s="477" t="s">
        <v>23</v>
      </c>
      <c r="AO76" s="478"/>
      <c r="AP76" s="478"/>
      <c r="AQ76" s="478"/>
      <c r="AR76" s="478"/>
      <c r="AS76" s="479"/>
    </row>
    <row r="77" spans="5:45">
      <c r="E77" s="511"/>
      <c r="F77" s="520"/>
      <c r="G77" s="521"/>
      <c r="H77" s="847" t="s">
        <v>372</v>
      </c>
      <c r="I77" s="531"/>
      <c r="J77" s="848" t="s">
        <v>356</v>
      </c>
      <c r="K77" s="532"/>
      <c r="L77" s="816" t="s">
        <v>352</v>
      </c>
      <c r="M77" s="534"/>
      <c r="N77" s="716" t="s">
        <v>284</v>
      </c>
      <c r="O77" s="534"/>
      <c r="P77" s="849" t="s">
        <v>372</v>
      </c>
      <c r="Q77" s="849"/>
      <c r="R77" s="849" t="s">
        <v>356</v>
      </c>
      <c r="S77" s="849"/>
      <c r="T77" s="851" t="s">
        <v>353</v>
      </c>
      <c r="U77" s="839"/>
      <c r="V77" s="666" t="s">
        <v>352</v>
      </c>
      <c r="W77" s="517"/>
      <c r="X77" s="667" t="s">
        <v>284</v>
      </c>
      <c r="Y77" s="517"/>
      <c r="Z77" s="852" t="s">
        <v>372</v>
      </c>
      <c r="AA77" s="852"/>
      <c r="AB77" s="852" t="s">
        <v>356</v>
      </c>
      <c r="AC77" s="852"/>
      <c r="AD77" s="855" t="s">
        <v>353</v>
      </c>
      <c r="AE77" s="856"/>
      <c r="AF77" s="488"/>
      <c r="AG77" s="490"/>
      <c r="AH77" s="490"/>
      <c r="AI77" s="490"/>
      <c r="AJ77" s="490"/>
      <c r="AK77" s="490"/>
      <c r="AL77" s="490"/>
      <c r="AM77" s="513"/>
      <c r="AN77" s="480"/>
      <c r="AO77" s="481"/>
      <c r="AP77" s="481"/>
      <c r="AQ77" s="481"/>
      <c r="AR77" s="481"/>
      <c r="AS77" s="482"/>
    </row>
    <row r="78" spans="5:45">
      <c r="E78" s="511"/>
      <c r="F78" s="520"/>
      <c r="G78" s="521"/>
      <c r="H78" s="530"/>
      <c r="I78" s="531"/>
      <c r="J78" s="531"/>
      <c r="K78" s="532"/>
      <c r="L78" s="533"/>
      <c r="M78" s="534"/>
      <c r="N78" s="534"/>
      <c r="O78" s="534"/>
      <c r="P78" s="849"/>
      <c r="Q78" s="849"/>
      <c r="R78" s="849"/>
      <c r="S78" s="849"/>
      <c r="T78" s="838"/>
      <c r="U78" s="839"/>
      <c r="V78" s="516"/>
      <c r="W78" s="517"/>
      <c r="X78" s="517"/>
      <c r="Y78" s="517"/>
      <c r="Z78" s="852"/>
      <c r="AA78" s="852"/>
      <c r="AB78" s="852"/>
      <c r="AC78" s="852"/>
      <c r="AD78" s="854"/>
      <c r="AE78" s="856"/>
      <c r="AF78" s="488"/>
      <c r="AG78" s="490"/>
      <c r="AH78" s="490"/>
      <c r="AI78" s="490"/>
      <c r="AJ78" s="490"/>
      <c r="AK78" s="490"/>
      <c r="AL78" s="490"/>
      <c r="AM78" s="513"/>
      <c r="AN78" s="480"/>
      <c r="AO78" s="481"/>
      <c r="AP78" s="481"/>
      <c r="AQ78" s="481"/>
      <c r="AR78" s="481"/>
      <c r="AS78" s="482"/>
    </row>
    <row r="79" spans="5:45" ht="72" customHeight="1">
      <c r="E79" s="500">
        <f>E70+1</f>
        <v>9</v>
      </c>
      <c r="F79" s="485" t="s">
        <v>72</v>
      </c>
      <c r="G79" s="509"/>
      <c r="H79" s="732" t="s">
        <v>374</v>
      </c>
      <c r="I79" s="691"/>
      <c r="J79" s="691" t="s">
        <v>323</v>
      </c>
      <c r="K79" s="694"/>
      <c r="L79" s="732" t="s">
        <v>180</v>
      </c>
      <c r="M79" s="691"/>
      <c r="N79" s="691" t="s">
        <v>180</v>
      </c>
      <c r="O79" s="691"/>
      <c r="P79" s="691" t="s">
        <v>180</v>
      </c>
      <c r="Q79" s="691"/>
      <c r="R79" s="691" t="s">
        <v>180</v>
      </c>
      <c r="S79" s="691"/>
      <c r="T79" s="691" t="s">
        <v>180</v>
      </c>
      <c r="U79" s="694"/>
      <c r="V79" s="732"/>
      <c r="W79" s="691"/>
      <c r="X79" s="691"/>
      <c r="Y79" s="691"/>
      <c r="Z79" s="691"/>
      <c r="AA79" s="691"/>
      <c r="AB79" s="691"/>
      <c r="AC79" s="691"/>
      <c r="AD79" s="691"/>
      <c r="AE79" s="694"/>
      <c r="AF79" s="500"/>
      <c r="AG79" s="485"/>
      <c r="AH79" s="485"/>
      <c r="AI79" s="485"/>
      <c r="AJ79" s="485"/>
      <c r="AK79" s="485"/>
      <c r="AL79" s="485"/>
      <c r="AM79" s="509"/>
      <c r="AN79" s="606"/>
      <c r="AO79" s="644"/>
      <c r="AP79" s="644"/>
      <c r="AQ79" s="644"/>
      <c r="AR79" s="644"/>
      <c r="AS79" s="645"/>
    </row>
    <row r="80" spans="5:45" ht="72" customHeight="1" thickBot="1">
      <c r="E80" s="499"/>
      <c r="F80" s="497"/>
      <c r="G80" s="498"/>
      <c r="H80" s="733" t="s">
        <v>87</v>
      </c>
      <c r="I80" s="692"/>
      <c r="J80" s="692" t="s">
        <v>339</v>
      </c>
      <c r="K80" s="696"/>
      <c r="L80" s="733" t="b">
        <v>1</v>
      </c>
      <c r="M80" s="692"/>
      <c r="N80" s="692" t="s">
        <v>320</v>
      </c>
      <c r="O80" s="692"/>
      <c r="P80" s="692" t="s">
        <v>374</v>
      </c>
      <c r="Q80" s="692"/>
      <c r="R80" s="692" t="s">
        <v>323</v>
      </c>
      <c r="S80" s="692"/>
      <c r="T80" s="692" t="s">
        <v>320</v>
      </c>
      <c r="U80" s="696"/>
      <c r="V80" s="733"/>
      <c r="W80" s="692"/>
      <c r="X80" s="497"/>
      <c r="Y80" s="497"/>
      <c r="Z80" s="692"/>
      <c r="AA80" s="692"/>
      <c r="AB80" s="692"/>
      <c r="AC80" s="692"/>
      <c r="AD80" s="497"/>
      <c r="AE80" s="498"/>
      <c r="AF80" s="499"/>
      <c r="AG80" s="497"/>
      <c r="AH80" s="497"/>
      <c r="AI80" s="497"/>
      <c r="AJ80" s="497"/>
      <c r="AK80" s="497"/>
      <c r="AL80" s="497"/>
      <c r="AM80" s="498"/>
      <c r="AN80" s="639"/>
      <c r="AO80" s="646"/>
      <c r="AP80" s="646"/>
      <c r="AQ80" s="646"/>
      <c r="AR80" s="646"/>
      <c r="AS80" s="647"/>
    </row>
  </sheetData>
  <mergeCells count="306">
    <mergeCell ref="D12:L15"/>
    <mergeCell ref="E18:F19"/>
    <mergeCell ref="G18:H19"/>
    <mergeCell ref="G41:I41"/>
    <mergeCell ref="J41:N41"/>
    <mergeCell ref="G42:I42"/>
    <mergeCell ref="J42:N42"/>
    <mergeCell ref="B3:E3"/>
    <mergeCell ref="H3:I3"/>
    <mergeCell ref="L3:M9"/>
    <mergeCell ref="N3:N9"/>
    <mergeCell ref="B4:E4"/>
    <mergeCell ref="H4:I4"/>
    <mergeCell ref="B5:E5"/>
    <mergeCell ref="H5:I6"/>
    <mergeCell ref="J5:J6"/>
    <mergeCell ref="G43:I43"/>
    <mergeCell ref="J43:N43"/>
    <mergeCell ref="E48:E50"/>
    <mergeCell ref="F48:G50"/>
    <mergeCell ref="AF48:AF50"/>
    <mergeCell ref="AG48:AG50"/>
    <mergeCell ref="Z49:AA50"/>
    <mergeCell ref="AB49:AC50"/>
    <mergeCell ref="AD49:AE50"/>
    <mergeCell ref="AN48:AS50"/>
    <mergeCell ref="H49:I50"/>
    <mergeCell ref="J49:K50"/>
    <mergeCell ref="L49:M50"/>
    <mergeCell ref="N49:O50"/>
    <mergeCell ref="P49:Q50"/>
    <mergeCell ref="R49:S50"/>
    <mergeCell ref="T49:U50"/>
    <mergeCell ref="V49:W50"/>
    <mergeCell ref="X49:Y50"/>
    <mergeCell ref="AH48:AH50"/>
    <mergeCell ref="AI48:AI50"/>
    <mergeCell ref="AJ48:AJ50"/>
    <mergeCell ref="AK48:AK50"/>
    <mergeCell ref="AL48:AL50"/>
    <mergeCell ref="AM48:AM50"/>
    <mergeCell ref="H48:K48"/>
    <mergeCell ref="P48:S48"/>
    <mergeCell ref="V48:Y48"/>
    <mergeCell ref="AD48:AE48"/>
    <mergeCell ref="AN54:AS54"/>
    <mergeCell ref="F55:G55"/>
    <mergeCell ref="AN55:AS55"/>
    <mergeCell ref="F51:G51"/>
    <mergeCell ref="AN51:AS51"/>
    <mergeCell ref="F52:G52"/>
    <mergeCell ref="AN52:AS52"/>
    <mergeCell ref="F53:G53"/>
    <mergeCell ref="AN53:AS53"/>
    <mergeCell ref="H51:I51"/>
    <mergeCell ref="J51:K51"/>
    <mergeCell ref="H52:I52"/>
    <mergeCell ref="J52:K52"/>
    <mergeCell ref="H53:I53"/>
    <mergeCell ref="J53:K53"/>
    <mergeCell ref="P51:Q51"/>
    <mergeCell ref="R51:S51"/>
    <mergeCell ref="P52:Q52"/>
    <mergeCell ref="R52:S52"/>
    <mergeCell ref="P53:Q53"/>
    <mergeCell ref="R53:S53"/>
    <mergeCell ref="V51:W51"/>
    <mergeCell ref="X51:Y51"/>
    <mergeCell ref="V52:W52"/>
    <mergeCell ref="F54:G54"/>
    <mergeCell ref="AD60:AE61"/>
    <mergeCell ref="R60:S61"/>
    <mergeCell ref="T60:U61"/>
    <mergeCell ref="V60:W61"/>
    <mergeCell ref="X60:Y61"/>
    <mergeCell ref="Z60:AA61"/>
    <mergeCell ref="AB60:AC61"/>
    <mergeCell ref="H54:I54"/>
    <mergeCell ref="J54:K54"/>
    <mergeCell ref="H55:I55"/>
    <mergeCell ref="J55:K55"/>
    <mergeCell ref="P54:Q54"/>
    <mergeCell ref="R54:S54"/>
    <mergeCell ref="P55:Q55"/>
    <mergeCell ref="R55:S55"/>
    <mergeCell ref="AI62:AI63"/>
    <mergeCell ref="AJ62:AJ63"/>
    <mergeCell ref="AK62:AK63"/>
    <mergeCell ref="AL62:AL63"/>
    <mergeCell ref="AM62:AM63"/>
    <mergeCell ref="E59:E61"/>
    <mergeCell ref="F59:G61"/>
    <mergeCell ref="AF59:AF61"/>
    <mergeCell ref="AG59:AG61"/>
    <mergeCell ref="AH59:AH61"/>
    <mergeCell ref="AI59:AI61"/>
    <mergeCell ref="E62:E63"/>
    <mergeCell ref="F62:G63"/>
    <mergeCell ref="AJ59:AJ61"/>
    <mergeCell ref="AK59:AK61"/>
    <mergeCell ref="AL59:AL61"/>
    <mergeCell ref="AM59:AM61"/>
    <mergeCell ref="E66:E68"/>
    <mergeCell ref="F66:G68"/>
    <mergeCell ref="AF66:AF68"/>
    <mergeCell ref="AG66:AG68"/>
    <mergeCell ref="AH66:AH68"/>
    <mergeCell ref="V63:W63"/>
    <mergeCell ref="X63:Y63"/>
    <mergeCell ref="V66:Y66"/>
    <mergeCell ref="AG62:AG63"/>
    <mergeCell ref="AH62:AH63"/>
    <mergeCell ref="AN59:AS61"/>
    <mergeCell ref="H60:I61"/>
    <mergeCell ref="J60:K61"/>
    <mergeCell ref="L60:M61"/>
    <mergeCell ref="F69:G69"/>
    <mergeCell ref="AN69:AS69"/>
    <mergeCell ref="N60:O61"/>
    <mergeCell ref="P60:Q61"/>
    <mergeCell ref="AF62:AF63"/>
    <mergeCell ref="H59:K59"/>
    <mergeCell ref="H62:I62"/>
    <mergeCell ref="J62:K62"/>
    <mergeCell ref="H63:I63"/>
    <mergeCell ref="J63:K63"/>
    <mergeCell ref="P59:S59"/>
    <mergeCell ref="P62:Q62"/>
    <mergeCell ref="R62:S62"/>
    <mergeCell ref="P63:Q63"/>
    <mergeCell ref="R63:S63"/>
    <mergeCell ref="P66:S66"/>
    <mergeCell ref="P69:Q69"/>
    <mergeCell ref="R69:S69"/>
    <mergeCell ref="V69:W69"/>
    <mergeCell ref="X69:Y69"/>
    <mergeCell ref="F70:G70"/>
    <mergeCell ref="AN70:AS70"/>
    <mergeCell ref="T67:U68"/>
    <mergeCell ref="V67:W68"/>
    <mergeCell ref="X67:Y68"/>
    <mergeCell ref="Z67:AA68"/>
    <mergeCell ref="AB67:AC68"/>
    <mergeCell ref="AD67:AE68"/>
    <mergeCell ref="H67:I68"/>
    <mergeCell ref="J67:K68"/>
    <mergeCell ref="L67:M68"/>
    <mergeCell ref="N67:O68"/>
    <mergeCell ref="P67:Q68"/>
    <mergeCell ref="R67:S68"/>
    <mergeCell ref="AI66:AI68"/>
    <mergeCell ref="AJ66:AJ68"/>
    <mergeCell ref="AK66:AK68"/>
    <mergeCell ref="AL66:AL68"/>
    <mergeCell ref="AM66:AM68"/>
    <mergeCell ref="AN66:AS68"/>
    <mergeCell ref="H66:K66"/>
    <mergeCell ref="H69:I69"/>
    <mergeCell ref="J69:K69"/>
    <mergeCell ref="H70:I70"/>
    <mergeCell ref="J70:K70"/>
    <mergeCell ref="L48:O48"/>
    <mergeCell ref="L51:M51"/>
    <mergeCell ref="N51:O51"/>
    <mergeCell ref="L52:M52"/>
    <mergeCell ref="N52:O52"/>
    <mergeCell ref="L53:M53"/>
    <mergeCell ref="N53:O53"/>
    <mergeCell ref="L54:M54"/>
    <mergeCell ref="N54:O54"/>
    <mergeCell ref="L55:M55"/>
    <mergeCell ref="N55:O55"/>
    <mergeCell ref="L59:O59"/>
    <mergeCell ref="L62:M62"/>
    <mergeCell ref="N62:O62"/>
    <mergeCell ref="L63:M63"/>
    <mergeCell ref="N63:O63"/>
    <mergeCell ref="L66:O66"/>
    <mergeCell ref="L69:M69"/>
    <mergeCell ref="N69:O69"/>
    <mergeCell ref="L70:M70"/>
    <mergeCell ref="N70:O70"/>
    <mergeCell ref="P70:Q70"/>
    <mergeCell ref="R70:S70"/>
    <mergeCell ref="T48:U48"/>
    <mergeCell ref="T51:U51"/>
    <mergeCell ref="T52:U52"/>
    <mergeCell ref="T53:U53"/>
    <mergeCell ref="T54:U54"/>
    <mergeCell ref="T55:U55"/>
    <mergeCell ref="T59:U59"/>
    <mergeCell ref="T62:U62"/>
    <mergeCell ref="T63:U63"/>
    <mergeCell ref="T66:U66"/>
    <mergeCell ref="T69:U69"/>
    <mergeCell ref="T70:U70"/>
    <mergeCell ref="V53:W53"/>
    <mergeCell ref="X53:Y53"/>
    <mergeCell ref="V54:W54"/>
    <mergeCell ref="X54:Y54"/>
    <mergeCell ref="V55:W55"/>
    <mergeCell ref="X55:Y55"/>
    <mergeCell ref="V59:Y59"/>
    <mergeCell ref="V62:W62"/>
    <mergeCell ref="X62:Y62"/>
    <mergeCell ref="V70:W70"/>
    <mergeCell ref="X70:Y70"/>
    <mergeCell ref="Z48:AC48"/>
    <mergeCell ref="Z51:AA51"/>
    <mergeCell ref="AB51:AC51"/>
    <mergeCell ref="Z52:AA52"/>
    <mergeCell ref="AB52:AC52"/>
    <mergeCell ref="Z53:AA53"/>
    <mergeCell ref="AB53:AC53"/>
    <mergeCell ref="Z54:AA54"/>
    <mergeCell ref="AB54:AC54"/>
    <mergeCell ref="Z55:AA55"/>
    <mergeCell ref="AB55:AC55"/>
    <mergeCell ref="Z59:AC59"/>
    <mergeCell ref="Z62:AA62"/>
    <mergeCell ref="AB62:AC62"/>
    <mergeCell ref="Z63:AA63"/>
    <mergeCell ref="AB63:AC63"/>
    <mergeCell ref="Z66:AC66"/>
    <mergeCell ref="Z69:AA69"/>
    <mergeCell ref="AB69:AC69"/>
    <mergeCell ref="Z70:AA70"/>
    <mergeCell ref="AB70:AC70"/>
    <mergeCell ref="X52:Y52"/>
    <mergeCell ref="AD51:AE51"/>
    <mergeCell ref="AD52:AE52"/>
    <mergeCell ref="AD53:AE53"/>
    <mergeCell ref="AD54:AE54"/>
    <mergeCell ref="AD55:AE55"/>
    <mergeCell ref="AD59:AE59"/>
    <mergeCell ref="AD62:AE62"/>
    <mergeCell ref="AD63:AE63"/>
    <mergeCell ref="AD66:AE66"/>
    <mergeCell ref="AD69:AE69"/>
    <mergeCell ref="AD70:AE70"/>
    <mergeCell ref="AL76:AL78"/>
    <mergeCell ref="AM76:AM78"/>
    <mergeCell ref="AN76:AS78"/>
    <mergeCell ref="E76:E78"/>
    <mergeCell ref="F76:G78"/>
    <mergeCell ref="H76:K76"/>
    <mergeCell ref="L76:O76"/>
    <mergeCell ref="P76:S76"/>
    <mergeCell ref="T76:U76"/>
    <mergeCell ref="V76:Y76"/>
    <mergeCell ref="Z76:AC76"/>
    <mergeCell ref="AD76:AE76"/>
    <mergeCell ref="H77:I78"/>
    <mergeCell ref="J77:K78"/>
    <mergeCell ref="L77:M78"/>
    <mergeCell ref="N77:O78"/>
    <mergeCell ref="P77:Q78"/>
    <mergeCell ref="R77:S78"/>
    <mergeCell ref="T77:U78"/>
    <mergeCell ref="V77:W78"/>
    <mergeCell ref="X77:Y78"/>
    <mergeCell ref="Z77:AA78"/>
    <mergeCell ref="AB77:AC78"/>
    <mergeCell ref="AD77:AE78"/>
    <mergeCell ref="E79:E80"/>
    <mergeCell ref="F79:G80"/>
    <mergeCell ref="H79:I79"/>
    <mergeCell ref="J79:K79"/>
    <mergeCell ref="L79:M79"/>
    <mergeCell ref="N79:O79"/>
    <mergeCell ref="P79:Q79"/>
    <mergeCell ref="R79:S79"/>
    <mergeCell ref="T79:U79"/>
    <mergeCell ref="H80:I80"/>
    <mergeCell ref="J80:K80"/>
    <mergeCell ref="L80:M80"/>
    <mergeCell ref="N80:O80"/>
    <mergeCell ref="P80:Q80"/>
    <mergeCell ref="R80:S80"/>
    <mergeCell ref="T80:U80"/>
    <mergeCell ref="V80:W80"/>
    <mergeCell ref="X80:Y80"/>
    <mergeCell ref="AK79:AK80"/>
    <mergeCell ref="AL79:AL80"/>
    <mergeCell ref="AM79:AM80"/>
    <mergeCell ref="AN62:AS63"/>
    <mergeCell ref="AN79:AS80"/>
    <mergeCell ref="V79:W79"/>
    <mergeCell ref="X79:Y79"/>
    <mergeCell ref="Z79:AA79"/>
    <mergeCell ref="AB79:AC79"/>
    <mergeCell ref="AD79:AE79"/>
    <mergeCell ref="AF79:AF80"/>
    <mergeCell ref="Z80:AA80"/>
    <mergeCell ref="AB80:AC80"/>
    <mergeCell ref="AD80:AE80"/>
    <mergeCell ref="AG79:AG80"/>
    <mergeCell ref="AH79:AH80"/>
    <mergeCell ref="AI79:AI80"/>
    <mergeCell ref="AJ79:AJ80"/>
    <mergeCell ref="AF76:AF78"/>
    <mergeCell ref="AG76:AG78"/>
    <mergeCell ref="AH76:AH78"/>
    <mergeCell ref="AI76:AI78"/>
    <mergeCell ref="AJ76:AJ78"/>
    <mergeCell ref="AK76:AK78"/>
  </mergeCells>
  <phoneticPr fontId="19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B96140-1749-4941-AD59-9693F8C4BCA6}">
          <x14:formula1>
            <xm:f>入力用リスト!$C$4:$C$6</xm:f>
          </x14:formula1>
          <xm:sqref>F62 F51:F55 F79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104AA-96E3-40A7-90A2-D246C8793F9F}">
  <sheetPr codeName="Sheet28">
    <tabColor theme="4"/>
  </sheetPr>
  <dimension ref="A1:DI85"/>
  <sheetViews>
    <sheetView workbookViewId="0"/>
  </sheetViews>
  <sheetFormatPr defaultColWidth="9" defaultRowHeight="15.75"/>
  <cols>
    <col min="1" max="4" width="2.625" style="57" customWidth="1"/>
    <col min="5" max="9" width="9.875" style="57" customWidth="1"/>
    <col min="10" max="10" width="14" style="57" customWidth="1"/>
    <col min="11" max="11" width="8.5" style="57" customWidth="1"/>
    <col min="12" max="16" width="9.875" style="57" customWidth="1"/>
    <col min="17" max="17" width="7.5" style="57" customWidth="1"/>
    <col min="18" max="18" width="7.5" style="57" bestFit="1" customWidth="1"/>
    <col min="19" max="19" width="17" style="57" customWidth="1"/>
    <col min="20" max="20" width="8.125" style="192" bestFit="1" customWidth="1"/>
    <col min="21" max="21" width="8.125" style="57" bestFit="1" customWidth="1"/>
    <col min="22" max="22" width="7.75" style="57" bestFit="1" customWidth="1"/>
    <col min="23" max="25" width="9" style="57"/>
    <col min="26" max="26" width="12.25" style="57" customWidth="1"/>
    <col min="27" max="31" width="9" style="57"/>
    <col min="32" max="32" width="10.5" style="57" bestFit="1" customWidth="1"/>
    <col min="33" max="33" width="9" style="57"/>
    <col min="34" max="34" width="9.5" style="57" bestFit="1" customWidth="1"/>
    <col min="35" max="49" width="9" style="57"/>
    <col min="50" max="50" width="9.5" style="57" bestFit="1" customWidth="1"/>
    <col min="51" max="52" width="9" style="57"/>
    <col min="53" max="53" width="6.5" style="57" customWidth="1"/>
    <col min="54" max="113" width="9" style="57"/>
    <col min="114" max="16384" width="9" style="35"/>
  </cols>
  <sheetData>
    <row r="1" spans="1:20" s="57" customFormat="1" ht="19.5">
      <c r="A1" s="56" t="str">
        <f ca="1">RIGHT(CELL("filename",A1),LEN(CELL("filename",A1))-FIND("]",CELL("filename",A1)))</f>
        <v>24) グループからデバイスを削除</v>
      </c>
      <c r="B1" s="56"/>
      <c r="C1" s="56"/>
      <c r="D1" s="56"/>
      <c r="T1" s="192"/>
    </row>
    <row r="2" spans="1:20" s="57" customFormat="1" ht="19.5">
      <c r="A2" s="56"/>
      <c r="B2" s="56"/>
      <c r="C2" s="56"/>
      <c r="D2" s="56"/>
      <c r="F2" s="85">
        <v>54</v>
      </c>
      <c r="T2" s="192"/>
    </row>
    <row r="3" spans="1:20" s="57" customFormat="1">
      <c r="B3" s="559" t="s">
        <v>6</v>
      </c>
      <c r="C3" s="559"/>
      <c r="D3" s="559"/>
      <c r="E3" s="560"/>
      <c r="F3" s="83">
        <f ca="1">MAX(INDIRECT("E"&amp;$F$2):INDIRECT("E"&amp;($F$2+1000)))</f>
        <v>11</v>
      </c>
      <c r="H3" s="548" t="s">
        <v>59</v>
      </c>
      <c r="I3" s="548"/>
      <c r="J3" s="68"/>
      <c r="K3" s="61"/>
      <c r="L3" s="543" t="s">
        <v>58</v>
      </c>
      <c r="M3" s="550"/>
      <c r="N3" s="554"/>
      <c r="T3" s="192"/>
    </row>
    <row r="4" spans="1:20" s="57" customFormat="1">
      <c r="B4" s="561" t="s">
        <v>7</v>
      </c>
      <c r="C4" s="561"/>
      <c r="D4" s="561"/>
      <c r="E4" s="562"/>
      <c r="F4" s="83">
        <f ca="1">COUNTA(INDIRECT(G4&amp;$F$2):INDIRECT(G4&amp;($F$2+1000)))</f>
        <v>19</v>
      </c>
      <c r="G4" s="85" t="s">
        <v>82</v>
      </c>
      <c r="H4" s="548" t="s">
        <v>57</v>
      </c>
      <c r="I4" s="548"/>
      <c r="J4" s="66"/>
      <c r="K4" s="67"/>
      <c r="L4" s="551"/>
      <c r="M4" s="552"/>
      <c r="N4" s="555"/>
      <c r="T4" s="192"/>
    </row>
    <row r="5" spans="1:20" s="57" customFormat="1" ht="15.75" customHeight="1">
      <c r="B5" s="548" t="s">
        <v>8</v>
      </c>
      <c r="C5" s="548"/>
      <c r="D5" s="548"/>
      <c r="E5" s="549"/>
      <c r="F5" s="83">
        <f ca="1">SUM(INDIRECT(G5&amp;$F$2):INDIRECT(G5&amp;($F$2+1000)))</f>
        <v>0</v>
      </c>
      <c r="G5" s="85" t="s">
        <v>83</v>
      </c>
      <c r="H5" s="548" t="s">
        <v>60</v>
      </c>
      <c r="I5" s="548"/>
      <c r="J5" s="547"/>
      <c r="K5" s="61"/>
      <c r="L5" s="551"/>
      <c r="M5" s="552"/>
      <c r="N5" s="555"/>
      <c r="T5" s="192"/>
    </row>
    <row r="6" spans="1:20" s="57" customFormat="1">
      <c r="H6" s="548"/>
      <c r="I6" s="548"/>
      <c r="J6" s="547"/>
      <c r="K6" s="61"/>
      <c r="L6" s="551"/>
      <c r="M6" s="552"/>
      <c r="N6" s="555"/>
      <c r="T6" s="192"/>
    </row>
    <row r="7" spans="1:20" s="57" customFormat="1" ht="15.75" customHeight="1">
      <c r="L7" s="551"/>
      <c r="M7" s="552"/>
      <c r="N7" s="555"/>
      <c r="T7" s="192"/>
    </row>
    <row r="8" spans="1:20" s="57" customFormat="1">
      <c r="L8" s="551"/>
      <c r="M8" s="552"/>
      <c r="N8" s="555"/>
      <c r="T8" s="192"/>
    </row>
    <row r="9" spans="1:20" s="57" customFormat="1" ht="15" customHeight="1">
      <c r="G9" s="69"/>
      <c r="L9" s="545"/>
      <c r="M9" s="553"/>
      <c r="N9" s="556"/>
      <c r="T9" s="192"/>
    </row>
    <row r="10" spans="1:20" s="57" customFormat="1">
      <c r="G10" s="70"/>
      <c r="T10" s="192"/>
    </row>
    <row r="11" spans="1:20" s="57" customFormat="1" ht="16.5" thickBot="1">
      <c r="B11" s="71" t="s">
        <v>9</v>
      </c>
      <c r="C11" s="71"/>
      <c r="G11" s="72"/>
      <c r="H11" s="72"/>
      <c r="I11" s="72"/>
      <c r="J11" s="72"/>
      <c r="K11" s="72"/>
      <c r="L11" s="69"/>
      <c r="M11" s="69"/>
      <c r="N11" s="69"/>
      <c r="T11" s="192"/>
    </row>
    <row r="12" spans="1:20" s="57" customFormat="1" ht="15.75" customHeight="1">
      <c r="B12" s="71"/>
      <c r="C12" s="71"/>
      <c r="D12" s="566" t="s">
        <v>381</v>
      </c>
      <c r="E12" s="567"/>
      <c r="F12" s="567"/>
      <c r="G12" s="567"/>
      <c r="H12" s="567"/>
      <c r="I12" s="567"/>
      <c r="J12" s="567"/>
      <c r="K12" s="567"/>
      <c r="L12" s="568"/>
      <c r="M12" s="74"/>
      <c r="N12" s="74"/>
      <c r="T12" s="192"/>
    </row>
    <row r="13" spans="1:20" s="57" customFormat="1" ht="15.75" customHeight="1">
      <c r="B13" s="71"/>
      <c r="C13" s="71"/>
      <c r="D13" s="569"/>
      <c r="E13" s="570"/>
      <c r="F13" s="570"/>
      <c r="G13" s="570"/>
      <c r="H13" s="570"/>
      <c r="I13" s="570"/>
      <c r="J13" s="570"/>
      <c r="K13" s="570"/>
      <c r="L13" s="571"/>
      <c r="M13" s="74"/>
      <c r="N13" s="74"/>
      <c r="T13" s="192"/>
    </row>
    <row r="14" spans="1:20" s="57" customFormat="1">
      <c r="B14" s="71"/>
      <c r="C14" s="71"/>
      <c r="D14" s="569"/>
      <c r="E14" s="570"/>
      <c r="F14" s="570"/>
      <c r="G14" s="570"/>
      <c r="H14" s="570"/>
      <c r="I14" s="570"/>
      <c r="J14" s="570"/>
      <c r="K14" s="570"/>
      <c r="L14" s="571"/>
      <c r="M14" s="74"/>
      <c r="N14" s="74"/>
      <c r="T14" s="192"/>
    </row>
    <row r="15" spans="1:20" s="57" customFormat="1" ht="16.5" thickBot="1">
      <c r="B15" s="71"/>
      <c r="C15" s="71"/>
      <c r="D15" s="572"/>
      <c r="E15" s="573"/>
      <c r="F15" s="573"/>
      <c r="G15" s="573"/>
      <c r="H15" s="573"/>
      <c r="I15" s="573"/>
      <c r="J15" s="573"/>
      <c r="K15" s="573"/>
      <c r="L15" s="574"/>
      <c r="M15" s="74"/>
      <c r="N15" s="74"/>
      <c r="T15" s="192"/>
    </row>
    <row r="16" spans="1:20" s="57" customFormat="1">
      <c r="B16" s="71"/>
      <c r="C16" s="71"/>
      <c r="D16" s="75"/>
      <c r="E16" s="75"/>
      <c r="F16" s="76"/>
      <c r="T16" s="192"/>
    </row>
    <row r="17" spans="2:20" s="57" customFormat="1">
      <c r="B17" s="71" t="s">
        <v>35</v>
      </c>
      <c r="C17" s="71"/>
      <c r="T17" s="192"/>
    </row>
    <row r="18" spans="2:20" s="57" customFormat="1" ht="13.5" customHeight="1">
      <c r="B18" s="71"/>
      <c r="C18" s="71"/>
      <c r="E18" s="543" t="s">
        <v>369</v>
      </c>
      <c r="F18" s="550"/>
      <c r="G18" s="543" t="s">
        <v>346</v>
      </c>
      <c r="H18" s="550"/>
      <c r="T18" s="192"/>
    </row>
    <row r="19" spans="2:20" s="57" customFormat="1">
      <c r="B19" s="71"/>
      <c r="C19" s="71"/>
      <c r="E19" s="545"/>
      <c r="F19" s="553"/>
      <c r="G19" s="545"/>
      <c r="H19" s="553"/>
      <c r="T19" s="192"/>
    </row>
    <row r="20" spans="2:20" s="57" customFormat="1" ht="16.5">
      <c r="B20" s="71"/>
      <c r="C20" s="71"/>
      <c r="D20" s="111"/>
      <c r="E20" s="109" t="s">
        <v>370</v>
      </c>
      <c r="F20" s="100"/>
      <c r="G20" s="109" t="s">
        <v>323</v>
      </c>
      <c r="H20" s="110"/>
      <c r="T20" s="192"/>
    </row>
    <row r="21" spans="2:20" s="57" customFormat="1" ht="16.5">
      <c r="B21" s="71"/>
      <c r="C21" s="71"/>
      <c r="D21" s="86"/>
      <c r="E21" s="109" t="s">
        <v>371</v>
      </c>
      <c r="F21" s="100"/>
      <c r="G21" s="109" t="s">
        <v>383</v>
      </c>
      <c r="H21" s="110"/>
      <c r="T21" s="192"/>
    </row>
    <row r="22" spans="2:20" s="57" customFormat="1" ht="16.5">
      <c r="B22" s="71"/>
      <c r="C22" s="71"/>
      <c r="D22" s="86"/>
      <c r="E22" s="109" t="s">
        <v>387</v>
      </c>
      <c r="F22" s="100"/>
      <c r="G22" s="109" t="s">
        <v>294</v>
      </c>
      <c r="H22" s="110"/>
      <c r="T22" s="192"/>
    </row>
    <row r="23" spans="2:20" s="57" customFormat="1" ht="16.5">
      <c r="B23" s="71"/>
      <c r="C23" s="71"/>
      <c r="D23" s="82"/>
      <c r="E23" s="109" t="s">
        <v>386</v>
      </c>
      <c r="F23" s="100"/>
      <c r="G23" s="109"/>
      <c r="H23" s="110"/>
      <c r="T23" s="192"/>
    </row>
    <row r="24" spans="2:20" s="57" customFormat="1" ht="16.5">
      <c r="B24" s="71"/>
      <c r="C24" s="71"/>
      <c r="D24" s="82"/>
      <c r="E24" s="113" t="s">
        <v>294</v>
      </c>
      <c r="F24" s="100"/>
      <c r="G24" s="109"/>
      <c r="H24" s="110"/>
      <c r="T24" s="192"/>
    </row>
    <row r="25" spans="2:20" s="57" customFormat="1" ht="16.5">
      <c r="B25" s="71"/>
      <c r="C25" s="71"/>
      <c r="D25" s="82"/>
      <c r="E25" s="112"/>
      <c r="F25" s="114"/>
      <c r="G25" s="112"/>
      <c r="H25" s="115"/>
      <c r="T25" s="192"/>
    </row>
    <row r="26" spans="2:20" s="57" customFormat="1">
      <c r="B26" s="71"/>
      <c r="C26" s="71"/>
      <c r="G26" s="77"/>
      <c r="H26" s="77"/>
      <c r="T26" s="192"/>
    </row>
    <row r="27" spans="2:20" s="57" customFormat="1">
      <c r="B27" s="71" t="s">
        <v>17</v>
      </c>
      <c r="C27" s="71"/>
      <c r="T27" s="192"/>
    </row>
    <row r="28" spans="2:20" s="57" customFormat="1">
      <c r="B28" s="71"/>
      <c r="C28" s="71" t="s">
        <v>142</v>
      </c>
      <c r="T28" s="192"/>
    </row>
    <row r="29" spans="2:20" s="57" customFormat="1">
      <c r="B29" s="71"/>
      <c r="C29" s="71" t="s">
        <v>143</v>
      </c>
      <c r="D29" s="71"/>
      <c r="T29" s="192"/>
    </row>
    <row r="30" spans="2:20" s="57" customFormat="1">
      <c r="B30" s="71"/>
      <c r="C30" s="78" t="s">
        <v>382</v>
      </c>
      <c r="D30" s="71"/>
      <c r="T30" s="192"/>
    </row>
    <row r="31" spans="2:20" s="57" customFormat="1">
      <c r="B31" s="71"/>
      <c r="C31" s="71"/>
      <c r="T31" s="192"/>
    </row>
    <row r="32" spans="2:20" s="57" customFormat="1">
      <c r="B32" s="71" t="s">
        <v>18</v>
      </c>
      <c r="C32" s="71"/>
      <c r="T32" s="192"/>
    </row>
    <row r="33" spans="2:20" s="57" customFormat="1">
      <c r="B33" s="71"/>
      <c r="C33" s="79" t="s">
        <v>25</v>
      </c>
      <c r="T33" s="192"/>
    </row>
    <row r="34" spans="2:20" s="57" customFormat="1" ht="15" customHeight="1">
      <c r="B34" s="71"/>
      <c r="C34" s="79"/>
      <c r="T34" s="192"/>
    </row>
    <row r="35" spans="2:20" s="57" customFormat="1">
      <c r="B35" s="71"/>
      <c r="C35" s="79"/>
      <c r="T35" s="192"/>
    </row>
    <row r="36" spans="2:20" s="57" customFormat="1">
      <c r="B36" s="71"/>
      <c r="C36" s="79"/>
      <c r="T36" s="192"/>
    </row>
    <row r="37" spans="2:20" s="57" customFormat="1">
      <c r="B37" s="71"/>
      <c r="C37" s="79"/>
      <c r="T37" s="192"/>
    </row>
    <row r="38" spans="2:20" s="57" customFormat="1">
      <c r="B38" s="71"/>
      <c r="C38" s="79"/>
      <c r="T38" s="192"/>
    </row>
    <row r="39" spans="2:20" s="57" customFormat="1">
      <c r="B39" s="71"/>
      <c r="C39" s="79"/>
      <c r="T39" s="192"/>
    </row>
    <row r="40" spans="2:20" s="57" customFormat="1">
      <c r="B40" s="71"/>
      <c r="C40" s="71"/>
      <c r="T40" s="192"/>
    </row>
    <row r="41" spans="2:20" s="57" customFormat="1">
      <c r="B41" s="71"/>
      <c r="C41" s="71"/>
      <c r="T41" s="192"/>
    </row>
    <row r="42" spans="2:20" s="57" customFormat="1">
      <c r="B42" s="71" t="s">
        <v>51</v>
      </c>
      <c r="C42" s="71"/>
      <c r="T42" s="192"/>
    </row>
    <row r="43" spans="2:20" s="57" customFormat="1">
      <c r="B43" s="71"/>
      <c r="C43" s="71"/>
      <c r="T43" s="192"/>
    </row>
    <row r="44" spans="2:20" s="57" customFormat="1">
      <c r="B44" s="71"/>
      <c r="C44" s="71"/>
      <c r="G44" s="563" t="s">
        <v>52</v>
      </c>
      <c r="H44" s="564"/>
      <c r="I44" s="565"/>
      <c r="J44" s="558" t="s">
        <v>50</v>
      </c>
      <c r="K44" s="558"/>
      <c r="L44" s="558"/>
      <c r="M44" s="558"/>
      <c r="N44" s="558"/>
      <c r="T44" s="192"/>
    </row>
    <row r="45" spans="2:20" s="57" customFormat="1" ht="16.5">
      <c r="B45" s="71"/>
      <c r="C45" s="71"/>
      <c r="D45" s="72"/>
      <c r="E45" s="72"/>
      <c r="F45" s="72"/>
      <c r="G45" s="638" t="s">
        <v>373</v>
      </c>
      <c r="H45" s="638"/>
      <c r="I45" s="638"/>
      <c r="J45" s="746" t="s">
        <v>366</v>
      </c>
      <c r="K45" s="557"/>
      <c r="L45" s="557"/>
      <c r="M45" s="557"/>
      <c r="N45" s="557"/>
      <c r="T45" s="192"/>
    </row>
    <row r="46" spans="2:20" s="57" customFormat="1" ht="16.5">
      <c r="B46" s="71"/>
      <c r="C46" s="71"/>
      <c r="D46" s="72"/>
      <c r="E46" s="72"/>
      <c r="F46" s="72"/>
      <c r="G46" s="739" t="s">
        <v>351</v>
      </c>
      <c r="H46" s="564"/>
      <c r="I46" s="565"/>
      <c r="J46" s="746" t="s">
        <v>273</v>
      </c>
      <c r="K46" s="557"/>
      <c r="L46" s="557"/>
      <c r="M46" s="557"/>
      <c r="N46" s="557"/>
      <c r="T46" s="192"/>
    </row>
    <row r="47" spans="2:20" s="57" customFormat="1">
      <c r="B47" s="71"/>
      <c r="C47" s="71"/>
      <c r="T47" s="192"/>
    </row>
    <row r="48" spans="2:20" s="57" customFormat="1">
      <c r="B48" s="71" t="s">
        <v>19</v>
      </c>
      <c r="C48" s="71"/>
      <c r="T48" s="192"/>
    </row>
    <row r="49" spans="2:45" s="57" customFormat="1">
      <c r="B49" s="71"/>
      <c r="C49" s="80"/>
      <c r="T49" s="192"/>
      <c r="V49" s="81"/>
    </row>
    <row r="50" spans="2:45" s="57" customFormat="1" ht="16.5" thickBot="1">
      <c r="B50" s="71"/>
      <c r="C50" s="80"/>
      <c r="E50" s="57" t="s">
        <v>152</v>
      </c>
      <c r="H50" s="82"/>
      <c r="I50" s="82"/>
      <c r="J50" s="82"/>
      <c r="K50" s="82"/>
      <c r="L50" s="82"/>
      <c r="M50" s="82"/>
      <c r="N50" s="82"/>
      <c r="O50" s="82"/>
      <c r="P50" s="82"/>
      <c r="Q50" s="82"/>
      <c r="R50" s="82"/>
      <c r="S50" s="82"/>
      <c r="T50" s="192"/>
    </row>
    <row r="51" spans="2:45" s="57" customFormat="1" ht="13.5" customHeight="1">
      <c r="B51" s="71"/>
      <c r="C51" s="71"/>
      <c r="E51" s="510" t="s">
        <v>20</v>
      </c>
      <c r="F51" s="518" t="s">
        <v>22</v>
      </c>
      <c r="G51" s="519"/>
      <c r="H51" s="510" t="s">
        <v>21</v>
      </c>
      <c r="I51" s="518"/>
      <c r="J51" s="518"/>
      <c r="K51" s="519"/>
      <c r="L51" s="522" t="s">
        <v>120</v>
      </c>
      <c r="M51" s="523"/>
      <c r="N51" s="523"/>
      <c r="O51" s="523"/>
      <c r="P51" s="524" t="s">
        <v>127</v>
      </c>
      <c r="Q51" s="524"/>
      <c r="R51" s="524"/>
      <c r="S51" s="524"/>
      <c r="T51" s="840" t="s">
        <v>167</v>
      </c>
      <c r="U51" s="841"/>
      <c r="V51" s="527" t="s">
        <v>299</v>
      </c>
      <c r="W51" s="528"/>
      <c r="X51" s="528"/>
      <c r="Y51" s="528"/>
      <c r="Z51" s="529" t="s">
        <v>300</v>
      </c>
      <c r="AA51" s="529"/>
      <c r="AB51" s="529"/>
      <c r="AC51" s="529"/>
      <c r="AD51" s="845" t="s">
        <v>301</v>
      </c>
      <c r="AE51" s="846"/>
      <c r="AF51" s="487" t="s">
        <v>16</v>
      </c>
      <c r="AG51" s="489" t="s">
        <v>53</v>
      </c>
      <c r="AH51" s="489" t="s">
        <v>54</v>
      </c>
      <c r="AI51" s="489" t="s">
        <v>55</v>
      </c>
      <c r="AJ51" s="489" t="s">
        <v>56</v>
      </c>
      <c r="AK51" s="489" t="s">
        <v>29</v>
      </c>
      <c r="AL51" s="489" t="s">
        <v>62</v>
      </c>
      <c r="AM51" s="512" t="s">
        <v>69</v>
      </c>
      <c r="AN51" s="477" t="s">
        <v>23</v>
      </c>
      <c r="AO51" s="478"/>
      <c r="AP51" s="478"/>
      <c r="AQ51" s="478"/>
      <c r="AR51" s="478"/>
      <c r="AS51" s="479"/>
    </row>
    <row r="52" spans="2:45" s="57" customFormat="1" ht="13.5" customHeight="1">
      <c r="B52" s="71"/>
      <c r="C52" s="71"/>
      <c r="E52" s="511"/>
      <c r="F52" s="520"/>
      <c r="G52" s="521"/>
      <c r="H52" s="847" t="str">
        <f>G45</f>
        <v>1:デバイスID</v>
      </c>
      <c r="I52" s="848"/>
      <c r="J52" s="848" t="str">
        <f>G46</f>
        <v>2:グループID</v>
      </c>
      <c r="K52" s="532"/>
      <c r="L52" s="816" t="s">
        <v>352</v>
      </c>
      <c r="M52" s="534"/>
      <c r="N52" s="716" t="s">
        <v>284</v>
      </c>
      <c r="O52" s="534"/>
      <c r="P52" s="849" t="str">
        <f>G45</f>
        <v>1:デバイスID</v>
      </c>
      <c r="Q52" s="849"/>
      <c r="R52" s="849" t="str">
        <f>G46</f>
        <v>2:グループID</v>
      </c>
      <c r="S52" s="849"/>
      <c r="T52" s="851" t="s">
        <v>353</v>
      </c>
      <c r="U52" s="839"/>
      <c r="V52" s="666" t="s">
        <v>352</v>
      </c>
      <c r="W52" s="517"/>
      <c r="X52" s="667" t="s">
        <v>284</v>
      </c>
      <c r="Y52" s="517"/>
      <c r="Z52" s="852" t="s">
        <v>372</v>
      </c>
      <c r="AA52" s="852"/>
      <c r="AB52" s="852" t="s">
        <v>356</v>
      </c>
      <c r="AC52" s="852"/>
      <c r="AD52" s="855" t="s">
        <v>353</v>
      </c>
      <c r="AE52" s="856"/>
      <c r="AF52" s="488"/>
      <c r="AG52" s="490"/>
      <c r="AH52" s="490"/>
      <c r="AI52" s="490"/>
      <c r="AJ52" s="490"/>
      <c r="AK52" s="490"/>
      <c r="AL52" s="490"/>
      <c r="AM52" s="513"/>
      <c r="AN52" s="480"/>
      <c r="AO52" s="481"/>
      <c r="AP52" s="481"/>
      <c r="AQ52" s="481"/>
      <c r="AR52" s="481"/>
      <c r="AS52" s="482"/>
    </row>
    <row r="53" spans="2:45" s="57" customFormat="1" ht="15" customHeight="1">
      <c r="B53" s="71"/>
      <c r="C53" s="71"/>
      <c r="E53" s="511"/>
      <c r="F53" s="520"/>
      <c r="G53" s="521"/>
      <c r="H53" s="847"/>
      <c r="I53" s="848"/>
      <c r="J53" s="531"/>
      <c r="K53" s="532"/>
      <c r="L53" s="533"/>
      <c r="M53" s="534"/>
      <c r="N53" s="534"/>
      <c r="O53" s="534"/>
      <c r="P53" s="849"/>
      <c r="Q53" s="849"/>
      <c r="R53" s="849"/>
      <c r="S53" s="849"/>
      <c r="T53" s="838"/>
      <c r="U53" s="839"/>
      <c r="V53" s="516"/>
      <c r="W53" s="517"/>
      <c r="X53" s="517"/>
      <c r="Y53" s="517"/>
      <c r="Z53" s="852"/>
      <c r="AA53" s="852"/>
      <c r="AB53" s="852"/>
      <c r="AC53" s="852"/>
      <c r="AD53" s="854"/>
      <c r="AE53" s="856"/>
      <c r="AF53" s="488"/>
      <c r="AG53" s="490"/>
      <c r="AH53" s="490"/>
      <c r="AI53" s="490"/>
      <c r="AJ53" s="490"/>
      <c r="AK53" s="490"/>
      <c r="AL53" s="490"/>
      <c r="AM53" s="513"/>
      <c r="AN53" s="480"/>
      <c r="AO53" s="481"/>
      <c r="AP53" s="481"/>
      <c r="AQ53" s="481"/>
      <c r="AR53" s="481"/>
      <c r="AS53" s="482"/>
    </row>
    <row r="54" spans="2:45" s="57" customFormat="1" ht="72" customHeight="1">
      <c r="B54" s="71"/>
      <c r="C54" s="71"/>
      <c r="E54" s="293">
        <f>IF(ISBLANK(F54),"",COUNTA(F$54:F54))</f>
        <v>1</v>
      </c>
      <c r="F54" s="537" t="s">
        <v>70</v>
      </c>
      <c r="G54" s="538"/>
      <c r="H54" s="732" t="s">
        <v>374</v>
      </c>
      <c r="I54" s="691"/>
      <c r="J54" s="691" t="s">
        <v>323</v>
      </c>
      <c r="K54" s="694"/>
      <c r="L54" s="590" t="b">
        <v>1</v>
      </c>
      <c r="M54" s="537"/>
      <c r="N54" s="537" t="str">
        <f>IF($F54="正常","(NULL)")</f>
        <v>(NULL)</v>
      </c>
      <c r="O54" s="537"/>
      <c r="P54" s="691" t="s">
        <v>374</v>
      </c>
      <c r="Q54" s="691"/>
      <c r="R54" s="691" t="s">
        <v>323</v>
      </c>
      <c r="S54" s="691"/>
      <c r="T54" s="691" t="s">
        <v>320</v>
      </c>
      <c r="U54" s="694"/>
      <c r="V54" s="590" t="b">
        <v>1</v>
      </c>
      <c r="W54" s="537"/>
      <c r="X54" s="537" t="str">
        <f>IF($F54="正常","(NULL)")</f>
        <v>(NULL)</v>
      </c>
      <c r="Y54" s="537"/>
      <c r="Z54" s="691" t="s">
        <v>374</v>
      </c>
      <c r="AA54" s="691"/>
      <c r="AB54" s="691" t="s">
        <v>323</v>
      </c>
      <c r="AC54" s="691"/>
      <c r="AD54" s="691" t="s">
        <v>320</v>
      </c>
      <c r="AE54" s="694"/>
      <c r="AF54" s="290" t="s">
        <v>882</v>
      </c>
      <c r="AG54" s="326" t="s">
        <v>1160</v>
      </c>
      <c r="AH54" s="326" t="s">
        <v>1160</v>
      </c>
      <c r="AI54" s="326" t="s">
        <v>1160</v>
      </c>
      <c r="AJ54" s="325">
        <v>0</v>
      </c>
      <c r="AK54" s="313" t="s">
        <v>180</v>
      </c>
      <c r="AL54" s="286" t="s">
        <v>1006</v>
      </c>
      <c r="AM54" s="345" t="s">
        <v>180</v>
      </c>
      <c r="AN54" s="606" t="s">
        <v>1025</v>
      </c>
      <c r="AO54" s="485"/>
      <c r="AP54" s="485"/>
      <c r="AQ54" s="485"/>
      <c r="AR54" s="485"/>
      <c r="AS54" s="575"/>
    </row>
    <row r="55" spans="2:45" s="198" customFormat="1" ht="72" customHeight="1">
      <c r="B55" s="197"/>
      <c r="C55" s="197"/>
      <c r="E55" s="290">
        <v>2</v>
      </c>
      <c r="F55" s="485" t="s">
        <v>71</v>
      </c>
      <c r="G55" s="509"/>
      <c r="H55" s="732" t="s">
        <v>375</v>
      </c>
      <c r="I55" s="691"/>
      <c r="J55" s="485" t="s">
        <v>87</v>
      </c>
      <c r="K55" s="509"/>
      <c r="L55" s="500" t="b">
        <v>0</v>
      </c>
      <c r="M55" s="485"/>
      <c r="N55" s="485" t="s">
        <v>385</v>
      </c>
      <c r="O55" s="485"/>
      <c r="P55" s="691" t="s">
        <v>375</v>
      </c>
      <c r="Q55" s="691"/>
      <c r="R55" s="485" t="s">
        <v>87</v>
      </c>
      <c r="S55" s="485"/>
      <c r="T55" s="691" t="s">
        <v>379</v>
      </c>
      <c r="U55" s="694"/>
      <c r="V55" s="500" t="b">
        <v>0</v>
      </c>
      <c r="W55" s="485"/>
      <c r="X55" s="485" t="s">
        <v>385</v>
      </c>
      <c r="Y55" s="485"/>
      <c r="Z55" s="691" t="s">
        <v>375</v>
      </c>
      <c r="AA55" s="691"/>
      <c r="AB55" s="485" t="s">
        <v>87</v>
      </c>
      <c r="AC55" s="485"/>
      <c r="AD55" s="691" t="s">
        <v>379</v>
      </c>
      <c r="AE55" s="694"/>
      <c r="AF55" s="290" t="s">
        <v>882</v>
      </c>
      <c r="AG55" s="306" t="str">
        <f>AG54</f>
        <v>6/22</v>
      </c>
      <c r="AH55" s="306" t="str">
        <f t="shared" ref="AH55:AI55" si="0">AH54</f>
        <v>6/22</v>
      </c>
      <c r="AI55" s="306" t="str">
        <f t="shared" si="0"/>
        <v>6/22</v>
      </c>
      <c r="AJ55" s="325">
        <v>0</v>
      </c>
      <c r="AK55" s="313" t="s">
        <v>180</v>
      </c>
      <c r="AL55" s="286" t="s">
        <v>1006</v>
      </c>
      <c r="AM55" s="345" t="s">
        <v>180</v>
      </c>
      <c r="AN55" s="606" t="s">
        <v>1025</v>
      </c>
      <c r="AO55" s="485"/>
      <c r="AP55" s="485"/>
      <c r="AQ55" s="485"/>
      <c r="AR55" s="485"/>
      <c r="AS55" s="575"/>
    </row>
    <row r="56" spans="2:45" s="198" customFormat="1" ht="72" customHeight="1">
      <c r="B56" s="197"/>
      <c r="C56" s="197"/>
      <c r="E56" s="290">
        <v>3</v>
      </c>
      <c r="F56" s="485" t="s">
        <v>71</v>
      </c>
      <c r="G56" s="509"/>
      <c r="H56" s="732" t="s">
        <v>388</v>
      </c>
      <c r="I56" s="691"/>
      <c r="J56" s="485" t="s">
        <v>87</v>
      </c>
      <c r="K56" s="509"/>
      <c r="L56" s="500" t="s">
        <v>339</v>
      </c>
      <c r="M56" s="485"/>
      <c r="N56" s="485" t="s">
        <v>389</v>
      </c>
      <c r="O56" s="485"/>
      <c r="P56" s="691" t="s">
        <v>388</v>
      </c>
      <c r="Q56" s="691"/>
      <c r="R56" s="485" t="s">
        <v>87</v>
      </c>
      <c r="S56" s="485"/>
      <c r="T56" s="691" t="s">
        <v>389</v>
      </c>
      <c r="U56" s="694"/>
      <c r="V56" s="500" t="s">
        <v>339</v>
      </c>
      <c r="W56" s="485"/>
      <c r="X56" s="485" t="s">
        <v>389</v>
      </c>
      <c r="Y56" s="485"/>
      <c r="Z56" s="691" t="s">
        <v>388</v>
      </c>
      <c r="AA56" s="691"/>
      <c r="AB56" s="485" t="s">
        <v>87</v>
      </c>
      <c r="AC56" s="485"/>
      <c r="AD56" s="691" t="s">
        <v>389</v>
      </c>
      <c r="AE56" s="694"/>
      <c r="AF56" s="290" t="s">
        <v>882</v>
      </c>
      <c r="AG56" s="306" t="str">
        <f t="shared" ref="AG56:AG60" si="1">AG55</f>
        <v>6/22</v>
      </c>
      <c r="AH56" s="306" t="str">
        <f t="shared" ref="AH56:AH60" si="2">AH55</f>
        <v>6/22</v>
      </c>
      <c r="AI56" s="306" t="str">
        <f t="shared" ref="AI56:AI60" si="3">AI55</f>
        <v>6/22</v>
      </c>
      <c r="AJ56" s="325">
        <v>0</v>
      </c>
      <c r="AK56" s="313" t="s">
        <v>180</v>
      </c>
      <c r="AL56" s="286" t="s">
        <v>1006</v>
      </c>
      <c r="AM56" s="345" t="s">
        <v>180</v>
      </c>
      <c r="AN56" s="606" t="s">
        <v>1025</v>
      </c>
      <c r="AO56" s="485"/>
      <c r="AP56" s="485"/>
      <c r="AQ56" s="485"/>
      <c r="AR56" s="485"/>
      <c r="AS56" s="575"/>
    </row>
    <row r="57" spans="2:45" s="198" customFormat="1" ht="72" customHeight="1">
      <c r="B57" s="197"/>
      <c r="C57" s="197"/>
      <c r="E57" s="290">
        <v>4</v>
      </c>
      <c r="F57" s="485" t="s">
        <v>71</v>
      </c>
      <c r="G57" s="509"/>
      <c r="H57" s="732" t="s">
        <v>386</v>
      </c>
      <c r="I57" s="691"/>
      <c r="J57" s="485" t="s">
        <v>87</v>
      </c>
      <c r="K57" s="509"/>
      <c r="L57" s="500" t="s">
        <v>339</v>
      </c>
      <c r="M57" s="485"/>
      <c r="N57" s="485" t="s">
        <v>390</v>
      </c>
      <c r="O57" s="485"/>
      <c r="P57" s="691" t="s">
        <v>386</v>
      </c>
      <c r="Q57" s="691"/>
      <c r="R57" s="485" t="s">
        <v>87</v>
      </c>
      <c r="S57" s="485"/>
      <c r="T57" s="691" t="s">
        <v>390</v>
      </c>
      <c r="U57" s="694"/>
      <c r="V57" s="500" t="s">
        <v>339</v>
      </c>
      <c r="W57" s="485"/>
      <c r="X57" s="485" t="s">
        <v>390</v>
      </c>
      <c r="Y57" s="485"/>
      <c r="Z57" s="691" t="s">
        <v>386</v>
      </c>
      <c r="AA57" s="691"/>
      <c r="AB57" s="485" t="s">
        <v>87</v>
      </c>
      <c r="AC57" s="485"/>
      <c r="AD57" s="691" t="s">
        <v>390</v>
      </c>
      <c r="AE57" s="694"/>
      <c r="AF57" s="290" t="s">
        <v>882</v>
      </c>
      <c r="AG57" s="306" t="str">
        <f t="shared" si="1"/>
        <v>6/22</v>
      </c>
      <c r="AH57" s="306" t="str">
        <f t="shared" si="2"/>
        <v>6/22</v>
      </c>
      <c r="AI57" s="306" t="str">
        <f t="shared" si="3"/>
        <v>6/22</v>
      </c>
      <c r="AJ57" s="325">
        <v>0</v>
      </c>
      <c r="AK57" s="313" t="s">
        <v>180</v>
      </c>
      <c r="AL57" s="286" t="s">
        <v>1006</v>
      </c>
      <c r="AM57" s="345" t="s">
        <v>180</v>
      </c>
      <c r="AN57" s="606" t="s">
        <v>1025</v>
      </c>
      <c r="AO57" s="485"/>
      <c r="AP57" s="485"/>
      <c r="AQ57" s="485"/>
      <c r="AR57" s="485"/>
      <c r="AS57" s="575"/>
    </row>
    <row r="58" spans="2:45" s="198" customFormat="1" ht="72" customHeight="1">
      <c r="B58" s="197"/>
      <c r="C58" s="197"/>
      <c r="E58" s="290">
        <v>5</v>
      </c>
      <c r="F58" s="485" t="s">
        <v>71</v>
      </c>
      <c r="G58" s="509"/>
      <c r="H58" s="732" t="s">
        <v>320</v>
      </c>
      <c r="I58" s="691"/>
      <c r="J58" s="485" t="s">
        <v>87</v>
      </c>
      <c r="K58" s="509"/>
      <c r="L58" s="500" t="s">
        <v>330</v>
      </c>
      <c r="M58" s="485"/>
      <c r="N58" s="485" t="s">
        <v>378</v>
      </c>
      <c r="O58" s="485"/>
      <c r="P58" s="691" t="s">
        <v>180</v>
      </c>
      <c r="Q58" s="691"/>
      <c r="R58" s="691" t="s">
        <v>161</v>
      </c>
      <c r="S58" s="691"/>
      <c r="T58" s="691" t="s">
        <v>161</v>
      </c>
      <c r="U58" s="694"/>
      <c r="V58" s="500" t="s">
        <v>330</v>
      </c>
      <c r="W58" s="485"/>
      <c r="X58" s="485" t="s">
        <v>378</v>
      </c>
      <c r="Y58" s="485"/>
      <c r="Z58" s="691" t="s">
        <v>180</v>
      </c>
      <c r="AA58" s="691"/>
      <c r="AB58" s="691" t="s">
        <v>161</v>
      </c>
      <c r="AC58" s="691"/>
      <c r="AD58" s="691" t="s">
        <v>161</v>
      </c>
      <c r="AE58" s="694"/>
      <c r="AF58" s="290" t="s">
        <v>882</v>
      </c>
      <c r="AG58" s="306" t="str">
        <f t="shared" si="1"/>
        <v>6/22</v>
      </c>
      <c r="AH58" s="306" t="str">
        <f t="shared" si="2"/>
        <v>6/22</v>
      </c>
      <c r="AI58" s="306" t="str">
        <f t="shared" si="3"/>
        <v>6/22</v>
      </c>
      <c r="AJ58" s="325">
        <v>0</v>
      </c>
      <c r="AK58" s="313" t="s">
        <v>180</v>
      </c>
      <c r="AL58" s="286" t="s">
        <v>1006</v>
      </c>
      <c r="AM58" s="345" t="s">
        <v>180</v>
      </c>
      <c r="AN58" s="606" t="s">
        <v>1025</v>
      </c>
      <c r="AO58" s="485"/>
      <c r="AP58" s="485"/>
      <c r="AQ58" s="485"/>
      <c r="AR58" s="485"/>
      <c r="AS58" s="575"/>
    </row>
    <row r="59" spans="2:45" s="198" customFormat="1" ht="72" customHeight="1">
      <c r="B59" s="197"/>
      <c r="C59" s="197"/>
      <c r="E59" s="290">
        <v>6</v>
      </c>
      <c r="F59" s="485" t="s">
        <v>71</v>
      </c>
      <c r="G59" s="509"/>
      <c r="H59" s="732" t="s">
        <v>374</v>
      </c>
      <c r="I59" s="691"/>
      <c r="J59" s="485" t="s">
        <v>376</v>
      </c>
      <c r="K59" s="509"/>
      <c r="L59" s="500" t="s">
        <v>330</v>
      </c>
      <c r="M59" s="485"/>
      <c r="N59" s="485" t="s">
        <v>295</v>
      </c>
      <c r="O59" s="485"/>
      <c r="P59" s="691" t="s">
        <v>374</v>
      </c>
      <c r="Q59" s="691"/>
      <c r="R59" s="485" t="s">
        <v>376</v>
      </c>
      <c r="S59" s="485"/>
      <c r="T59" s="691" t="s">
        <v>379</v>
      </c>
      <c r="U59" s="694"/>
      <c r="V59" s="500" t="s">
        <v>330</v>
      </c>
      <c r="W59" s="485"/>
      <c r="X59" s="485" t="s">
        <v>295</v>
      </c>
      <c r="Y59" s="485"/>
      <c r="Z59" s="691" t="s">
        <v>374</v>
      </c>
      <c r="AA59" s="691"/>
      <c r="AB59" s="485" t="s">
        <v>376</v>
      </c>
      <c r="AC59" s="485"/>
      <c r="AD59" s="691" t="s">
        <v>379</v>
      </c>
      <c r="AE59" s="694"/>
      <c r="AF59" s="290" t="s">
        <v>882</v>
      </c>
      <c r="AG59" s="306" t="str">
        <f t="shared" si="1"/>
        <v>6/22</v>
      </c>
      <c r="AH59" s="306" t="str">
        <f t="shared" si="2"/>
        <v>6/22</v>
      </c>
      <c r="AI59" s="306" t="str">
        <f t="shared" si="3"/>
        <v>6/22</v>
      </c>
      <c r="AJ59" s="325">
        <v>0</v>
      </c>
      <c r="AK59" s="313" t="s">
        <v>180</v>
      </c>
      <c r="AL59" s="286" t="s">
        <v>1006</v>
      </c>
      <c r="AM59" s="345" t="s">
        <v>180</v>
      </c>
      <c r="AN59" s="606" t="s">
        <v>1025</v>
      </c>
      <c r="AO59" s="485"/>
      <c r="AP59" s="485"/>
      <c r="AQ59" s="485"/>
      <c r="AR59" s="485"/>
      <c r="AS59" s="575"/>
    </row>
    <row r="60" spans="2:45" s="198" customFormat="1" ht="72" customHeight="1" thickBot="1">
      <c r="B60" s="197"/>
      <c r="C60" s="197"/>
      <c r="E60" s="294">
        <v>7</v>
      </c>
      <c r="F60" s="497" t="s">
        <v>71</v>
      </c>
      <c r="G60" s="498"/>
      <c r="H60" s="733" t="s">
        <v>87</v>
      </c>
      <c r="I60" s="692"/>
      <c r="J60" s="497" t="s">
        <v>97</v>
      </c>
      <c r="K60" s="498"/>
      <c r="L60" s="499" t="s">
        <v>330</v>
      </c>
      <c r="M60" s="497"/>
      <c r="N60" s="497" t="s">
        <v>324</v>
      </c>
      <c r="O60" s="497"/>
      <c r="P60" s="692" t="s">
        <v>180</v>
      </c>
      <c r="Q60" s="692"/>
      <c r="R60" s="692" t="s">
        <v>161</v>
      </c>
      <c r="S60" s="692"/>
      <c r="T60" s="692" t="s">
        <v>180</v>
      </c>
      <c r="U60" s="696"/>
      <c r="V60" s="499" t="s">
        <v>330</v>
      </c>
      <c r="W60" s="497"/>
      <c r="X60" s="497" t="s">
        <v>324</v>
      </c>
      <c r="Y60" s="497"/>
      <c r="Z60" s="692" t="s">
        <v>180</v>
      </c>
      <c r="AA60" s="692"/>
      <c r="AB60" s="692" t="s">
        <v>161</v>
      </c>
      <c r="AC60" s="692"/>
      <c r="AD60" s="692" t="s">
        <v>180</v>
      </c>
      <c r="AE60" s="696"/>
      <c r="AF60" s="294" t="s">
        <v>882</v>
      </c>
      <c r="AG60" s="307" t="str">
        <f t="shared" si="1"/>
        <v>6/22</v>
      </c>
      <c r="AH60" s="307" t="str">
        <f t="shared" si="2"/>
        <v>6/22</v>
      </c>
      <c r="AI60" s="307" t="str">
        <f t="shared" si="3"/>
        <v>6/22</v>
      </c>
      <c r="AJ60" s="330">
        <v>0</v>
      </c>
      <c r="AK60" s="314" t="s">
        <v>180</v>
      </c>
      <c r="AL60" s="299" t="s">
        <v>1006</v>
      </c>
      <c r="AM60" s="346" t="s">
        <v>180</v>
      </c>
      <c r="AN60" s="639" t="s">
        <v>1025</v>
      </c>
      <c r="AO60" s="497"/>
      <c r="AP60" s="497"/>
      <c r="AQ60" s="497"/>
      <c r="AR60" s="497"/>
      <c r="AS60" s="576"/>
    </row>
    <row r="63" spans="2:45" s="57" customFormat="1" ht="16.5" thickBot="1">
      <c r="E63" s="57" t="s">
        <v>153</v>
      </c>
      <c r="F63" s="57" t="s">
        <v>355</v>
      </c>
      <c r="T63" s="192"/>
    </row>
    <row r="64" spans="2:45" s="57" customFormat="1" ht="13.5" customHeight="1">
      <c r="B64" s="71"/>
      <c r="C64" s="71"/>
      <c r="E64" s="510" t="s">
        <v>20</v>
      </c>
      <c r="F64" s="518" t="s">
        <v>22</v>
      </c>
      <c r="G64" s="519"/>
      <c r="H64" s="510" t="s">
        <v>21</v>
      </c>
      <c r="I64" s="518"/>
      <c r="J64" s="518"/>
      <c r="K64" s="519"/>
      <c r="L64" s="522" t="s">
        <v>120</v>
      </c>
      <c r="M64" s="523"/>
      <c r="N64" s="523"/>
      <c r="O64" s="523"/>
      <c r="P64" s="524" t="s">
        <v>127</v>
      </c>
      <c r="Q64" s="524"/>
      <c r="R64" s="524"/>
      <c r="S64" s="524"/>
      <c r="T64" s="840" t="s">
        <v>167</v>
      </c>
      <c r="U64" s="841"/>
      <c r="V64" s="527" t="s">
        <v>299</v>
      </c>
      <c r="W64" s="528"/>
      <c r="X64" s="528"/>
      <c r="Y64" s="528"/>
      <c r="Z64" s="529" t="s">
        <v>300</v>
      </c>
      <c r="AA64" s="529"/>
      <c r="AB64" s="529"/>
      <c r="AC64" s="529"/>
      <c r="AD64" s="845" t="s">
        <v>301</v>
      </c>
      <c r="AE64" s="846"/>
      <c r="AF64" s="487" t="s">
        <v>16</v>
      </c>
      <c r="AG64" s="489" t="s">
        <v>53</v>
      </c>
      <c r="AH64" s="489" t="s">
        <v>54</v>
      </c>
      <c r="AI64" s="489" t="s">
        <v>55</v>
      </c>
      <c r="AJ64" s="489" t="s">
        <v>56</v>
      </c>
      <c r="AK64" s="489" t="s">
        <v>29</v>
      </c>
      <c r="AL64" s="489" t="s">
        <v>62</v>
      </c>
      <c r="AM64" s="512" t="s">
        <v>69</v>
      </c>
      <c r="AN64" s="477" t="s">
        <v>23</v>
      </c>
      <c r="AO64" s="478"/>
      <c r="AP64" s="478"/>
      <c r="AQ64" s="478"/>
      <c r="AR64" s="478"/>
      <c r="AS64" s="479"/>
    </row>
    <row r="65" spans="2:45" s="57" customFormat="1" ht="13.5" customHeight="1">
      <c r="B65" s="71"/>
      <c r="C65" s="71"/>
      <c r="E65" s="511"/>
      <c r="F65" s="520"/>
      <c r="G65" s="521"/>
      <c r="H65" s="847" t="s">
        <v>372</v>
      </c>
      <c r="I65" s="531"/>
      <c r="J65" s="848" t="s">
        <v>356</v>
      </c>
      <c r="K65" s="532"/>
      <c r="L65" s="816" t="s">
        <v>352</v>
      </c>
      <c r="M65" s="534"/>
      <c r="N65" s="716" t="s">
        <v>284</v>
      </c>
      <c r="O65" s="534"/>
      <c r="P65" s="849" t="s">
        <v>372</v>
      </c>
      <c r="Q65" s="849"/>
      <c r="R65" s="849" t="s">
        <v>356</v>
      </c>
      <c r="S65" s="849"/>
      <c r="T65" s="851" t="s">
        <v>353</v>
      </c>
      <c r="U65" s="839"/>
      <c r="V65" s="666" t="s">
        <v>352</v>
      </c>
      <c r="W65" s="517"/>
      <c r="X65" s="667" t="s">
        <v>284</v>
      </c>
      <c r="Y65" s="517"/>
      <c r="Z65" s="852" t="s">
        <v>372</v>
      </c>
      <c r="AA65" s="852"/>
      <c r="AB65" s="852" t="s">
        <v>356</v>
      </c>
      <c r="AC65" s="852"/>
      <c r="AD65" s="855" t="s">
        <v>353</v>
      </c>
      <c r="AE65" s="856"/>
      <c r="AF65" s="488"/>
      <c r="AG65" s="490"/>
      <c r="AH65" s="490"/>
      <c r="AI65" s="490"/>
      <c r="AJ65" s="490"/>
      <c r="AK65" s="490"/>
      <c r="AL65" s="490"/>
      <c r="AM65" s="513"/>
      <c r="AN65" s="480"/>
      <c r="AO65" s="481"/>
      <c r="AP65" s="481"/>
      <c r="AQ65" s="481"/>
      <c r="AR65" s="481"/>
      <c r="AS65" s="482"/>
    </row>
    <row r="66" spans="2:45" s="57" customFormat="1" ht="15" customHeight="1">
      <c r="B66" s="71"/>
      <c r="C66" s="71"/>
      <c r="E66" s="511"/>
      <c r="F66" s="520"/>
      <c r="G66" s="521"/>
      <c r="H66" s="530"/>
      <c r="I66" s="531"/>
      <c r="J66" s="531"/>
      <c r="K66" s="532"/>
      <c r="L66" s="533"/>
      <c r="M66" s="534"/>
      <c r="N66" s="534"/>
      <c r="O66" s="534"/>
      <c r="P66" s="849"/>
      <c r="Q66" s="849"/>
      <c r="R66" s="849"/>
      <c r="S66" s="849"/>
      <c r="T66" s="838"/>
      <c r="U66" s="839"/>
      <c r="V66" s="516"/>
      <c r="W66" s="517"/>
      <c r="X66" s="517"/>
      <c r="Y66" s="517"/>
      <c r="Z66" s="852"/>
      <c r="AA66" s="852"/>
      <c r="AB66" s="852"/>
      <c r="AC66" s="852"/>
      <c r="AD66" s="854"/>
      <c r="AE66" s="856"/>
      <c r="AF66" s="488"/>
      <c r="AG66" s="490"/>
      <c r="AH66" s="490"/>
      <c r="AI66" s="490"/>
      <c r="AJ66" s="490"/>
      <c r="AK66" s="490"/>
      <c r="AL66" s="490"/>
      <c r="AM66" s="513"/>
      <c r="AN66" s="480"/>
      <c r="AO66" s="481"/>
      <c r="AP66" s="481"/>
      <c r="AQ66" s="481"/>
      <c r="AR66" s="481"/>
      <c r="AS66" s="482"/>
    </row>
    <row r="67" spans="2:45" s="198" customFormat="1" ht="72" customHeight="1">
      <c r="B67" s="197"/>
      <c r="C67" s="197"/>
      <c r="E67" s="500">
        <v>8</v>
      </c>
      <c r="F67" s="485" t="s">
        <v>72</v>
      </c>
      <c r="G67" s="509"/>
      <c r="H67" s="732" t="s">
        <v>374</v>
      </c>
      <c r="I67" s="691"/>
      <c r="J67" s="691" t="s">
        <v>323</v>
      </c>
      <c r="K67" s="694"/>
      <c r="L67" s="732" t="b">
        <v>1</v>
      </c>
      <c r="M67" s="691"/>
      <c r="N67" s="691" t="s">
        <v>320</v>
      </c>
      <c r="O67" s="691"/>
      <c r="P67" s="691" t="s">
        <v>374</v>
      </c>
      <c r="Q67" s="691"/>
      <c r="R67" s="691" t="s">
        <v>323</v>
      </c>
      <c r="S67" s="691"/>
      <c r="T67" s="691" t="s">
        <v>320</v>
      </c>
      <c r="U67" s="694"/>
      <c r="V67" s="732" t="b">
        <v>1</v>
      </c>
      <c r="W67" s="691"/>
      <c r="X67" s="691" t="s">
        <v>320</v>
      </c>
      <c r="Y67" s="691"/>
      <c r="Z67" s="691" t="s">
        <v>374</v>
      </c>
      <c r="AA67" s="691"/>
      <c r="AB67" s="691" t="s">
        <v>323</v>
      </c>
      <c r="AC67" s="691"/>
      <c r="AD67" s="691" t="s">
        <v>320</v>
      </c>
      <c r="AE67" s="694"/>
      <c r="AF67" s="500" t="s">
        <v>886</v>
      </c>
      <c r="AG67" s="501" t="str">
        <f>AG60</f>
        <v>6/22</v>
      </c>
      <c r="AH67" s="501" t="str">
        <f t="shared" ref="AH67:AI67" si="4">AH60</f>
        <v>6/22</v>
      </c>
      <c r="AI67" s="501" t="str">
        <f t="shared" si="4"/>
        <v>6/22</v>
      </c>
      <c r="AJ67" s="596" t="s">
        <v>1141</v>
      </c>
      <c r="AK67" s="501" t="s">
        <v>180</v>
      </c>
      <c r="AL67" s="501" t="s">
        <v>1006</v>
      </c>
      <c r="AM67" s="505" t="s">
        <v>180</v>
      </c>
      <c r="AN67" s="606" t="s">
        <v>1025</v>
      </c>
      <c r="AO67" s="644"/>
      <c r="AP67" s="644"/>
      <c r="AQ67" s="644"/>
      <c r="AR67" s="644"/>
      <c r="AS67" s="645"/>
    </row>
    <row r="68" spans="2:45" s="198" customFormat="1" ht="72" customHeight="1" thickBot="1">
      <c r="E68" s="499"/>
      <c r="F68" s="497"/>
      <c r="G68" s="498"/>
      <c r="H68" s="733" t="s">
        <v>87</v>
      </c>
      <c r="I68" s="692"/>
      <c r="J68" s="692" t="s">
        <v>339</v>
      </c>
      <c r="K68" s="696"/>
      <c r="L68" s="733" t="b">
        <v>0</v>
      </c>
      <c r="M68" s="692"/>
      <c r="N68" s="497" t="s">
        <v>389</v>
      </c>
      <c r="O68" s="497"/>
      <c r="P68" s="692" t="s">
        <v>87</v>
      </c>
      <c r="Q68" s="692"/>
      <c r="R68" s="692" t="s">
        <v>339</v>
      </c>
      <c r="S68" s="692"/>
      <c r="T68" s="497" t="s">
        <v>389</v>
      </c>
      <c r="U68" s="498"/>
      <c r="V68" s="733" t="b">
        <v>0</v>
      </c>
      <c r="W68" s="692"/>
      <c r="X68" s="497" t="s">
        <v>389</v>
      </c>
      <c r="Y68" s="497"/>
      <c r="Z68" s="692" t="s">
        <v>87</v>
      </c>
      <c r="AA68" s="692"/>
      <c r="AB68" s="692" t="s">
        <v>339</v>
      </c>
      <c r="AC68" s="692"/>
      <c r="AD68" s="497" t="s">
        <v>389</v>
      </c>
      <c r="AE68" s="498"/>
      <c r="AF68" s="499"/>
      <c r="AG68" s="502"/>
      <c r="AH68" s="502"/>
      <c r="AI68" s="502"/>
      <c r="AJ68" s="502"/>
      <c r="AK68" s="502"/>
      <c r="AL68" s="502"/>
      <c r="AM68" s="506"/>
      <c r="AN68" s="639"/>
      <c r="AO68" s="646"/>
      <c r="AP68" s="646"/>
      <c r="AQ68" s="646"/>
      <c r="AR68" s="646"/>
      <c r="AS68" s="647"/>
    </row>
    <row r="70" spans="2:45" s="57" customFormat="1" ht="16.5" thickBot="1">
      <c r="E70" s="57" t="s">
        <v>160</v>
      </c>
      <c r="F70" s="57" t="s">
        <v>159</v>
      </c>
      <c r="T70" s="192"/>
    </row>
    <row r="71" spans="2:45" s="57" customFormat="1" ht="15" customHeight="1">
      <c r="E71" s="510" t="s">
        <v>20</v>
      </c>
      <c r="F71" s="518" t="s">
        <v>22</v>
      </c>
      <c r="G71" s="519"/>
      <c r="H71" s="510" t="s">
        <v>21</v>
      </c>
      <c r="I71" s="518"/>
      <c r="J71" s="518"/>
      <c r="K71" s="519"/>
      <c r="L71" s="522" t="s">
        <v>120</v>
      </c>
      <c r="M71" s="523"/>
      <c r="N71" s="523"/>
      <c r="O71" s="523"/>
      <c r="P71" s="524" t="s">
        <v>127</v>
      </c>
      <c r="Q71" s="524"/>
      <c r="R71" s="524"/>
      <c r="S71" s="524"/>
      <c r="T71" s="840" t="s">
        <v>167</v>
      </c>
      <c r="U71" s="841"/>
      <c r="V71" s="527" t="s">
        <v>299</v>
      </c>
      <c r="W71" s="528"/>
      <c r="X71" s="528"/>
      <c r="Y71" s="528"/>
      <c r="Z71" s="529" t="s">
        <v>300</v>
      </c>
      <c r="AA71" s="529"/>
      <c r="AB71" s="529"/>
      <c r="AC71" s="529"/>
      <c r="AD71" s="845" t="s">
        <v>301</v>
      </c>
      <c r="AE71" s="846"/>
      <c r="AF71" s="487" t="s">
        <v>16</v>
      </c>
      <c r="AG71" s="489" t="s">
        <v>53</v>
      </c>
      <c r="AH71" s="489" t="s">
        <v>54</v>
      </c>
      <c r="AI71" s="489" t="s">
        <v>55</v>
      </c>
      <c r="AJ71" s="489" t="s">
        <v>56</v>
      </c>
      <c r="AK71" s="489" t="s">
        <v>29</v>
      </c>
      <c r="AL71" s="489" t="s">
        <v>62</v>
      </c>
      <c r="AM71" s="512" t="s">
        <v>69</v>
      </c>
      <c r="AN71" s="477" t="s">
        <v>23</v>
      </c>
      <c r="AO71" s="478"/>
      <c r="AP71" s="478"/>
      <c r="AQ71" s="478"/>
      <c r="AR71" s="478"/>
      <c r="AS71" s="479"/>
    </row>
    <row r="72" spans="2:45" s="57" customFormat="1" ht="15.75" customHeight="1">
      <c r="E72" s="511"/>
      <c r="F72" s="520"/>
      <c r="G72" s="521"/>
      <c r="H72" s="847" t="s">
        <v>372</v>
      </c>
      <c r="I72" s="531"/>
      <c r="J72" s="848" t="s">
        <v>356</v>
      </c>
      <c r="K72" s="532"/>
      <c r="L72" s="816" t="s">
        <v>352</v>
      </c>
      <c r="M72" s="534"/>
      <c r="N72" s="716" t="s">
        <v>284</v>
      </c>
      <c r="O72" s="534"/>
      <c r="P72" s="849" t="s">
        <v>372</v>
      </c>
      <c r="Q72" s="849"/>
      <c r="R72" s="849" t="s">
        <v>356</v>
      </c>
      <c r="S72" s="849"/>
      <c r="T72" s="838" t="s">
        <v>210</v>
      </c>
      <c r="U72" s="839"/>
      <c r="V72" s="666" t="s">
        <v>352</v>
      </c>
      <c r="W72" s="517"/>
      <c r="X72" s="667" t="s">
        <v>284</v>
      </c>
      <c r="Y72" s="517"/>
      <c r="Z72" s="852" t="s">
        <v>372</v>
      </c>
      <c r="AA72" s="852"/>
      <c r="AB72" s="852" t="s">
        <v>356</v>
      </c>
      <c r="AC72" s="852"/>
      <c r="AD72" s="855" t="s">
        <v>353</v>
      </c>
      <c r="AE72" s="856"/>
      <c r="AF72" s="488"/>
      <c r="AG72" s="490"/>
      <c r="AH72" s="490"/>
      <c r="AI72" s="490"/>
      <c r="AJ72" s="490"/>
      <c r="AK72" s="490"/>
      <c r="AL72" s="490"/>
      <c r="AM72" s="513"/>
      <c r="AN72" s="480"/>
      <c r="AO72" s="481"/>
      <c r="AP72" s="481"/>
      <c r="AQ72" s="481"/>
      <c r="AR72" s="481"/>
      <c r="AS72" s="482"/>
    </row>
    <row r="73" spans="2:45" s="57" customFormat="1">
      <c r="E73" s="511"/>
      <c r="F73" s="520"/>
      <c r="G73" s="521"/>
      <c r="H73" s="530"/>
      <c r="I73" s="531"/>
      <c r="J73" s="531"/>
      <c r="K73" s="532"/>
      <c r="L73" s="533"/>
      <c r="M73" s="534"/>
      <c r="N73" s="534"/>
      <c r="O73" s="534"/>
      <c r="P73" s="849"/>
      <c r="Q73" s="849"/>
      <c r="R73" s="849"/>
      <c r="S73" s="849"/>
      <c r="T73" s="838"/>
      <c r="U73" s="839"/>
      <c r="V73" s="516"/>
      <c r="W73" s="517"/>
      <c r="X73" s="517"/>
      <c r="Y73" s="517"/>
      <c r="Z73" s="852"/>
      <c r="AA73" s="852"/>
      <c r="AB73" s="852"/>
      <c r="AC73" s="852"/>
      <c r="AD73" s="854"/>
      <c r="AE73" s="856"/>
      <c r="AF73" s="488"/>
      <c r="AG73" s="490"/>
      <c r="AH73" s="490"/>
      <c r="AI73" s="490"/>
      <c r="AJ73" s="490"/>
      <c r="AK73" s="490"/>
      <c r="AL73" s="490"/>
      <c r="AM73" s="513"/>
      <c r="AN73" s="480"/>
      <c r="AO73" s="481"/>
      <c r="AP73" s="481"/>
      <c r="AQ73" s="481"/>
      <c r="AR73" s="481"/>
      <c r="AS73" s="482"/>
    </row>
    <row r="74" spans="2:45" s="198" customFormat="1" ht="72" customHeight="1">
      <c r="E74" s="290">
        <v>9</v>
      </c>
      <c r="F74" s="541" t="s">
        <v>236</v>
      </c>
      <c r="G74" s="542"/>
      <c r="H74" s="732" t="s">
        <v>374</v>
      </c>
      <c r="I74" s="691"/>
      <c r="J74" s="691" t="s">
        <v>323</v>
      </c>
      <c r="K74" s="694"/>
      <c r="L74" s="732" t="b">
        <v>0</v>
      </c>
      <c r="M74" s="691"/>
      <c r="N74" s="485" t="s">
        <v>184</v>
      </c>
      <c r="O74" s="485"/>
      <c r="P74" s="691" t="s">
        <v>374</v>
      </c>
      <c r="Q74" s="691"/>
      <c r="R74" s="691" t="s">
        <v>323</v>
      </c>
      <c r="S74" s="691"/>
      <c r="T74" s="485" t="s">
        <v>161</v>
      </c>
      <c r="U74" s="509"/>
      <c r="V74" s="732" t="b">
        <v>0</v>
      </c>
      <c r="W74" s="691"/>
      <c r="X74" s="485" t="s">
        <v>184</v>
      </c>
      <c r="Y74" s="485"/>
      <c r="Z74" s="691" t="s">
        <v>374</v>
      </c>
      <c r="AA74" s="691"/>
      <c r="AB74" s="691" t="s">
        <v>323</v>
      </c>
      <c r="AC74" s="691"/>
      <c r="AD74" s="485" t="s">
        <v>161</v>
      </c>
      <c r="AE74" s="509"/>
      <c r="AF74" s="290" t="s">
        <v>886</v>
      </c>
      <c r="AG74" s="306" t="str">
        <f>AG60</f>
        <v>6/22</v>
      </c>
      <c r="AH74" s="306" t="str">
        <f t="shared" ref="AH74:AI74" si="5">AH60</f>
        <v>6/22</v>
      </c>
      <c r="AI74" s="306" t="str">
        <f t="shared" si="5"/>
        <v>6/22</v>
      </c>
      <c r="AJ74" s="320">
        <v>0</v>
      </c>
      <c r="AK74" s="311" t="s">
        <v>180</v>
      </c>
      <c r="AL74" s="287" t="s">
        <v>1006</v>
      </c>
      <c r="AM74" s="349" t="s">
        <v>180</v>
      </c>
      <c r="AN74" s="606" t="s">
        <v>1025</v>
      </c>
      <c r="AO74" s="485"/>
      <c r="AP74" s="485"/>
      <c r="AQ74" s="485"/>
      <c r="AR74" s="485"/>
      <c r="AS74" s="575"/>
    </row>
    <row r="75" spans="2:45" s="198" customFormat="1" ht="72" customHeight="1" thickBot="1">
      <c r="E75" s="294">
        <v>10</v>
      </c>
      <c r="F75" s="577" t="s">
        <v>237</v>
      </c>
      <c r="G75" s="578"/>
      <c r="H75" s="733" t="s">
        <v>87</v>
      </c>
      <c r="I75" s="692"/>
      <c r="J75" s="692" t="s">
        <v>87</v>
      </c>
      <c r="K75" s="696"/>
      <c r="L75" s="733" t="s">
        <v>87</v>
      </c>
      <c r="M75" s="692"/>
      <c r="N75" s="497" t="s">
        <v>186</v>
      </c>
      <c r="O75" s="497"/>
      <c r="P75" s="692" t="s">
        <v>87</v>
      </c>
      <c r="Q75" s="692"/>
      <c r="R75" s="692" t="s">
        <v>339</v>
      </c>
      <c r="S75" s="692"/>
      <c r="T75" s="811" t="s">
        <v>161</v>
      </c>
      <c r="U75" s="857"/>
      <c r="V75" s="733" t="s">
        <v>87</v>
      </c>
      <c r="W75" s="692"/>
      <c r="X75" s="497" t="s">
        <v>186</v>
      </c>
      <c r="Y75" s="497"/>
      <c r="Z75" s="692" t="s">
        <v>87</v>
      </c>
      <c r="AA75" s="692"/>
      <c r="AB75" s="692" t="s">
        <v>339</v>
      </c>
      <c r="AC75" s="692"/>
      <c r="AD75" s="811" t="s">
        <v>161</v>
      </c>
      <c r="AE75" s="857"/>
      <c r="AF75" s="294" t="s">
        <v>886</v>
      </c>
      <c r="AG75" s="307" t="str">
        <f>AG60</f>
        <v>6/22</v>
      </c>
      <c r="AH75" s="307" t="str">
        <f t="shared" ref="AH75:AI75" si="6">AH60</f>
        <v>6/22</v>
      </c>
      <c r="AI75" s="307" t="str">
        <f t="shared" si="6"/>
        <v>6/22</v>
      </c>
      <c r="AJ75" s="322">
        <v>0</v>
      </c>
      <c r="AK75" s="312" t="s">
        <v>180</v>
      </c>
      <c r="AL75" s="291" t="s">
        <v>1006</v>
      </c>
      <c r="AM75" s="350" t="s">
        <v>180</v>
      </c>
      <c r="AN75" s="639" t="s">
        <v>1025</v>
      </c>
      <c r="AO75" s="497"/>
      <c r="AP75" s="497"/>
      <c r="AQ75" s="497"/>
      <c r="AR75" s="497"/>
      <c r="AS75" s="576"/>
    </row>
    <row r="76" spans="2:45" s="57" customFormat="1">
      <c r="E76" s="57" t="s">
        <v>233</v>
      </c>
      <c r="T76" s="192"/>
    </row>
    <row r="77" spans="2:45" s="57" customFormat="1">
      <c r="E77" s="57" t="s">
        <v>234</v>
      </c>
      <c r="T77" s="192"/>
    </row>
    <row r="80" spans="2:45" ht="16.5" thickBot="1">
      <c r="E80" s="57" t="s">
        <v>1145</v>
      </c>
    </row>
    <row r="81" spans="5:45">
      <c r="E81" s="510" t="s">
        <v>20</v>
      </c>
      <c r="F81" s="518" t="s">
        <v>22</v>
      </c>
      <c r="G81" s="519"/>
      <c r="H81" s="510" t="s">
        <v>21</v>
      </c>
      <c r="I81" s="518"/>
      <c r="J81" s="518"/>
      <c r="K81" s="519"/>
      <c r="L81" s="522" t="s">
        <v>120</v>
      </c>
      <c r="M81" s="523"/>
      <c r="N81" s="523"/>
      <c r="O81" s="523"/>
      <c r="P81" s="524" t="s">
        <v>127</v>
      </c>
      <c r="Q81" s="524"/>
      <c r="R81" s="524"/>
      <c r="S81" s="524"/>
      <c r="T81" s="840" t="s">
        <v>167</v>
      </c>
      <c r="U81" s="841"/>
      <c r="V81" s="527" t="s">
        <v>299</v>
      </c>
      <c r="W81" s="528"/>
      <c r="X81" s="528"/>
      <c r="Y81" s="528"/>
      <c r="Z81" s="529" t="s">
        <v>300</v>
      </c>
      <c r="AA81" s="529"/>
      <c r="AB81" s="529"/>
      <c r="AC81" s="529"/>
      <c r="AD81" s="845" t="s">
        <v>301</v>
      </c>
      <c r="AE81" s="846"/>
      <c r="AF81" s="487" t="s">
        <v>16</v>
      </c>
      <c r="AG81" s="489" t="s">
        <v>53</v>
      </c>
      <c r="AH81" s="489" t="s">
        <v>54</v>
      </c>
      <c r="AI81" s="489" t="s">
        <v>55</v>
      </c>
      <c r="AJ81" s="489" t="s">
        <v>56</v>
      </c>
      <c r="AK81" s="489" t="s">
        <v>29</v>
      </c>
      <c r="AL81" s="489" t="s">
        <v>62</v>
      </c>
      <c r="AM81" s="512" t="s">
        <v>69</v>
      </c>
      <c r="AN81" s="477" t="s">
        <v>23</v>
      </c>
      <c r="AO81" s="478"/>
      <c r="AP81" s="478"/>
      <c r="AQ81" s="478"/>
      <c r="AR81" s="478"/>
      <c r="AS81" s="479"/>
    </row>
    <row r="82" spans="5:45">
      <c r="E82" s="511"/>
      <c r="F82" s="520"/>
      <c r="G82" s="521"/>
      <c r="H82" s="847" t="s">
        <v>372</v>
      </c>
      <c r="I82" s="531"/>
      <c r="J82" s="848" t="s">
        <v>356</v>
      </c>
      <c r="K82" s="532"/>
      <c r="L82" s="816" t="s">
        <v>352</v>
      </c>
      <c r="M82" s="534"/>
      <c r="N82" s="716" t="s">
        <v>284</v>
      </c>
      <c r="O82" s="534"/>
      <c r="P82" s="849" t="s">
        <v>372</v>
      </c>
      <c r="Q82" s="849"/>
      <c r="R82" s="849" t="s">
        <v>356</v>
      </c>
      <c r="S82" s="849"/>
      <c r="T82" s="851" t="s">
        <v>353</v>
      </c>
      <c r="U82" s="839"/>
      <c r="V82" s="666" t="s">
        <v>352</v>
      </c>
      <c r="W82" s="517"/>
      <c r="X82" s="667" t="s">
        <v>284</v>
      </c>
      <c r="Y82" s="517"/>
      <c r="Z82" s="852" t="s">
        <v>372</v>
      </c>
      <c r="AA82" s="852"/>
      <c r="AB82" s="852" t="s">
        <v>356</v>
      </c>
      <c r="AC82" s="852"/>
      <c r="AD82" s="855" t="s">
        <v>353</v>
      </c>
      <c r="AE82" s="856"/>
      <c r="AF82" s="488"/>
      <c r="AG82" s="490"/>
      <c r="AH82" s="490"/>
      <c r="AI82" s="490"/>
      <c r="AJ82" s="490"/>
      <c r="AK82" s="490"/>
      <c r="AL82" s="490"/>
      <c r="AM82" s="513"/>
      <c r="AN82" s="480"/>
      <c r="AO82" s="481"/>
      <c r="AP82" s="481"/>
      <c r="AQ82" s="481"/>
      <c r="AR82" s="481"/>
      <c r="AS82" s="482"/>
    </row>
    <row r="83" spans="5:45">
      <c r="E83" s="511"/>
      <c r="F83" s="520"/>
      <c r="G83" s="521"/>
      <c r="H83" s="530"/>
      <c r="I83" s="531"/>
      <c r="J83" s="531"/>
      <c r="K83" s="532"/>
      <c r="L83" s="533"/>
      <c r="M83" s="534"/>
      <c r="N83" s="534"/>
      <c r="O83" s="534"/>
      <c r="P83" s="849"/>
      <c r="Q83" s="849"/>
      <c r="R83" s="849"/>
      <c r="S83" s="849"/>
      <c r="T83" s="838"/>
      <c r="U83" s="839"/>
      <c r="V83" s="516"/>
      <c r="W83" s="517"/>
      <c r="X83" s="517"/>
      <c r="Y83" s="517"/>
      <c r="Z83" s="852"/>
      <c r="AA83" s="852"/>
      <c r="AB83" s="852"/>
      <c r="AC83" s="852"/>
      <c r="AD83" s="854"/>
      <c r="AE83" s="856"/>
      <c r="AF83" s="488"/>
      <c r="AG83" s="490"/>
      <c r="AH83" s="490"/>
      <c r="AI83" s="490"/>
      <c r="AJ83" s="490"/>
      <c r="AK83" s="490"/>
      <c r="AL83" s="490"/>
      <c r="AM83" s="513"/>
      <c r="AN83" s="480"/>
      <c r="AO83" s="481"/>
      <c r="AP83" s="481"/>
      <c r="AQ83" s="481"/>
      <c r="AR83" s="481"/>
      <c r="AS83" s="482"/>
    </row>
    <row r="84" spans="5:45" ht="72" customHeight="1">
      <c r="E84" s="500">
        <f>E75+1</f>
        <v>11</v>
      </c>
      <c r="F84" s="485" t="s">
        <v>72</v>
      </c>
      <c r="G84" s="509"/>
      <c r="H84" s="732" t="s">
        <v>374</v>
      </c>
      <c r="I84" s="691"/>
      <c r="J84" s="691" t="s">
        <v>323</v>
      </c>
      <c r="K84" s="694"/>
      <c r="L84" s="732" t="s">
        <v>180</v>
      </c>
      <c r="M84" s="691"/>
      <c r="N84" s="691" t="s">
        <v>180</v>
      </c>
      <c r="O84" s="691"/>
      <c r="P84" s="691" t="s">
        <v>180</v>
      </c>
      <c r="Q84" s="691"/>
      <c r="R84" s="691" t="s">
        <v>180</v>
      </c>
      <c r="S84" s="691"/>
      <c r="T84" s="691" t="s">
        <v>180</v>
      </c>
      <c r="U84" s="694"/>
      <c r="V84" s="732"/>
      <c r="W84" s="691"/>
      <c r="X84" s="691"/>
      <c r="Y84" s="691"/>
      <c r="Z84" s="691"/>
      <c r="AA84" s="691"/>
      <c r="AB84" s="691"/>
      <c r="AC84" s="691"/>
      <c r="AD84" s="691"/>
      <c r="AE84" s="694"/>
      <c r="AF84" s="500"/>
      <c r="AG84" s="501"/>
      <c r="AH84" s="501"/>
      <c r="AI84" s="501"/>
      <c r="AJ84" s="501"/>
      <c r="AK84" s="501"/>
      <c r="AL84" s="501"/>
      <c r="AM84" s="505"/>
      <c r="AN84" s="606"/>
      <c r="AO84" s="644"/>
      <c r="AP84" s="644"/>
      <c r="AQ84" s="644"/>
      <c r="AR84" s="644"/>
      <c r="AS84" s="645"/>
    </row>
    <row r="85" spans="5:45" ht="72" customHeight="1" thickBot="1">
      <c r="E85" s="499"/>
      <c r="F85" s="497"/>
      <c r="G85" s="498"/>
      <c r="H85" s="733" t="s">
        <v>87</v>
      </c>
      <c r="I85" s="692"/>
      <c r="J85" s="692" t="s">
        <v>339</v>
      </c>
      <c r="K85" s="696"/>
      <c r="L85" s="733" t="b">
        <v>1</v>
      </c>
      <c r="M85" s="692"/>
      <c r="N85" s="692" t="s">
        <v>320</v>
      </c>
      <c r="O85" s="692"/>
      <c r="P85" s="692" t="s">
        <v>374</v>
      </c>
      <c r="Q85" s="692"/>
      <c r="R85" s="692" t="s">
        <v>323</v>
      </c>
      <c r="S85" s="692"/>
      <c r="T85" s="692" t="s">
        <v>320</v>
      </c>
      <c r="U85" s="696"/>
      <c r="V85" s="733"/>
      <c r="W85" s="692"/>
      <c r="X85" s="497"/>
      <c r="Y85" s="497"/>
      <c r="Z85" s="692"/>
      <c r="AA85" s="692"/>
      <c r="AB85" s="692"/>
      <c r="AC85" s="692"/>
      <c r="AD85" s="497"/>
      <c r="AE85" s="498"/>
      <c r="AF85" s="499"/>
      <c r="AG85" s="502"/>
      <c r="AH85" s="502"/>
      <c r="AI85" s="502"/>
      <c r="AJ85" s="502"/>
      <c r="AK85" s="502"/>
      <c r="AL85" s="502"/>
      <c r="AM85" s="506"/>
      <c r="AN85" s="639"/>
      <c r="AO85" s="646"/>
      <c r="AP85" s="646"/>
      <c r="AQ85" s="646"/>
      <c r="AR85" s="646"/>
      <c r="AS85" s="647"/>
    </row>
  </sheetData>
  <mergeCells count="334">
    <mergeCell ref="D12:L15"/>
    <mergeCell ref="E18:F19"/>
    <mergeCell ref="G18:H19"/>
    <mergeCell ref="G44:I44"/>
    <mergeCell ref="J44:N44"/>
    <mergeCell ref="G45:I45"/>
    <mergeCell ref="J45:N45"/>
    <mergeCell ref="B3:E3"/>
    <mergeCell ref="H3:I3"/>
    <mergeCell ref="L3:M9"/>
    <mergeCell ref="N3:N9"/>
    <mergeCell ref="B4:E4"/>
    <mergeCell ref="H4:I4"/>
    <mergeCell ref="B5:E5"/>
    <mergeCell ref="H5:I6"/>
    <mergeCell ref="J5:J6"/>
    <mergeCell ref="G46:I46"/>
    <mergeCell ref="J46:N46"/>
    <mergeCell ref="E51:E53"/>
    <mergeCell ref="F51:G53"/>
    <mergeCell ref="AF51:AF53"/>
    <mergeCell ref="AG51:AG53"/>
    <mergeCell ref="Z52:AA53"/>
    <mergeCell ref="AB52:AC53"/>
    <mergeCell ref="AD52:AE53"/>
    <mergeCell ref="H51:K51"/>
    <mergeCell ref="V51:Y51"/>
    <mergeCell ref="F54:G54"/>
    <mergeCell ref="AN54:AS54"/>
    <mergeCell ref="F55:G55"/>
    <mergeCell ref="AN55:AS55"/>
    <mergeCell ref="F58:G58"/>
    <mergeCell ref="AN58:AS58"/>
    <mergeCell ref="AN51:AS53"/>
    <mergeCell ref="H52:I53"/>
    <mergeCell ref="J52:K53"/>
    <mergeCell ref="L52:M53"/>
    <mergeCell ref="N52:O53"/>
    <mergeCell ref="P52:Q53"/>
    <mergeCell ref="R52:S53"/>
    <mergeCell ref="T52:U53"/>
    <mergeCell ref="V52:W53"/>
    <mergeCell ref="X52:Y53"/>
    <mergeCell ref="AH51:AH53"/>
    <mergeCell ref="AI51:AI53"/>
    <mergeCell ref="AJ51:AJ53"/>
    <mergeCell ref="AK51:AK53"/>
    <mergeCell ref="AL51:AL53"/>
    <mergeCell ref="AM51:AM53"/>
    <mergeCell ref="AN56:AS56"/>
    <mergeCell ref="AN57:AS57"/>
    <mergeCell ref="N65:O66"/>
    <mergeCell ref="P65:Q66"/>
    <mergeCell ref="F59:G59"/>
    <mergeCell ref="AN59:AS59"/>
    <mergeCell ref="F60:G60"/>
    <mergeCell ref="AN60:AS60"/>
    <mergeCell ref="E64:E66"/>
    <mergeCell ref="F64:G66"/>
    <mergeCell ref="AF64:AF66"/>
    <mergeCell ref="AG64:AG66"/>
    <mergeCell ref="AH64:AH66"/>
    <mergeCell ref="AI64:AI66"/>
    <mergeCell ref="AD65:AE66"/>
    <mergeCell ref="R65:S66"/>
    <mergeCell ref="T65:U66"/>
    <mergeCell ref="V65:W66"/>
    <mergeCell ref="X65:Y66"/>
    <mergeCell ref="Z65:AA66"/>
    <mergeCell ref="AB65:AC66"/>
    <mergeCell ref="AJ64:AJ66"/>
    <mergeCell ref="AK64:AK66"/>
    <mergeCell ref="AL64:AL66"/>
    <mergeCell ref="AM64:AM66"/>
    <mergeCell ref="AN64:AS66"/>
    <mergeCell ref="E67:E68"/>
    <mergeCell ref="F67:G68"/>
    <mergeCell ref="E71:E73"/>
    <mergeCell ref="F71:G73"/>
    <mergeCell ref="AF71:AF73"/>
    <mergeCell ref="AG71:AG73"/>
    <mergeCell ref="AH71:AH73"/>
    <mergeCell ref="AL71:AL73"/>
    <mergeCell ref="AM71:AM73"/>
    <mergeCell ref="AF67:AF68"/>
    <mergeCell ref="AG67:AG68"/>
    <mergeCell ref="AH67:AH68"/>
    <mergeCell ref="AI67:AI68"/>
    <mergeCell ref="AJ67:AJ68"/>
    <mergeCell ref="AK67:AK68"/>
    <mergeCell ref="AL67:AL68"/>
    <mergeCell ref="AM67:AM68"/>
    <mergeCell ref="H71:K71"/>
    <mergeCell ref="L71:O71"/>
    <mergeCell ref="P71:S71"/>
    <mergeCell ref="V71:Y71"/>
    <mergeCell ref="Z71:AC71"/>
    <mergeCell ref="L65:M66"/>
    <mergeCell ref="F74:G74"/>
    <mergeCell ref="AN74:AS74"/>
    <mergeCell ref="F75:G75"/>
    <mergeCell ref="AN75:AS75"/>
    <mergeCell ref="F56:G56"/>
    <mergeCell ref="F57:G57"/>
    <mergeCell ref="T72:U73"/>
    <mergeCell ref="V72:W73"/>
    <mergeCell ref="X72:Y73"/>
    <mergeCell ref="Z72:AA73"/>
    <mergeCell ref="AB72:AC73"/>
    <mergeCell ref="AD72:AE73"/>
    <mergeCell ref="H72:I73"/>
    <mergeCell ref="J72:K73"/>
    <mergeCell ref="L72:M73"/>
    <mergeCell ref="N72:O73"/>
    <mergeCell ref="P72:Q73"/>
    <mergeCell ref="R72:S73"/>
    <mergeCell ref="AI71:AI73"/>
    <mergeCell ref="AJ71:AJ73"/>
    <mergeCell ref="AK71:AK73"/>
    <mergeCell ref="AN71:AS73"/>
    <mergeCell ref="AN67:AS68"/>
    <mergeCell ref="H54:I54"/>
    <mergeCell ref="J54:K54"/>
    <mergeCell ref="H55:I55"/>
    <mergeCell ref="J55:K55"/>
    <mergeCell ref="H56:I56"/>
    <mergeCell ref="J56:K56"/>
    <mergeCell ref="H57:I57"/>
    <mergeCell ref="J57:K57"/>
    <mergeCell ref="H58:I58"/>
    <mergeCell ref="J58:K58"/>
    <mergeCell ref="H59:I59"/>
    <mergeCell ref="J59:K59"/>
    <mergeCell ref="H60:I60"/>
    <mergeCell ref="J60:K60"/>
    <mergeCell ref="H64:K64"/>
    <mergeCell ref="H67:I67"/>
    <mergeCell ref="J67:K67"/>
    <mergeCell ref="H68:I68"/>
    <mergeCell ref="J68:K68"/>
    <mergeCell ref="H65:I66"/>
    <mergeCell ref="J65:K66"/>
    <mergeCell ref="H74:I74"/>
    <mergeCell ref="J74:K74"/>
    <mergeCell ref="H75:I75"/>
    <mergeCell ref="J75:K75"/>
    <mergeCell ref="L51:O51"/>
    <mergeCell ref="L54:M54"/>
    <mergeCell ref="N54:O54"/>
    <mergeCell ref="L55:M55"/>
    <mergeCell ref="N55:O55"/>
    <mergeCell ref="L56:M56"/>
    <mergeCell ref="N56:O56"/>
    <mergeCell ref="L57:M57"/>
    <mergeCell ref="N57:O57"/>
    <mergeCell ref="L58:M58"/>
    <mergeCell ref="N58:O58"/>
    <mergeCell ref="L59:M59"/>
    <mergeCell ref="N59:O59"/>
    <mergeCell ref="L60:M60"/>
    <mergeCell ref="N60:O60"/>
    <mergeCell ref="L64:O64"/>
    <mergeCell ref="L67:M67"/>
    <mergeCell ref="N67:O67"/>
    <mergeCell ref="L68:M68"/>
    <mergeCell ref="N68:O68"/>
    <mergeCell ref="L74:M74"/>
    <mergeCell ref="N74:O74"/>
    <mergeCell ref="L75:M75"/>
    <mergeCell ref="N75:O75"/>
    <mergeCell ref="P51:S51"/>
    <mergeCell ref="P54:Q54"/>
    <mergeCell ref="R54:S54"/>
    <mergeCell ref="P55:Q55"/>
    <mergeCell ref="R55:S55"/>
    <mergeCell ref="P56:Q56"/>
    <mergeCell ref="R56:S56"/>
    <mergeCell ref="P57:Q57"/>
    <mergeCell ref="R57:S57"/>
    <mergeCell ref="P58:Q58"/>
    <mergeCell ref="R58:S58"/>
    <mergeCell ref="P59:Q59"/>
    <mergeCell ref="R59:S59"/>
    <mergeCell ref="P60:Q60"/>
    <mergeCell ref="R60:S60"/>
    <mergeCell ref="P64:S64"/>
    <mergeCell ref="P67:Q67"/>
    <mergeCell ref="R67:S67"/>
    <mergeCell ref="P68:Q68"/>
    <mergeCell ref="R68:S68"/>
    <mergeCell ref="P74:Q74"/>
    <mergeCell ref="R74:S74"/>
    <mergeCell ref="P75:Q75"/>
    <mergeCell ref="R75:S75"/>
    <mergeCell ref="T51:U51"/>
    <mergeCell ref="T54:U54"/>
    <mergeCell ref="T55:U55"/>
    <mergeCell ref="T56:U56"/>
    <mergeCell ref="T57:U57"/>
    <mergeCell ref="T58:U58"/>
    <mergeCell ref="T59:U59"/>
    <mergeCell ref="T60:U60"/>
    <mergeCell ref="T64:U64"/>
    <mergeCell ref="T67:U67"/>
    <mergeCell ref="T68:U68"/>
    <mergeCell ref="T71:U71"/>
    <mergeCell ref="T74:U74"/>
    <mergeCell ref="T75:U75"/>
    <mergeCell ref="V54:W54"/>
    <mergeCell ref="X54:Y54"/>
    <mergeCell ref="V55:W55"/>
    <mergeCell ref="X55:Y55"/>
    <mergeCell ref="V56:W56"/>
    <mergeCell ref="X56:Y56"/>
    <mergeCell ref="V57:W57"/>
    <mergeCell ref="X57:Y57"/>
    <mergeCell ref="V58:W58"/>
    <mergeCell ref="X58:Y58"/>
    <mergeCell ref="V59:W59"/>
    <mergeCell ref="X59:Y59"/>
    <mergeCell ref="V60:W60"/>
    <mergeCell ref="X60:Y60"/>
    <mergeCell ref="V64:Y64"/>
    <mergeCell ref="V67:W67"/>
    <mergeCell ref="X67:Y67"/>
    <mergeCell ref="V68:W68"/>
    <mergeCell ref="X68:Y68"/>
    <mergeCell ref="V74:W74"/>
    <mergeCell ref="X74:Y74"/>
    <mergeCell ref="V75:W75"/>
    <mergeCell ref="X75:Y75"/>
    <mergeCell ref="Z51:AC51"/>
    <mergeCell ref="Z54:AA54"/>
    <mergeCell ref="AB54:AC54"/>
    <mergeCell ref="Z55:AA55"/>
    <mergeCell ref="AB55:AC55"/>
    <mergeCell ref="Z56:AA56"/>
    <mergeCell ref="AB56:AC56"/>
    <mergeCell ref="Z57:AA57"/>
    <mergeCell ref="AB57:AC57"/>
    <mergeCell ref="Z58:AA58"/>
    <mergeCell ref="AB58:AC58"/>
    <mergeCell ref="Z59:AA59"/>
    <mergeCell ref="AB59:AC59"/>
    <mergeCell ref="Z60:AA60"/>
    <mergeCell ref="AB60:AC60"/>
    <mergeCell ref="Z64:AC64"/>
    <mergeCell ref="Z67:AA67"/>
    <mergeCell ref="AB67:AC67"/>
    <mergeCell ref="Z68:AA68"/>
    <mergeCell ref="AB68:AC68"/>
    <mergeCell ref="Z74:AA74"/>
    <mergeCell ref="AB74:AC74"/>
    <mergeCell ref="Z75:AA75"/>
    <mergeCell ref="AB75:AC75"/>
    <mergeCell ref="AD51:AE51"/>
    <mergeCell ref="AD54:AE54"/>
    <mergeCell ref="AD55:AE55"/>
    <mergeCell ref="AD56:AE56"/>
    <mergeCell ref="AD57:AE57"/>
    <mergeCell ref="AD58:AE58"/>
    <mergeCell ref="AD59:AE59"/>
    <mergeCell ref="AD60:AE60"/>
    <mergeCell ref="AD64:AE64"/>
    <mergeCell ref="AD67:AE67"/>
    <mergeCell ref="AD68:AE68"/>
    <mergeCell ref="AD71:AE71"/>
    <mergeCell ref="AD74:AE74"/>
    <mergeCell ref="AD75:AE75"/>
    <mergeCell ref="E81:E83"/>
    <mergeCell ref="F81:G83"/>
    <mergeCell ref="H81:K81"/>
    <mergeCell ref="L81:O81"/>
    <mergeCell ref="P81:S81"/>
    <mergeCell ref="T81:U81"/>
    <mergeCell ref="V81:Y81"/>
    <mergeCell ref="Z81:AC81"/>
    <mergeCell ref="AD81:AE81"/>
    <mergeCell ref="H82:I83"/>
    <mergeCell ref="J82:K83"/>
    <mergeCell ref="L82:M83"/>
    <mergeCell ref="N82:O83"/>
    <mergeCell ref="P82:Q83"/>
    <mergeCell ref="R82:S83"/>
    <mergeCell ref="T82:U83"/>
    <mergeCell ref="V82:W83"/>
    <mergeCell ref="X82:Y83"/>
    <mergeCell ref="Z82:AA83"/>
    <mergeCell ref="AB82:AC83"/>
    <mergeCell ref="AD82:AE83"/>
    <mergeCell ref="AF81:AF83"/>
    <mergeCell ref="AG81:AG83"/>
    <mergeCell ref="AH81:AH83"/>
    <mergeCell ref="AI81:AI83"/>
    <mergeCell ref="AJ81:AJ83"/>
    <mergeCell ref="AK81:AK83"/>
    <mergeCell ref="AL81:AL83"/>
    <mergeCell ref="AM81:AM83"/>
    <mergeCell ref="AN81:AS83"/>
    <mergeCell ref="AH84:AH85"/>
    <mergeCell ref="AI84:AI85"/>
    <mergeCell ref="E84:E85"/>
    <mergeCell ref="F84:G85"/>
    <mergeCell ref="H84:I84"/>
    <mergeCell ref="J84:K84"/>
    <mergeCell ref="L84:M84"/>
    <mergeCell ref="N84:O84"/>
    <mergeCell ref="P84:Q84"/>
    <mergeCell ref="R84:S84"/>
    <mergeCell ref="T84:U84"/>
    <mergeCell ref="AJ84:AJ85"/>
    <mergeCell ref="AK84:AK85"/>
    <mergeCell ref="AL84:AL85"/>
    <mergeCell ref="AM84:AM85"/>
    <mergeCell ref="AN84:AS85"/>
    <mergeCell ref="H85:I85"/>
    <mergeCell ref="J85:K85"/>
    <mergeCell ref="L85:M85"/>
    <mergeCell ref="N85:O85"/>
    <mergeCell ref="P85:Q85"/>
    <mergeCell ref="R85:S85"/>
    <mergeCell ref="T85:U85"/>
    <mergeCell ref="V85:W85"/>
    <mergeCell ref="X85:Y85"/>
    <mergeCell ref="Z85:AA85"/>
    <mergeCell ref="AB85:AC85"/>
    <mergeCell ref="AD85:AE85"/>
    <mergeCell ref="V84:W84"/>
    <mergeCell ref="X84:Y84"/>
    <mergeCell ref="Z84:AA84"/>
    <mergeCell ref="AB84:AC84"/>
    <mergeCell ref="AD84:AE84"/>
    <mergeCell ref="AF84:AF85"/>
    <mergeCell ref="AG84:AG85"/>
  </mergeCells>
  <phoneticPr fontId="19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4DFE172-73F1-4717-AC26-3272A7B5F43A}">
          <x14:formula1>
            <xm:f>入力用リスト!$C$4:$C$6</xm:f>
          </x14:formula1>
          <xm:sqref>F67 F54:F60 F84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D37C6-C00A-4951-B988-7E1EF6867F6C}">
  <sheetPr codeName="Sheet29">
    <tabColor theme="4"/>
  </sheetPr>
  <dimension ref="A1:DI113"/>
  <sheetViews>
    <sheetView workbookViewId="0"/>
  </sheetViews>
  <sheetFormatPr defaultColWidth="9" defaultRowHeight="15.75"/>
  <cols>
    <col min="1" max="4" width="2.625" style="57" customWidth="1"/>
    <col min="5" max="9" width="9.875" style="57" customWidth="1"/>
    <col min="10" max="10" width="14" style="57" customWidth="1"/>
    <col min="11" max="11" width="8.5" style="57" customWidth="1"/>
    <col min="12" max="16" width="9.875" style="57" customWidth="1"/>
    <col min="17" max="17" width="7.5" style="57" customWidth="1"/>
    <col min="18" max="18" width="7.5" style="57" bestFit="1" customWidth="1"/>
    <col min="19" max="19" width="8.625" style="57" customWidth="1"/>
    <col min="20" max="21" width="8.125" style="57" bestFit="1" customWidth="1"/>
    <col min="22" max="22" width="7.75" style="57" bestFit="1" customWidth="1"/>
    <col min="23" max="25" width="9" style="57"/>
    <col min="26" max="26" width="12.25" style="57" customWidth="1"/>
    <col min="27" max="27" width="9" style="57"/>
    <col min="28" max="28" width="24.375" style="57" customWidth="1"/>
    <col min="29" max="29" width="6.25" style="57" customWidth="1"/>
    <col min="30" max="31" width="9" style="57"/>
    <col min="32" max="32" width="10.5" style="57" bestFit="1" customWidth="1"/>
    <col min="33" max="33" width="9" style="57"/>
    <col min="34" max="34" width="9.5" style="57" bestFit="1" customWidth="1"/>
    <col min="35" max="49" width="9" style="57"/>
    <col min="50" max="50" width="9.5" style="57" bestFit="1" customWidth="1"/>
    <col min="51" max="52" width="9" style="57"/>
    <col min="53" max="53" width="6.5" style="57" customWidth="1"/>
    <col min="54" max="113" width="9" style="57"/>
    <col min="114" max="16384" width="9" style="35"/>
  </cols>
  <sheetData>
    <row r="1" spans="1:14" s="57" customFormat="1" ht="19.5">
      <c r="A1" s="118" t="str">
        <f ca="1">RIGHT(CELL("filename",A1),LEN(CELL("filename",A1))-FIND("]",CELL("filename",A1)))</f>
        <v>25) グループ一括設定</v>
      </c>
      <c r="B1" s="118"/>
      <c r="C1" s="118"/>
      <c r="D1" s="118"/>
    </row>
    <row r="2" spans="1:14" s="57" customFormat="1" ht="19.5">
      <c r="A2" s="118"/>
      <c r="B2" s="118"/>
      <c r="C2" s="118"/>
      <c r="D2" s="118"/>
      <c r="F2" s="85">
        <v>54</v>
      </c>
    </row>
    <row r="3" spans="1:14" s="57" customFormat="1">
      <c r="B3" s="559" t="s">
        <v>6</v>
      </c>
      <c r="C3" s="559"/>
      <c r="D3" s="559"/>
      <c r="E3" s="560"/>
      <c r="F3" s="133">
        <f ca="1">MAX(INDIRECT("E"&amp;$F$2):INDIRECT("E"&amp;($F$2+1000)))</f>
        <v>14</v>
      </c>
      <c r="H3" s="548" t="s">
        <v>59</v>
      </c>
      <c r="I3" s="548"/>
      <c r="J3" s="132"/>
      <c r="K3" s="61"/>
      <c r="L3" s="543" t="s">
        <v>58</v>
      </c>
      <c r="M3" s="550"/>
      <c r="N3" s="554"/>
    </row>
    <row r="4" spans="1:14" s="57" customFormat="1">
      <c r="B4" s="561" t="s">
        <v>7</v>
      </c>
      <c r="C4" s="561"/>
      <c r="D4" s="561"/>
      <c r="E4" s="562"/>
      <c r="F4" s="133">
        <f ca="1">COUNTA(INDIRECT(G4&amp;$F$2):INDIRECT(G4&amp;($F$2+1000)))</f>
        <v>34</v>
      </c>
      <c r="G4" s="85" t="s">
        <v>82</v>
      </c>
      <c r="H4" s="548" t="s">
        <v>57</v>
      </c>
      <c r="I4" s="548"/>
      <c r="J4" s="66"/>
      <c r="K4" s="67"/>
      <c r="L4" s="551"/>
      <c r="M4" s="552"/>
      <c r="N4" s="555"/>
    </row>
    <row r="5" spans="1:14" s="57" customFormat="1" ht="15.75" customHeight="1">
      <c r="B5" s="548" t="s">
        <v>8</v>
      </c>
      <c r="C5" s="548"/>
      <c r="D5" s="548"/>
      <c r="E5" s="549"/>
      <c r="F5" s="133">
        <f ca="1">SUM(INDIRECT(G5&amp;$F$2):INDIRECT(G5&amp;($F$2+1000)))</f>
        <v>0</v>
      </c>
      <c r="G5" s="85" t="s">
        <v>83</v>
      </c>
      <c r="H5" s="548" t="s">
        <v>60</v>
      </c>
      <c r="I5" s="548"/>
      <c r="J5" s="547"/>
      <c r="K5" s="61"/>
      <c r="L5" s="551"/>
      <c r="M5" s="552"/>
      <c r="N5" s="555"/>
    </row>
    <row r="6" spans="1:14" s="57" customFormat="1">
      <c r="H6" s="548"/>
      <c r="I6" s="548"/>
      <c r="J6" s="547"/>
      <c r="K6" s="61"/>
      <c r="L6" s="551"/>
      <c r="M6" s="552"/>
      <c r="N6" s="555"/>
    </row>
    <row r="7" spans="1:14" s="57" customFormat="1" ht="15.75" customHeight="1">
      <c r="L7" s="551"/>
      <c r="M7" s="552"/>
      <c r="N7" s="555"/>
    </row>
    <row r="8" spans="1:14" s="57" customFormat="1">
      <c r="L8" s="551"/>
      <c r="M8" s="552"/>
      <c r="N8" s="555"/>
    </row>
    <row r="9" spans="1:14" s="57" customFormat="1" ht="15" customHeight="1">
      <c r="G9" s="139"/>
      <c r="L9" s="545"/>
      <c r="M9" s="553"/>
      <c r="N9" s="556"/>
    </row>
    <row r="10" spans="1:14" s="57" customFormat="1">
      <c r="G10" s="70"/>
    </row>
    <row r="11" spans="1:14" s="57" customFormat="1" ht="16.5" thickBot="1">
      <c r="B11" s="71" t="s">
        <v>9</v>
      </c>
      <c r="C11" s="71"/>
      <c r="G11" s="102"/>
      <c r="H11" s="102"/>
      <c r="I11" s="102"/>
      <c r="J11" s="102"/>
      <c r="K11" s="102"/>
      <c r="L11" s="139"/>
      <c r="M11" s="139"/>
      <c r="N11" s="139"/>
    </row>
    <row r="12" spans="1:14" s="57" customFormat="1" ht="15.75" customHeight="1">
      <c r="B12" s="71"/>
      <c r="C12" s="71"/>
      <c r="D12" s="566" t="s">
        <v>580</v>
      </c>
      <c r="E12" s="567"/>
      <c r="F12" s="567"/>
      <c r="G12" s="567"/>
      <c r="H12" s="567"/>
      <c r="I12" s="567"/>
      <c r="J12" s="567"/>
      <c r="K12" s="567"/>
      <c r="L12" s="568"/>
      <c r="M12" s="136"/>
      <c r="N12" s="136"/>
    </row>
    <row r="13" spans="1:14" s="57" customFormat="1" ht="15.75" customHeight="1">
      <c r="B13" s="71"/>
      <c r="C13" s="71"/>
      <c r="D13" s="569"/>
      <c r="E13" s="659"/>
      <c r="F13" s="659"/>
      <c r="G13" s="659"/>
      <c r="H13" s="659"/>
      <c r="I13" s="659"/>
      <c r="J13" s="659"/>
      <c r="K13" s="659"/>
      <c r="L13" s="571"/>
      <c r="M13" s="136"/>
      <c r="N13" s="136"/>
    </row>
    <row r="14" spans="1:14" s="57" customFormat="1">
      <c r="B14" s="71"/>
      <c r="C14" s="71"/>
      <c r="D14" s="569"/>
      <c r="E14" s="659"/>
      <c r="F14" s="659"/>
      <c r="G14" s="659"/>
      <c r="H14" s="659"/>
      <c r="I14" s="659"/>
      <c r="J14" s="659"/>
      <c r="K14" s="659"/>
      <c r="L14" s="571"/>
      <c r="M14" s="136"/>
      <c r="N14" s="136"/>
    </row>
    <row r="15" spans="1:14" s="57" customFormat="1" ht="16.5" thickBot="1">
      <c r="B15" s="71"/>
      <c r="C15" s="71"/>
      <c r="D15" s="572"/>
      <c r="E15" s="573"/>
      <c r="F15" s="573"/>
      <c r="G15" s="573"/>
      <c r="H15" s="573"/>
      <c r="I15" s="573"/>
      <c r="J15" s="573"/>
      <c r="K15" s="573"/>
      <c r="L15" s="574"/>
      <c r="M15" s="136"/>
      <c r="N15" s="136"/>
    </row>
    <row r="16" spans="1:14" s="57" customFormat="1">
      <c r="B16" s="71"/>
      <c r="C16" s="71"/>
      <c r="D16" s="116"/>
      <c r="E16" s="116"/>
      <c r="F16" s="70"/>
    </row>
    <row r="17" spans="2:8" s="57" customFormat="1">
      <c r="B17" s="71" t="s">
        <v>35</v>
      </c>
      <c r="C17" s="71"/>
    </row>
    <row r="18" spans="2:8" s="57" customFormat="1" ht="13.5" customHeight="1">
      <c r="B18" s="71"/>
      <c r="C18" s="71"/>
      <c r="E18" s="543" t="s">
        <v>346</v>
      </c>
      <c r="F18" s="550"/>
      <c r="G18" s="543" t="s">
        <v>581</v>
      </c>
      <c r="H18" s="550"/>
    </row>
    <row r="19" spans="2:8" s="57" customFormat="1">
      <c r="B19" s="71"/>
      <c r="C19" s="71"/>
      <c r="E19" s="545"/>
      <c r="F19" s="553"/>
      <c r="G19" s="545"/>
      <c r="H19" s="553"/>
    </row>
    <row r="20" spans="2:8" s="57" customFormat="1" ht="16.5">
      <c r="B20" s="71"/>
      <c r="C20" s="71"/>
      <c r="D20" s="111"/>
      <c r="E20" s="119" t="s">
        <v>323</v>
      </c>
      <c r="F20" s="138"/>
      <c r="G20" s="119" t="s">
        <v>582</v>
      </c>
      <c r="H20" s="138"/>
    </row>
    <row r="21" spans="2:8" s="57" customFormat="1" ht="16.5">
      <c r="B21" s="71"/>
      <c r="C21" s="71"/>
      <c r="D21" s="86"/>
      <c r="E21" s="119" t="s">
        <v>383</v>
      </c>
      <c r="F21" s="138"/>
      <c r="G21" s="119" t="s">
        <v>583</v>
      </c>
      <c r="H21" s="138"/>
    </row>
    <row r="22" spans="2:8" s="57" customFormat="1" ht="16.5">
      <c r="B22" s="71"/>
      <c r="C22" s="71"/>
      <c r="D22" s="86"/>
      <c r="E22" s="119" t="s">
        <v>294</v>
      </c>
      <c r="F22" s="138"/>
      <c r="G22" s="119" t="s">
        <v>584</v>
      </c>
      <c r="H22" s="138"/>
    </row>
    <row r="23" spans="2:8" s="57" customFormat="1" ht="16.5">
      <c r="B23" s="71"/>
      <c r="C23" s="71"/>
      <c r="D23" s="102"/>
      <c r="E23" s="150"/>
      <c r="F23" s="138"/>
      <c r="G23" s="119" t="s">
        <v>585</v>
      </c>
      <c r="H23" s="138"/>
    </row>
    <row r="24" spans="2:8" s="57" customFormat="1" ht="16.5">
      <c r="B24" s="71"/>
      <c r="C24" s="71"/>
      <c r="D24" s="102"/>
      <c r="E24" s="150"/>
      <c r="F24" s="138"/>
      <c r="G24" s="119" t="s">
        <v>586</v>
      </c>
      <c r="H24" s="138"/>
    </row>
    <row r="25" spans="2:8" s="57" customFormat="1" ht="16.5">
      <c r="B25" s="71"/>
      <c r="C25" s="71"/>
      <c r="D25" s="102"/>
      <c r="E25" s="150"/>
      <c r="F25" s="138"/>
      <c r="G25" s="119" t="s">
        <v>587</v>
      </c>
      <c r="H25" s="138"/>
    </row>
    <row r="26" spans="2:8" s="57" customFormat="1" ht="16.5">
      <c r="B26" s="71"/>
      <c r="C26" s="71"/>
      <c r="D26" s="102"/>
      <c r="E26" s="150"/>
      <c r="F26" s="138"/>
      <c r="G26" s="119" t="s">
        <v>588</v>
      </c>
      <c r="H26" s="138"/>
    </row>
    <row r="27" spans="2:8" s="57" customFormat="1" ht="16.5">
      <c r="B27" s="71"/>
      <c r="C27" s="71"/>
      <c r="D27" s="102"/>
      <c r="E27" s="150"/>
      <c r="F27" s="138"/>
      <c r="G27" s="119" t="s">
        <v>294</v>
      </c>
      <c r="H27" s="138"/>
    </row>
    <row r="28" spans="2:8" s="57" customFormat="1" ht="16.5">
      <c r="B28" s="71"/>
      <c r="C28" s="71"/>
      <c r="D28" s="102"/>
      <c r="E28" s="151"/>
      <c r="F28" s="102"/>
      <c r="G28" s="151"/>
      <c r="H28" s="102"/>
    </row>
    <row r="29" spans="2:8" s="57" customFormat="1" ht="16.5">
      <c r="B29" s="71"/>
      <c r="C29" s="71"/>
      <c r="D29" s="102"/>
      <c r="E29" s="151"/>
      <c r="F29" s="102"/>
      <c r="G29" s="151"/>
      <c r="H29" s="102"/>
    </row>
    <row r="30" spans="2:8" s="57" customFormat="1" ht="16.5">
      <c r="B30" s="71"/>
      <c r="C30" s="71"/>
      <c r="D30" s="102"/>
      <c r="E30" s="151"/>
      <c r="F30" s="102"/>
      <c r="G30" s="151"/>
      <c r="H30" s="102"/>
    </row>
    <row r="31" spans="2:8" s="57" customFormat="1">
      <c r="B31" s="71"/>
      <c r="C31" s="71"/>
      <c r="G31" s="139"/>
      <c r="H31" s="139"/>
    </row>
    <row r="32" spans="2:8" s="57" customFormat="1">
      <c r="B32" s="71" t="s">
        <v>17</v>
      </c>
      <c r="C32" s="71"/>
    </row>
    <row r="33" spans="2:4" s="57" customFormat="1">
      <c r="B33" s="71"/>
      <c r="C33" s="71" t="s">
        <v>142</v>
      </c>
    </row>
    <row r="34" spans="2:4" s="57" customFormat="1">
      <c r="B34" s="71"/>
      <c r="C34" s="71" t="s">
        <v>143</v>
      </c>
      <c r="D34" s="71"/>
    </row>
    <row r="35" spans="2:4" s="57" customFormat="1">
      <c r="B35" s="71"/>
      <c r="C35" s="78" t="s">
        <v>589</v>
      </c>
      <c r="D35" s="71"/>
    </row>
    <row r="36" spans="2:4" s="57" customFormat="1">
      <c r="B36" s="71"/>
      <c r="C36" s="71"/>
    </row>
    <row r="37" spans="2:4" s="57" customFormat="1">
      <c r="B37" s="71" t="s">
        <v>18</v>
      </c>
      <c r="C37" s="71"/>
    </row>
    <row r="38" spans="2:4" s="57" customFormat="1">
      <c r="B38" s="71"/>
      <c r="C38" s="79" t="s">
        <v>25</v>
      </c>
    </row>
    <row r="39" spans="2:4" s="57" customFormat="1" ht="15" customHeight="1">
      <c r="B39" s="71"/>
      <c r="C39" s="79"/>
    </row>
    <row r="40" spans="2:4" s="57" customFormat="1">
      <c r="B40" s="71"/>
      <c r="C40" s="79"/>
    </row>
    <row r="41" spans="2:4" s="57" customFormat="1">
      <c r="B41" s="71"/>
      <c r="C41" s="79"/>
    </row>
    <row r="42" spans="2:4" s="57" customFormat="1">
      <c r="B42" s="71"/>
      <c r="C42" s="79"/>
    </row>
    <row r="43" spans="2:4" s="57" customFormat="1">
      <c r="B43" s="71"/>
      <c r="C43" s="79"/>
    </row>
    <row r="44" spans="2:4" s="57" customFormat="1">
      <c r="B44" s="71"/>
      <c r="C44" s="79"/>
    </row>
    <row r="45" spans="2:4" s="57" customFormat="1">
      <c r="B45" s="71"/>
      <c r="C45" s="71"/>
    </row>
    <row r="46" spans="2:4" s="57" customFormat="1">
      <c r="B46" s="71"/>
      <c r="C46" s="71"/>
    </row>
    <row r="47" spans="2:4" s="57" customFormat="1">
      <c r="B47" s="71" t="s">
        <v>51</v>
      </c>
      <c r="C47" s="71"/>
    </row>
    <row r="48" spans="2:4" s="57" customFormat="1">
      <c r="B48" s="71"/>
      <c r="C48" s="71"/>
    </row>
    <row r="49" spans="2:61" s="57" customFormat="1">
      <c r="B49" s="71"/>
      <c r="C49" s="71"/>
      <c r="G49" s="563" t="s">
        <v>52</v>
      </c>
      <c r="H49" s="564"/>
      <c r="I49" s="565"/>
      <c r="J49" s="558" t="s">
        <v>50</v>
      </c>
      <c r="K49" s="558"/>
      <c r="L49" s="558"/>
      <c r="M49" s="558"/>
      <c r="N49" s="558"/>
    </row>
    <row r="50" spans="2:61" s="57" customFormat="1" ht="16.5">
      <c r="B50" s="71"/>
      <c r="C50" s="71"/>
      <c r="D50" s="102"/>
      <c r="E50" s="102"/>
      <c r="F50" s="102"/>
      <c r="G50" s="638" t="s">
        <v>358</v>
      </c>
      <c r="H50" s="638"/>
      <c r="I50" s="638"/>
      <c r="J50" s="746" t="s">
        <v>273</v>
      </c>
      <c r="K50" s="557"/>
      <c r="L50" s="557"/>
      <c r="M50" s="557"/>
      <c r="N50" s="557"/>
    </row>
    <row r="51" spans="2:61" s="57" customFormat="1" ht="16.5">
      <c r="B51" s="71"/>
      <c r="C51" s="71"/>
      <c r="D51" s="102"/>
      <c r="E51" s="102"/>
      <c r="F51" s="102"/>
      <c r="G51" s="739" t="s">
        <v>590</v>
      </c>
      <c r="H51" s="564"/>
      <c r="I51" s="565"/>
      <c r="J51" s="746" t="s">
        <v>591</v>
      </c>
      <c r="K51" s="557"/>
      <c r="L51" s="557"/>
      <c r="M51" s="557"/>
      <c r="N51" s="557"/>
    </row>
    <row r="52" spans="2:61" s="57" customFormat="1" ht="16.5">
      <c r="B52" s="71"/>
      <c r="C52" s="71"/>
      <c r="G52" s="739" t="s">
        <v>592</v>
      </c>
      <c r="H52" s="564"/>
      <c r="I52" s="565"/>
      <c r="J52" s="746" t="s">
        <v>275</v>
      </c>
      <c r="K52" s="557"/>
      <c r="L52" s="557"/>
      <c r="M52" s="557"/>
      <c r="N52" s="557"/>
    </row>
    <row r="53" spans="2:61" s="57" customFormat="1" ht="16.5">
      <c r="B53" s="71"/>
      <c r="C53" s="71"/>
      <c r="G53" s="739" t="s">
        <v>593</v>
      </c>
      <c r="H53" s="564"/>
      <c r="I53" s="565"/>
      <c r="J53" s="746" t="s">
        <v>594</v>
      </c>
      <c r="K53" s="557"/>
      <c r="L53" s="557"/>
      <c r="M53" s="557"/>
      <c r="N53" s="557"/>
    </row>
    <row r="54" spans="2:61" s="57" customFormat="1">
      <c r="B54" s="71" t="s">
        <v>19</v>
      </c>
      <c r="C54" s="71"/>
    </row>
    <row r="55" spans="2:61" s="57" customFormat="1">
      <c r="B55" s="71"/>
      <c r="C55" s="80"/>
      <c r="V55" s="81"/>
    </row>
    <row r="56" spans="2:61" s="57" customFormat="1" ht="16.5" thickBot="1">
      <c r="B56" s="71"/>
      <c r="C56" s="80"/>
      <c r="E56" s="57" t="s">
        <v>152</v>
      </c>
      <c r="H56" s="102"/>
      <c r="I56" s="102"/>
      <c r="J56" s="102"/>
      <c r="K56" s="102"/>
      <c r="L56" s="102"/>
      <c r="M56" s="102"/>
      <c r="N56" s="102"/>
      <c r="O56" s="102"/>
      <c r="P56" s="102"/>
      <c r="Q56" s="102"/>
      <c r="R56" s="102"/>
      <c r="S56" s="102"/>
    </row>
    <row r="57" spans="2:61" s="57" customFormat="1" ht="13.5" customHeight="1">
      <c r="B57" s="71"/>
      <c r="C57" s="71"/>
      <c r="E57" s="510" t="s">
        <v>20</v>
      </c>
      <c r="F57" s="518" t="s">
        <v>22</v>
      </c>
      <c r="G57" s="519"/>
      <c r="H57" s="510" t="s">
        <v>21</v>
      </c>
      <c r="I57" s="518"/>
      <c r="J57" s="518"/>
      <c r="K57" s="519"/>
      <c r="L57" s="522" t="s">
        <v>120</v>
      </c>
      <c r="M57" s="523"/>
      <c r="N57" s="523"/>
      <c r="O57" s="523"/>
      <c r="P57" s="523"/>
      <c r="Q57" s="523"/>
      <c r="R57" s="524" t="s">
        <v>127</v>
      </c>
      <c r="S57" s="524"/>
      <c r="T57" s="524"/>
      <c r="U57" s="524"/>
      <c r="V57" s="524"/>
      <c r="W57" s="524"/>
      <c r="X57" s="840" t="s">
        <v>167</v>
      </c>
      <c r="Y57" s="840"/>
      <c r="Z57" s="840"/>
      <c r="AA57" s="840"/>
      <c r="AB57" s="840"/>
      <c r="AC57" s="841"/>
      <c r="AD57" s="527" t="s">
        <v>299</v>
      </c>
      <c r="AE57" s="528"/>
      <c r="AF57" s="528"/>
      <c r="AG57" s="528"/>
      <c r="AH57" s="528"/>
      <c r="AI57" s="528"/>
      <c r="AJ57" s="529" t="s">
        <v>300</v>
      </c>
      <c r="AK57" s="529"/>
      <c r="AL57" s="529"/>
      <c r="AM57" s="529"/>
      <c r="AN57" s="529"/>
      <c r="AO57" s="529"/>
      <c r="AP57" s="845" t="s">
        <v>301</v>
      </c>
      <c r="AQ57" s="845"/>
      <c r="AR57" s="845"/>
      <c r="AS57" s="845"/>
      <c r="AT57" s="845"/>
      <c r="AU57" s="846"/>
      <c r="AV57" s="487" t="s">
        <v>16</v>
      </c>
      <c r="AW57" s="489" t="s">
        <v>53</v>
      </c>
      <c r="AX57" s="489" t="s">
        <v>54</v>
      </c>
      <c r="AY57" s="489" t="s">
        <v>55</v>
      </c>
      <c r="AZ57" s="489" t="s">
        <v>56</v>
      </c>
      <c r="BA57" s="489" t="s">
        <v>29</v>
      </c>
      <c r="BB57" s="489" t="s">
        <v>62</v>
      </c>
      <c r="BC57" s="512" t="s">
        <v>69</v>
      </c>
      <c r="BD57" s="477" t="s">
        <v>23</v>
      </c>
      <c r="BE57" s="478"/>
      <c r="BF57" s="478"/>
      <c r="BG57" s="478"/>
      <c r="BH57" s="478"/>
      <c r="BI57" s="479"/>
    </row>
    <row r="58" spans="2:61" s="57" customFormat="1" ht="13.5" customHeight="1">
      <c r="B58" s="71"/>
      <c r="C58" s="71"/>
      <c r="E58" s="511"/>
      <c r="F58" s="520"/>
      <c r="G58" s="521"/>
      <c r="H58" s="847" t="str">
        <f>G50</f>
        <v>1:グループID</v>
      </c>
      <c r="I58" s="848"/>
      <c r="J58" s="848" t="str">
        <f>G51</f>
        <v>2:パラメータ</v>
      </c>
      <c r="K58" s="532"/>
      <c r="L58" s="816" t="s">
        <v>352</v>
      </c>
      <c r="M58" s="534"/>
      <c r="N58" s="716" t="s">
        <v>284</v>
      </c>
      <c r="O58" s="534"/>
      <c r="P58" s="872" t="s">
        <v>595</v>
      </c>
      <c r="Q58" s="534"/>
      <c r="R58" s="849" t="str">
        <f>G50</f>
        <v>1:グループID</v>
      </c>
      <c r="S58" s="849"/>
      <c r="T58" s="849" t="str">
        <f>G51</f>
        <v>2:パラメータ</v>
      </c>
      <c r="U58" s="849"/>
      <c r="V58" s="849" t="s">
        <v>596</v>
      </c>
      <c r="W58" s="849"/>
      <c r="X58" s="851" t="s">
        <v>353</v>
      </c>
      <c r="Y58" s="838"/>
      <c r="Z58" s="851" t="s">
        <v>597</v>
      </c>
      <c r="AA58" s="838"/>
      <c r="AB58" s="851" t="s">
        <v>598</v>
      </c>
      <c r="AC58" s="839"/>
      <c r="AD58" s="666" t="s">
        <v>352</v>
      </c>
      <c r="AE58" s="517"/>
      <c r="AF58" s="667" t="s">
        <v>284</v>
      </c>
      <c r="AG58" s="517"/>
      <c r="AH58" s="667" t="s">
        <v>599</v>
      </c>
      <c r="AI58" s="517"/>
      <c r="AJ58" s="852" t="s">
        <v>358</v>
      </c>
      <c r="AK58" s="852"/>
      <c r="AL58" s="852" t="s">
        <v>600</v>
      </c>
      <c r="AM58" s="852"/>
      <c r="AN58" s="852" t="s">
        <v>601</v>
      </c>
      <c r="AO58" s="852"/>
      <c r="AP58" s="855" t="s">
        <v>353</v>
      </c>
      <c r="AQ58" s="854"/>
      <c r="AR58" s="855" t="s">
        <v>602</v>
      </c>
      <c r="AS58" s="854"/>
      <c r="AT58" s="855" t="s">
        <v>598</v>
      </c>
      <c r="AU58" s="856"/>
      <c r="AV58" s="488"/>
      <c r="AW58" s="490"/>
      <c r="AX58" s="490"/>
      <c r="AY58" s="490"/>
      <c r="AZ58" s="490"/>
      <c r="BA58" s="490"/>
      <c r="BB58" s="490"/>
      <c r="BC58" s="513"/>
      <c r="BD58" s="480"/>
      <c r="BE58" s="481"/>
      <c r="BF58" s="481"/>
      <c r="BG58" s="481"/>
      <c r="BH58" s="481"/>
      <c r="BI58" s="482"/>
    </row>
    <row r="59" spans="2:61" s="57" customFormat="1" ht="15" customHeight="1">
      <c r="B59" s="71"/>
      <c r="C59" s="71"/>
      <c r="E59" s="511"/>
      <c r="F59" s="520"/>
      <c r="G59" s="521"/>
      <c r="H59" s="847"/>
      <c r="I59" s="848"/>
      <c r="J59" s="531"/>
      <c r="K59" s="532"/>
      <c r="L59" s="533"/>
      <c r="M59" s="534"/>
      <c r="N59" s="534"/>
      <c r="O59" s="534"/>
      <c r="P59" s="534"/>
      <c r="Q59" s="534"/>
      <c r="R59" s="849"/>
      <c r="S59" s="849"/>
      <c r="T59" s="849"/>
      <c r="U59" s="849"/>
      <c r="V59" s="849"/>
      <c r="W59" s="849"/>
      <c r="X59" s="838"/>
      <c r="Y59" s="838"/>
      <c r="Z59" s="838"/>
      <c r="AA59" s="838"/>
      <c r="AB59" s="838"/>
      <c r="AC59" s="839"/>
      <c r="AD59" s="516"/>
      <c r="AE59" s="517"/>
      <c r="AF59" s="517"/>
      <c r="AG59" s="517"/>
      <c r="AH59" s="517"/>
      <c r="AI59" s="517"/>
      <c r="AJ59" s="852"/>
      <c r="AK59" s="852"/>
      <c r="AL59" s="852"/>
      <c r="AM59" s="852"/>
      <c r="AN59" s="852"/>
      <c r="AO59" s="852"/>
      <c r="AP59" s="854"/>
      <c r="AQ59" s="854"/>
      <c r="AR59" s="854"/>
      <c r="AS59" s="854"/>
      <c r="AT59" s="854"/>
      <c r="AU59" s="856"/>
      <c r="AV59" s="488"/>
      <c r="AW59" s="490"/>
      <c r="AX59" s="490"/>
      <c r="AY59" s="490"/>
      <c r="AZ59" s="490"/>
      <c r="BA59" s="490"/>
      <c r="BB59" s="490"/>
      <c r="BC59" s="513"/>
      <c r="BD59" s="480"/>
      <c r="BE59" s="481"/>
      <c r="BF59" s="481"/>
      <c r="BG59" s="481"/>
      <c r="BH59" s="481"/>
      <c r="BI59" s="482"/>
    </row>
    <row r="60" spans="2:61" s="57" customFormat="1" ht="72" customHeight="1">
      <c r="B60" s="71"/>
      <c r="C60" s="71"/>
      <c r="E60" s="590">
        <v>1</v>
      </c>
      <c r="F60" s="537" t="s">
        <v>70</v>
      </c>
      <c r="G60" s="538"/>
      <c r="H60" s="708" t="s">
        <v>323</v>
      </c>
      <c r="I60" s="677"/>
      <c r="J60" s="677" t="s">
        <v>582</v>
      </c>
      <c r="K60" s="760"/>
      <c r="L60" s="590" t="b">
        <v>1</v>
      </c>
      <c r="M60" s="537"/>
      <c r="N60" s="537" t="s">
        <v>156</v>
      </c>
      <c r="O60" s="537"/>
      <c r="P60" s="677" t="s">
        <v>180</v>
      </c>
      <c r="Q60" s="677"/>
      <c r="R60" s="677" t="s">
        <v>603</v>
      </c>
      <c r="S60" s="677"/>
      <c r="T60" s="677" t="s">
        <v>582</v>
      </c>
      <c r="U60" s="677"/>
      <c r="V60" s="677" t="s">
        <v>180</v>
      </c>
      <c r="W60" s="677"/>
      <c r="X60" s="537" t="s">
        <v>156</v>
      </c>
      <c r="Y60" s="537"/>
      <c r="Z60" s="677" t="s">
        <v>604</v>
      </c>
      <c r="AA60" s="677"/>
      <c r="AB60" s="677" t="s">
        <v>180</v>
      </c>
      <c r="AC60" s="760"/>
      <c r="AD60" s="590" t="b">
        <v>1</v>
      </c>
      <c r="AE60" s="537"/>
      <c r="AF60" s="537" t="s">
        <v>156</v>
      </c>
      <c r="AG60" s="537"/>
      <c r="AH60" s="677" t="s">
        <v>180</v>
      </c>
      <c r="AI60" s="677"/>
      <c r="AJ60" s="677" t="s">
        <v>603</v>
      </c>
      <c r="AK60" s="677"/>
      <c r="AL60" s="677" t="s">
        <v>582</v>
      </c>
      <c r="AM60" s="677"/>
      <c r="AN60" s="677" t="s">
        <v>180</v>
      </c>
      <c r="AO60" s="677"/>
      <c r="AP60" s="537" t="s">
        <v>156</v>
      </c>
      <c r="AQ60" s="537"/>
      <c r="AR60" s="677" t="s">
        <v>604</v>
      </c>
      <c r="AS60" s="677"/>
      <c r="AT60" s="677" t="s">
        <v>180</v>
      </c>
      <c r="AU60" s="760"/>
      <c r="AV60" s="500" t="s">
        <v>882</v>
      </c>
      <c r="AW60" s="664" t="s">
        <v>1160</v>
      </c>
      <c r="AX60" s="664" t="s">
        <v>1160</v>
      </c>
      <c r="AY60" s="664" t="s">
        <v>1160</v>
      </c>
      <c r="AZ60" s="664" t="s">
        <v>1141</v>
      </c>
      <c r="BA60" s="602" t="s">
        <v>180</v>
      </c>
      <c r="BB60" s="602" t="s">
        <v>1006</v>
      </c>
      <c r="BC60" s="665" t="s">
        <v>180</v>
      </c>
      <c r="BD60" s="757" t="s">
        <v>1025</v>
      </c>
      <c r="BE60" s="537"/>
      <c r="BF60" s="537"/>
      <c r="BG60" s="537"/>
      <c r="BH60" s="537"/>
      <c r="BI60" s="608"/>
    </row>
    <row r="61" spans="2:61" s="57" customFormat="1" ht="72" customHeight="1">
      <c r="B61" s="71"/>
      <c r="C61" s="71"/>
      <c r="E61" s="590"/>
      <c r="F61" s="537"/>
      <c r="G61" s="538"/>
      <c r="H61" s="708"/>
      <c r="I61" s="677"/>
      <c r="J61" s="677"/>
      <c r="K61" s="760"/>
      <c r="L61" s="708" t="s">
        <v>180</v>
      </c>
      <c r="M61" s="677"/>
      <c r="N61" s="677" t="s">
        <v>180</v>
      </c>
      <c r="O61" s="677"/>
      <c r="P61" s="677" t="s">
        <v>605</v>
      </c>
      <c r="Q61" s="677"/>
      <c r="R61" s="677" t="s">
        <v>180</v>
      </c>
      <c r="S61" s="677"/>
      <c r="T61" s="677" t="s">
        <v>180</v>
      </c>
      <c r="U61" s="677"/>
      <c r="V61" s="537" t="s">
        <v>604</v>
      </c>
      <c r="W61" s="537"/>
      <c r="X61" s="677" t="s">
        <v>180</v>
      </c>
      <c r="Y61" s="677"/>
      <c r="Z61" s="677" t="s">
        <v>180</v>
      </c>
      <c r="AA61" s="677"/>
      <c r="AB61" s="677" t="s">
        <v>606</v>
      </c>
      <c r="AC61" s="760"/>
      <c r="AD61" s="708" t="s">
        <v>180</v>
      </c>
      <c r="AE61" s="677"/>
      <c r="AF61" s="677" t="s">
        <v>180</v>
      </c>
      <c r="AG61" s="677"/>
      <c r="AH61" s="677" t="s">
        <v>605</v>
      </c>
      <c r="AI61" s="677"/>
      <c r="AJ61" s="677" t="s">
        <v>180</v>
      </c>
      <c r="AK61" s="677"/>
      <c r="AL61" s="677" t="s">
        <v>180</v>
      </c>
      <c r="AM61" s="677"/>
      <c r="AN61" s="537" t="s">
        <v>604</v>
      </c>
      <c r="AO61" s="537"/>
      <c r="AP61" s="677" t="s">
        <v>180</v>
      </c>
      <c r="AQ61" s="677"/>
      <c r="AR61" s="677" t="s">
        <v>180</v>
      </c>
      <c r="AS61" s="677"/>
      <c r="AT61" s="677" t="s">
        <v>606</v>
      </c>
      <c r="AU61" s="760"/>
      <c r="AV61" s="500"/>
      <c r="AW61" s="602"/>
      <c r="AX61" s="602"/>
      <c r="AY61" s="602"/>
      <c r="AZ61" s="602"/>
      <c r="BA61" s="602"/>
      <c r="BB61" s="602"/>
      <c r="BC61" s="665"/>
      <c r="BD61" s="590"/>
      <c r="BE61" s="537"/>
      <c r="BF61" s="537"/>
      <c r="BG61" s="537"/>
      <c r="BH61" s="537"/>
      <c r="BI61" s="608"/>
    </row>
    <row r="62" spans="2:61" s="198" customFormat="1" ht="72" customHeight="1">
      <c r="B62" s="197"/>
      <c r="C62" s="197"/>
      <c r="E62" s="500">
        <v>2</v>
      </c>
      <c r="F62" s="485" t="s">
        <v>71</v>
      </c>
      <c r="G62" s="509"/>
      <c r="H62" s="732" t="s">
        <v>607</v>
      </c>
      <c r="I62" s="691"/>
      <c r="J62" s="691" t="s">
        <v>339</v>
      </c>
      <c r="K62" s="694"/>
      <c r="L62" s="500" t="b">
        <v>0</v>
      </c>
      <c r="M62" s="485"/>
      <c r="N62" s="485" t="s">
        <v>295</v>
      </c>
      <c r="O62" s="485"/>
      <c r="P62" s="691" t="s">
        <v>180</v>
      </c>
      <c r="Q62" s="691"/>
      <c r="R62" s="691" t="s">
        <v>608</v>
      </c>
      <c r="S62" s="691"/>
      <c r="T62" s="691" t="s">
        <v>582</v>
      </c>
      <c r="U62" s="691"/>
      <c r="V62" s="691" t="s">
        <v>180</v>
      </c>
      <c r="W62" s="691"/>
      <c r="X62" s="691" t="s">
        <v>609</v>
      </c>
      <c r="Y62" s="691"/>
      <c r="Z62" s="691" t="s">
        <v>180</v>
      </c>
      <c r="AA62" s="691"/>
      <c r="AB62" s="691" t="s">
        <v>180</v>
      </c>
      <c r="AC62" s="694"/>
      <c r="AD62" s="500" t="b">
        <v>0</v>
      </c>
      <c r="AE62" s="485"/>
      <c r="AF62" s="485" t="s">
        <v>295</v>
      </c>
      <c r="AG62" s="485"/>
      <c r="AH62" s="691" t="s">
        <v>180</v>
      </c>
      <c r="AI62" s="691"/>
      <c r="AJ62" s="691" t="s">
        <v>608</v>
      </c>
      <c r="AK62" s="691"/>
      <c r="AL62" s="691" t="s">
        <v>582</v>
      </c>
      <c r="AM62" s="691"/>
      <c r="AN62" s="691" t="s">
        <v>180</v>
      </c>
      <c r="AO62" s="691"/>
      <c r="AP62" s="691" t="s">
        <v>609</v>
      </c>
      <c r="AQ62" s="691"/>
      <c r="AR62" s="691" t="s">
        <v>180</v>
      </c>
      <c r="AS62" s="691"/>
      <c r="AT62" s="691" t="s">
        <v>180</v>
      </c>
      <c r="AU62" s="694"/>
      <c r="AV62" s="500" t="s">
        <v>882</v>
      </c>
      <c r="AW62" s="602" t="str">
        <f>AW60</f>
        <v>6/22</v>
      </c>
      <c r="AX62" s="602" t="str">
        <f t="shared" ref="AX62:AY62" si="0">AX60</f>
        <v>6/22</v>
      </c>
      <c r="AY62" s="602" t="str">
        <f t="shared" si="0"/>
        <v>6/22</v>
      </c>
      <c r="AZ62" s="664" t="s">
        <v>1141</v>
      </c>
      <c r="BA62" s="602" t="s">
        <v>180</v>
      </c>
      <c r="BB62" s="602" t="s">
        <v>1006</v>
      </c>
      <c r="BC62" s="665" t="s">
        <v>180</v>
      </c>
      <c r="BD62" s="606" t="s">
        <v>1025</v>
      </c>
      <c r="BE62" s="485"/>
      <c r="BF62" s="485"/>
      <c r="BG62" s="485"/>
      <c r="BH62" s="485"/>
      <c r="BI62" s="575"/>
    </row>
    <row r="63" spans="2:61" s="198" customFormat="1" ht="72" customHeight="1">
      <c r="B63" s="197"/>
      <c r="C63" s="197"/>
      <c r="E63" s="500"/>
      <c r="F63" s="485"/>
      <c r="G63" s="509"/>
      <c r="H63" s="732"/>
      <c r="I63" s="691"/>
      <c r="J63" s="691"/>
      <c r="K63" s="694"/>
      <c r="L63" s="732" t="s">
        <v>180</v>
      </c>
      <c r="M63" s="691"/>
      <c r="N63" s="691" t="s">
        <v>180</v>
      </c>
      <c r="O63" s="691"/>
      <c r="P63" s="691" t="s">
        <v>180</v>
      </c>
      <c r="Q63" s="691"/>
      <c r="R63" s="691" t="s">
        <v>180</v>
      </c>
      <c r="S63" s="691"/>
      <c r="T63" s="691" t="s">
        <v>180</v>
      </c>
      <c r="U63" s="691"/>
      <c r="V63" s="691" t="s">
        <v>180</v>
      </c>
      <c r="W63" s="691"/>
      <c r="X63" s="691" t="s">
        <v>180</v>
      </c>
      <c r="Y63" s="691"/>
      <c r="Z63" s="691" t="s">
        <v>180</v>
      </c>
      <c r="AA63" s="691"/>
      <c r="AB63" s="691" t="s">
        <v>180</v>
      </c>
      <c r="AC63" s="694"/>
      <c r="AD63" s="732" t="s">
        <v>180</v>
      </c>
      <c r="AE63" s="691"/>
      <c r="AF63" s="691" t="s">
        <v>180</v>
      </c>
      <c r="AG63" s="691"/>
      <c r="AH63" s="691" t="s">
        <v>180</v>
      </c>
      <c r="AI63" s="691"/>
      <c r="AJ63" s="691" t="s">
        <v>180</v>
      </c>
      <c r="AK63" s="691"/>
      <c r="AL63" s="691" t="s">
        <v>180</v>
      </c>
      <c r="AM63" s="691"/>
      <c r="AN63" s="691" t="s">
        <v>180</v>
      </c>
      <c r="AO63" s="691"/>
      <c r="AP63" s="691" t="s">
        <v>180</v>
      </c>
      <c r="AQ63" s="691"/>
      <c r="AR63" s="691" t="s">
        <v>180</v>
      </c>
      <c r="AS63" s="691"/>
      <c r="AT63" s="691" t="s">
        <v>180</v>
      </c>
      <c r="AU63" s="694"/>
      <c r="AV63" s="500"/>
      <c r="AW63" s="602"/>
      <c r="AX63" s="602"/>
      <c r="AY63" s="602"/>
      <c r="AZ63" s="602"/>
      <c r="BA63" s="602"/>
      <c r="BB63" s="602"/>
      <c r="BC63" s="665"/>
      <c r="BD63" s="500"/>
      <c r="BE63" s="485"/>
      <c r="BF63" s="485"/>
      <c r="BG63" s="485"/>
      <c r="BH63" s="485"/>
      <c r="BI63" s="575"/>
    </row>
    <row r="64" spans="2:61" s="198" customFormat="1" ht="72" customHeight="1">
      <c r="B64" s="197"/>
      <c r="C64" s="197"/>
      <c r="E64" s="500">
        <v>3</v>
      </c>
      <c r="F64" s="485" t="s">
        <v>71</v>
      </c>
      <c r="G64" s="509"/>
      <c r="H64" s="732" t="s">
        <v>294</v>
      </c>
      <c r="I64" s="691"/>
      <c r="J64" s="691" t="s">
        <v>339</v>
      </c>
      <c r="K64" s="694"/>
      <c r="L64" s="500" t="b">
        <v>0</v>
      </c>
      <c r="M64" s="485"/>
      <c r="N64" s="485" t="s">
        <v>324</v>
      </c>
      <c r="O64" s="485"/>
      <c r="P64" s="691" t="s">
        <v>180</v>
      </c>
      <c r="Q64" s="691"/>
      <c r="R64" s="691" t="s">
        <v>180</v>
      </c>
      <c r="S64" s="691"/>
      <c r="T64" s="691" t="s">
        <v>180</v>
      </c>
      <c r="U64" s="691"/>
      <c r="V64" s="691" t="s">
        <v>180</v>
      </c>
      <c r="W64" s="691"/>
      <c r="X64" s="691" t="s">
        <v>180</v>
      </c>
      <c r="Y64" s="691"/>
      <c r="Z64" s="691" t="s">
        <v>180</v>
      </c>
      <c r="AA64" s="691"/>
      <c r="AB64" s="691" t="s">
        <v>180</v>
      </c>
      <c r="AC64" s="694"/>
      <c r="AD64" s="500" t="b">
        <v>0</v>
      </c>
      <c r="AE64" s="485"/>
      <c r="AF64" s="485" t="s">
        <v>324</v>
      </c>
      <c r="AG64" s="485"/>
      <c r="AH64" s="691" t="s">
        <v>180</v>
      </c>
      <c r="AI64" s="691"/>
      <c r="AJ64" s="691" t="s">
        <v>180</v>
      </c>
      <c r="AK64" s="691"/>
      <c r="AL64" s="691" t="s">
        <v>180</v>
      </c>
      <c r="AM64" s="691"/>
      <c r="AN64" s="691" t="s">
        <v>180</v>
      </c>
      <c r="AO64" s="691"/>
      <c r="AP64" s="691" t="s">
        <v>180</v>
      </c>
      <c r="AQ64" s="691"/>
      <c r="AR64" s="691" t="s">
        <v>180</v>
      </c>
      <c r="AS64" s="691"/>
      <c r="AT64" s="691" t="s">
        <v>180</v>
      </c>
      <c r="AU64" s="694"/>
      <c r="AV64" s="500" t="s">
        <v>882</v>
      </c>
      <c r="AW64" s="602" t="str">
        <f t="shared" ref="AW64:AY64" si="1">AW62</f>
        <v>6/22</v>
      </c>
      <c r="AX64" s="602" t="str">
        <f t="shared" si="1"/>
        <v>6/22</v>
      </c>
      <c r="AY64" s="602" t="str">
        <f t="shared" si="1"/>
        <v>6/22</v>
      </c>
      <c r="AZ64" s="664" t="s">
        <v>1141</v>
      </c>
      <c r="BA64" s="602" t="s">
        <v>180</v>
      </c>
      <c r="BB64" s="602" t="s">
        <v>1006</v>
      </c>
      <c r="BC64" s="665" t="s">
        <v>180</v>
      </c>
      <c r="BD64" s="606" t="s">
        <v>1025</v>
      </c>
      <c r="BE64" s="485"/>
      <c r="BF64" s="485"/>
      <c r="BG64" s="485"/>
      <c r="BH64" s="485"/>
      <c r="BI64" s="575"/>
    </row>
    <row r="65" spans="2:61" s="198" customFormat="1" ht="72" customHeight="1">
      <c r="B65" s="197"/>
      <c r="C65" s="197"/>
      <c r="E65" s="500"/>
      <c r="F65" s="485"/>
      <c r="G65" s="509"/>
      <c r="H65" s="732"/>
      <c r="I65" s="691"/>
      <c r="J65" s="691"/>
      <c r="K65" s="694"/>
      <c r="L65" s="732" t="s">
        <v>180</v>
      </c>
      <c r="M65" s="691"/>
      <c r="N65" s="691" t="s">
        <v>180</v>
      </c>
      <c r="O65" s="691"/>
      <c r="P65" s="691" t="s">
        <v>180</v>
      </c>
      <c r="Q65" s="691"/>
      <c r="R65" s="691" t="s">
        <v>180</v>
      </c>
      <c r="S65" s="691"/>
      <c r="T65" s="691" t="s">
        <v>180</v>
      </c>
      <c r="U65" s="691"/>
      <c r="V65" s="691" t="s">
        <v>180</v>
      </c>
      <c r="W65" s="691"/>
      <c r="X65" s="691" t="s">
        <v>180</v>
      </c>
      <c r="Y65" s="691"/>
      <c r="Z65" s="691" t="s">
        <v>180</v>
      </c>
      <c r="AA65" s="691"/>
      <c r="AB65" s="691" t="s">
        <v>180</v>
      </c>
      <c r="AC65" s="694"/>
      <c r="AD65" s="732" t="s">
        <v>180</v>
      </c>
      <c r="AE65" s="691"/>
      <c r="AF65" s="691" t="s">
        <v>180</v>
      </c>
      <c r="AG65" s="691"/>
      <c r="AH65" s="691" t="s">
        <v>180</v>
      </c>
      <c r="AI65" s="691"/>
      <c r="AJ65" s="691" t="s">
        <v>180</v>
      </c>
      <c r="AK65" s="691"/>
      <c r="AL65" s="691" t="s">
        <v>180</v>
      </c>
      <c r="AM65" s="691"/>
      <c r="AN65" s="691" t="s">
        <v>180</v>
      </c>
      <c r="AO65" s="691"/>
      <c r="AP65" s="691" t="s">
        <v>180</v>
      </c>
      <c r="AQ65" s="691"/>
      <c r="AR65" s="691" t="s">
        <v>180</v>
      </c>
      <c r="AS65" s="691"/>
      <c r="AT65" s="691" t="s">
        <v>180</v>
      </c>
      <c r="AU65" s="694"/>
      <c r="AV65" s="500"/>
      <c r="AW65" s="602"/>
      <c r="AX65" s="602"/>
      <c r="AY65" s="602"/>
      <c r="AZ65" s="602"/>
      <c r="BA65" s="602"/>
      <c r="BB65" s="602"/>
      <c r="BC65" s="665"/>
      <c r="BD65" s="500"/>
      <c r="BE65" s="485"/>
      <c r="BF65" s="485"/>
      <c r="BG65" s="485"/>
      <c r="BH65" s="485"/>
      <c r="BI65" s="575"/>
    </row>
    <row r="66" spans="2:61" s="198" customFormat="1" ht="72" customHeight="1">
      <c r="B66" s="197"/>
      <c r="C66" s="197"/>
      <c r="E66" s="500">
        <v>4</v>
      </c>
      <c r="F66" s="485" t="s">
        <v>71</v>
      </c>
      <c r="G66" s="509"/>
      <c r="H66" s="732" t="s">
        <v>323</v>
      </c>
      <c r="I66" s="691"/>
      <c r="J66" s="691" t="s">
        <v>583</v>
      </c>
      <c r="K66" s="694"/>
      <c r="L66" s="500" t="b">
        <v>0</v>
      </c>
      <c r="M66" s="485"/>
      <c r="N66" s="485" t="s">
        <v>324</v>
      </c>
      <c r="O66" s="485"/>
      <c r="P66" s="691" t="s">
        <v>180</v>
      </c>
      <c r="Q66" s="691"/>
      <c r="R66" s="691" t="s">
        <v>180</v>
      </c>
      <c r="S66" s="691"/>
      <c r="T66" s="691" t="s">
        <v>180</v>
      </c>
      <c r="U66" s="691"/>
      <c r="V66" s="691" t="s">
        <v>180</v>
      </c>
      <c r="W66" s="691"/>
      <c r="X66" s="691" t="s">
        <v>180</v>
      </c>
      <c r="Y66" s="691"/>
      <c r="Z66" s="691" t="s">
        <v>180</v>
      </c>
      <c r="AA66" s="691"/>
      <c r="AB66" s="691" t="s">
        <v>180</v>
      </c>
      <c r="AC66" s="694"/>
      <c r="AD66" s="500" t="b">
        <v>0</v>
      </c>
      <c r="AE66" s="485"/>
      <c r="AF66" s="485" t="s">
        <v>324</v>
      </c>
      <c r="AG66" s="485"/>
      <c r="AH66" s="691" t="s">
        <v>180</v>
      </c>
      <c r="AI66" s="691"/>
      <c r="AJ66" s="691" t="s">
        <v>180</v>
      </c>
      <c r="AK66" s="691"/>
      <c r="AL66" s="691" t="s">
        <v>180</v>
      </c>
      <c r="AM66" s="691"/>
      <c r="AN66" s="691" t="s">
        <v>180</v>
      </c>
      <c r="AO66" s="691"/>
      <c r="AP66" s="691" t="s">
        <v>180</v>
      </c>
      <c r="AQ66" s="691"/>
      <c r="AR66" s="691" t="s">
        <v>180</v>
      </c>
      <c r="AS66" s="691"/>
      <c r="AT66" s="691" t="s">
        <v>180</v>
      </c>
      <c r="AU66" s="694"/>
      <c r="AV66" s="500" t="s">
        <v>882</v>
      </c>
      <c r="AW66" s="602" t="str">
        <f t="shared" ref="AW66:AY66" si="2">AW64</f>
        <v>6/22</v>
      </c>
      <c r="AX66" s="602" t="str">
        <f t="shared" si="2"/>
        <v>6/22</v>
      </c>
      <c r="AY66" s="602" t="str">
        <f t="shared" si="2"/>
        <v>6/22</v>
      </c>
      <c r="AZ66" s="664" t="s">
        <v>1141</v>
      </c>
      <c r="BA66" s="602" t="s">
        <v>180</v>
      </c>
      <c r="BB66" s="602" t="s">
        <v>1006</v>
      </c>
      <c r="BC66" s="665" t="s">
        <v>180</v>
      </c>
      <c r="BD66" s="606" t="s">
        <v>1025</v>
      </c>
      <c r="BE66" s="485"/>
      <c r="BF66" s="485"/>
      <c r="BG66" s="485"/>
      <c r="BH66" s="485"/>
      <c r="BI66" s="575"/>
    </row>
    <row r="67" spans="2:61" s="198" customFormat="1" ht="72" customHeight="1">
      <c r="B67" s="197"/>
      <c r="C67" s="197"/>
      <c r="E67" s="500"/>
      <c r="F67" s="485"/>
      <c r="G67" s="509"/>
      <c r="H67" s="732"/>
      <c r="I67" s="691"/>
      <c r="J67" s="691"/>
      <c r="K67" s="694"/>
      <c r="L67" s="732" t="s">
        <v>180</v>
      </c>
      <c r="M67" s="691"/>
      <c r="N67" s="691" t="s">
        <v>180</v>
      </c>
      <c r="O67" s="691"/>
      <c r="P67" s="691" t="s">
        <v>180</v>
      </c>
      <c r="Q67" s="691"/>
      <c r="R67" s="691" t="s">
        <v>180</v>
      </c>
      <c r="S67" s="691"/>
      <c r="T67" s="691" t="s">
        <v>180</v>
      </c>
      <c r="U67" s="691"/>
      <c r="V67" s="691" t="s">
        <v>180</v>
      </c>
      <c r="W67" s="691"/>
      <c r="X67" s="691" t="s">
        <v>180</v>
      </c>
      <c r="Y67" s="691"/>
      <c r="Z67" s="691" t="s">
        <v>180</v>
      </c>
      <c r="AA67" s="691"/>
      <c r="AB67" s="691" t="s">
        <v>180</v>
      </c>
      <c r="AC67" s="694"/>
      <c r="AD67" s="732" t="s">
        <v>180</v>
      </c>
      <c r="AE67" s="691"/>
      <c r="AF67" s="691" t="s">
        <v>180</v>
      </c>
      <c r="AG67" s="691"/>
      <c r="AH67" s="691" t="s">
        <v>180</v>
      </c>
      <c r="AI67" s="691"/>
      <c r="AJ67" s="691" t="s">
        <v>180</v>
      </c>
      <c r="AK67" s="691"/>
      <c r="AL67" s="691" t="s">
        <v>180</v>
      </c>
      <c r="AM67" s="691"/>
      <c r="AN67" s="691" t="s">
        <v>180</v>
      </c>
      <c r="AO67" s="691"/>
      <c r="AP67" s="691" t="s">
        <v>180</v>
      </c>
      <c r="AQ67" s="691"/>
      <c r="AR67" s="691" t="s">
        <v>180</v>
      </c>
      <c r="AS67" s="691"/>
      <c r="AT67" s="691" t="s">
        <v>180</v>
      </c>
      <c r="AU67" s="694"/>
      <c r="AV67" s="500"/>
      <c r="AW67" s="602"/>
      <c r="AX67" s="602"/>
      <c r="AY67" s="602"/>
      <c r="AZ67" s="602"/>
      <c r="BA67" s="602"/>
      <c r="BB67" s="602"/>
      <c r="BC67" s="665"/>
      <c r="BD67" s="500"/>
      <c r="BE67" s="485"/>
      <c r="BF67" s="485"/>
      <c r="BG67" s="485"/>
      <c r="BH67" s="485"/>
      <c r="BI67" s="575"/>
    </row>
    <row r="68" spans="2:61" s="198" customFormat="1" ht="72" customHeight="1">
      <c r="B68" s="197"/>
      <c r="C68" s="197"/>
      <c r="E68" s="500">
        <v>5</v>
      </c>
      <c r="F68" s="485" t="s">
        <v>71</v>
      </c>
      <c r="G68" s="509"/>
      <c r="H68" s="732" t="s">
        <v>339</v>
      </c>
      <c r="I68" s="691"/>
      <c r="J68" s="691" t="s">
        <v>584</v>
      </c>
      <c r="K68" s="694"/>
      <c r="L68" s="500" t="b">
        <v>0</v>
      </c>
      <c r="M68" s="485"/>
      <c r="N68" s="485" t="s">
        <v>324</v>
      </c>
      <c r="O68" s="485"/>
      <c r="P68" s="691" t="s">
        <v>180</v>
      </c>
      <c r="Q68" s="691"/>
      <c r="R68" s="691" t="s">
        <v>180</v>
      </c>
      <c r="S68" s="691"/>
      <c r="T68" s="691" t="s">
        <v>180</v>
      </c>
      <c r="U68" s="691"/>
      <c r="V68" s="691" t="s">
        <v>180</v>
      </c>
      <c r="W68" s="691"/>
      <c r="X68" s="691" t="s">
        <v>180</v>
      </c>
      <c r="Y68" s="691"/>
      <c r="Z68" s="691" t="s">
        <v>180</v>
      </c>
      <c r="AA68" s="691"/>
      <c r="AB68" s="691" t="s">
        <v>180</v>
      </c>
      <c r="AC68" s="694"/>
      <c r="AD68" s="500" t="b">
        <v>0</v>
      </c>
      <c r="AE68" s="485"/>
      <c r="AF68" s="485" t="s">
        <v>324</v>
      </c>
      <c r="AG68" s="485"/>
      <c r="AH68" s="691" t="s">
        <v>180</v>
      </c>
      <c r="AI68" s="691"/>
      <c r="AJ68" s="691" t="s">
        <v>180</v>
      </c>
      <c r="AK68" s="691"/>
      <c r="AL68" s="691" t="s">
        <v>180</v>
      </c>
      <c r="AM68" s="691"/>
      <c r="AN68" s="691" t="s">
        <v>180</v>
      </c>
      <c r="AO68" s="691"/>
      <c r="AP68" s="691" t="s">
        <v>180</v>
      </c>
      <c r="AQ68" s="691"/>
      <c r="AR68" s="691" t="s">
        <v>180</v>
      </c>
      <c r="AS68" s="691"/>
      <c r="AT68" s="691" t="s">
        <v>180</v>
      </c>
      <c r="AU68" s="694"/>
      <c r="AV68" s="500" t="s">
        <v>882</v>
      </c>
      <c r="AW68" s="602" t="str">
        <f t="shared" ref="AW68:AY68" si="3">AW66</f>
        <v>6/22</v>
      </c>
      <c r="AX68" s="602" t="str">
        <f t="shared" si="3"/>
        <v>6/22</v>
      </c>
      <c r="AY68" s="602" t="str">
        <f t="shared" si="3"/>
        <v>6/22</v>
      </c>
      <c r="AZ68" s="664" t="s">
        <v>1141</v>
      </c>
      <c r="BA68" s="602" t="s">
        <v>180</v>
      </c>
      <c r="BB68" s="602" t="s">
        <v>1006</v>
      </c>
      <c r="BC68" s="665" t="s">
        <v>180</v>
      </c>
      <c r="BD68" s="606" t="s">
        <v>1025</v>
      </c>
      <c r="BE68" s="485"/>
      <c r="BF68" s="485"/>
      <c r="BG68" s="485"/>
      <c r="BH68" s="485"/>
      <c r="BI68" s="575"/>
    </row>
    <row r="69" spans="2:61" s="198" customFormat="1" ht="72" customHeight="1">
      <c r="B69" s="197"/>
      <c r="C69" s="197"/>
      <c r="E69" s="500"/>
      <c r="F69" s="485"/>
      <c r="G69" s="509"/>
      <c r="H69" s="732"/>
      <c r="I69" s="691"/>
      <c r="J69" s="691"/>
      <c r="K69" s="694"/>
      <c r="L69" s="732" t="s">
        <v>180</v>
      </c>
      <c r="M69" s="691"/>
      <c r="N69" s="691" t="s">
        <v>180</v>
      </c>
      <c r="O69" s="691"/>
      <c r="P69" s="691" t="s">
        <v>180</v>
      </c>
      <c r="Q69" s="691"/>
      <c r="R69" s="691" t="s">
        <v>180</v>
      </c>
      <c r="S69" s="691"/>
      <c r="T69" s="691" t="s">
        <v>180</v>
      </c>
      <c r="U69" s="691"/>
      <c r="V69" s="691" t="s">
        <v>180</v>
      </c>
      <c r="W69" s="691"/>
      <c r="X69" s="691" t="s">
        <v>180</v>
      </c>
      <c r="Y69" s="691"/>
      <c r="Z69" s="691" t="s">
        <v>180</v>
      </c>
      <c r="AA69" s="691"/>
      <c r="AB69" s="691" t="s">
        <v>180</v>
      </c>
      <c r="AC69" s="694"/>
      <c r="AD69" s="732" t="s">
        <v>180</v>
      </c>
      <c r="AE69" s="691"/>
      <c r="AF69" s="691" t="s">
        <v>180</v>
      </c>
      <c r="AG69" s="691"/>
      <c r="AH69" s="691" t="s">
        <v>180</v>
      </c>
      <c r="AI69" s="691"/>
      <c r="AJ69" s="691" t="s">
        <v>180</v>
      </c>
      <c r="AK69" s="691"/>
      <c r="AL69" s="691" t="s">
        <v>180</v>
      </c>
      <c r="AM69" s="691"/>
      <c r="AN69" s="691" t="s">
        <v>180</v>
      </c>
      <c r="AO69" s="691"/>
      <c r="AP69" s="691" t="s">
        <v>180</v>
      </c>
      <c r="AQ69" s="691"/>
      <c r="AR69" s="691" t="s">
        <v>180</v>
      </c>
      <c r="AS69" s="691"/>
      <c r="AT69" s="691" t="s">
        <v>180</v>
      </c>
      <c r="AU69" s="694"/>
      <c r="AV69" s="500"/>
      <c r="AW69" s="602"/>
      <c r="AX69" s="602"/>
      <c r="AY69" s="602"/>
      <c r="AZ69" s="602"/>
      <c r="BA69" s="602"/>
      <c r="BB69" s="602"/>
      <c r="BC69" s="665"/>
      <c r="BD69" s="500"/>
      <c r="BE69" s="485"/>
      <c r="BF69" s="485"/>
      <c r="BG69" s="485"/>
      <c r="BH69" s="485"/>
      <c r="BI69" s="575"/>
    </row>
    <row r="70" spans="2:61" s="198" customFormat="1" ht="72" customHeight="1">
      <c r="B70" s="197"/>
      <c r="C70" s="197"/>
      <c r="E70" s="500">
        <v>6</v>
      </c>
      <c r="F70" s="485" t="s">
        <v>71</v>
      </c>
      <c r="G70" s="509"/>
      <c r="H70" s="732" t="s">
        <v>339</v>
      </c>
      <c r="I70" s="691"/>
      <c r="J70" s="691" t="s">
        <v>585</v>
      </c>
      <c r="K70" s="694"/>
      <c r="L70" s="500" t="b">
        <v>0</v>
      </c>
      <c r="M70" s="485"/>
      <c r="N70" s="485" t="s">
        <v>324</v>
      </c>
      <c r="O70" s="485"/>
      <c r="P70" s="691" t="s">
        <v>180</v>
      </c>
      <c r="Q70" s="691"/>
      <c r="R70" s="691" t="s">
        <v>180</v>
      </c>
      <c r="S70" s="691"/>
      <c r="T70" s="691" t="s">
        <v>180</v>
      </c>
      <c r="U70" s="691"/>
      <c r="V70" s="691" t="s">
        <v>180</v>
      </c>
      <c r="W70" s="691"/>
      <c r="X70" s="691" t="s">
        <v>180</v>
      </c>
      <c r="Y70" s="691"/>
      <c r="Z70" s="691" t="s">
        <v>180</v>
      </c>
      <c r="AA70" s="691"/>
      <c r="AB70" s="691" t="s">
        <v>180</v>
      </c>
      <c r="AC70" s="694"/>
      <c r="AD70" s="500" t="b">
        <v>0</v>
      </c>
      <c r="AE70" s="485"/>
      <c r="AF70" s="485" t="s">
        <v>324</v>
      </c>
      <c r="AG70" s="485"/>
      <c r="AH70" s="691" t="s">
        <v>180</v>
      </c>
      <c r="AI70" s="691"/>
      <c r="AJ70" s="691" t="s">
        <v>180</v>
      </c>
      <c r="AK70" s="691"/>
      <c r="AL70" s="691" t="s">
        <v>180</v>
      </c>
      <c r="AM70" s="691"/>
      <c r="AN70" s="691" t="s">
        <v>180</v>
      </c>
      <c r="AO70" s="691"/>
      <c r="AP70" s="691" t="s">
        <v>180</v>
      </c>
      <c r="AQ70" s="691"/>
      <c r="AR70" s="691" t="s">
        <v>180</v>
      </c>
      <c r="AS70" s="691"/>
      <c r="AT70" s="691" t="s">
        <v>180</v>
      </c>
      <c r="AU70" s="694"/>
      <c r="AV70" s="500" t="s">
        <v>882</v>
      </c>
      <c r="AW70" s="602" t="str">
        <f t="shared" ref="AW70:AY70" si="4">AW68</f>
        <v>6/22</v>
      </c>
      <c r="AX70" s="602" t="str">
        <f t="shared" si="4"/>
        <v>6/22</v>
      </c>
      <c r="AY70" s="602" t="str">
        <f t="shared" si="4"/>
        <v>6/22</v>
      </c>
      <c r="AZ70" s="664" t="s">
        <v>1141</v>
      </c>
      <c r="BA70" s="602" t="s">
        <v>180</v>
      </c>
      <c r="BB70" s="602" t="s">
        <v>1006</v>
      </c>
      <c r="BC70" s="665" t="s">
        <v>180</v>
      </c>
      <c r="BD70" s="606" t="s">
        <v>1025</v>
      </c>
      <c r="BE70" s="485"/>
      <c r="BF70" s="485"/>
      <c r="BG70" s="485"/>
      <c r="BH70" s="485"/>
      <c r="BI70" s="575"/>
    </row>
    <row r="71" spans="2:61" s="198" customFormat="1" ht="72" customHeight="1">
      <c r="B71" s="197"/>
      <c r="C71" s="197"/>
      <c r="E71" s="500"/>
      <c r="F71" s="485"/>
      <c r="G71" s="509"/>
      <c r="H71" s="732"/>
      <c r="I71" s="691"/>
      <c r="J71" s="691"/>
      <c r="K71" s="694"/>
      <c r="L71" s="732" t="s">
        <v>180</v>
      </c>
      <c r="M71" s="691"/>
      <c r="N71" s="691" t="s">
        <v>180</v>
      </c>
      <c r="O71" s="691"/>
      <c r="P71" s="691" t="s">
        <v>180</v>
      </c>
      <c r="Q71" s="691"/>
      <c r="R71" s="691" t="s">
        <v>180</v>
      </c>
      <c r="S71" s="691"/>
      <c r="T71" s="691" t="s">
        <v>180</v>
      </c>
      <c r="U71" s="691"/>
      <c r="V71" s="691" t="s">
        <v>180</v>
      </c>
      <c r="W71" s="691"/>
      <c r="X71" s="691" t="s">
        <v>180</v>
      </c>
      <c r="Y71" s="691"/>
      <c r="Z71" s="691" t="s">
        <v>180</v>
      </c>
      <c r="AA71" s="691"/>
      <c r="AB71" s="691" t="s">
        <v>180</v>
      </c>
      <c r="AC71" s="694"/>
      <c r="AD71" s="732" t="s">
        <v>180</v>
      </c>
      <c r="AE71" s="691"/>
      <c r="AF71" s="691" t="s">
        <v>180</v>
      </c>
      <c r="AG71" s="691"/>
      <c r="AH71" s="691" t="s">
        <v>180</v>
      </c>
      <c r="AI71" s="691"/>
      <c r="AJ71" s="691" t="s">
        <v>180</v>
      </c>
      <c r="AK71" s="691"/>
      <c r="AL71" s="691" t="s">
        <v>180</v>
      </c>
      <c r="AM71" s="691"/>
      <c r="AN71" s="691" t="s">
        <v>180</v>
      </c>
      <c r="AO71" s="691"/>
      <c r="AP71" s="691" t="s">
        <v>180</v>
      </c>
      <c r="AQ71" s="691"/>
      <c r="AR71" s="691" t="s">
        <v>180</v>
      </c>
      <c r="AS71" s="691"/>
      <c r="AT71" s="691" t="s">
        <v>180</v>
      </c>
      <c r="AU71" s="694"/>
      <c r="AV71" s="500"/>
      <c r="AW71" s="602"/>
      <c r="AX71" s="602"/>
      <c r="AY71" s="602"/>
      <c r="AZ71" s="602"/>
      <c r="BA71" s="602"/>
      <c r="BB71" s="602"/>
      <c r="BC71" s="665"/>
      <c r="BD71" s="500"/>
      <c r="BE71" s="485"/>
      <c r="BF71" s="485"/>
      <c r="BG71" s="485"/>
      <c r="BH71" s="485"/>
      <c r="BI71" s="575"/>
    </row>
    <row r="72" spans="2:61" s="198" customFormat="1" ht="72" customHeight="1">
      <c r="B72" s="197"/>
      <c r="C72" s="197"/>
      <c r="E72" s="500">
        <v>7</v>
      </c>
      <c r="F72" s="485" t="s">
        <v>71</v>
      </c>
      <c r="G72" s="509"/>
      <c r="H72" s="732" t="s">
        <v>339</v>
      </c>
      <c r="I72" s="691"/>
      <c r="J72" s="691" t="s">
        <v>586</v>
      </c>
      <c r="K72" s="694"/>
      <c r="L72" s="500" t="b">
        <v>0</v>
      </c>
      <c r="M72" s="485"/>
      <c r="N72" s="485" t="s">
        <v>324</v>
      </c>
      <c r="O72" s="485"/>
      <c r="P72" s="691" t="s">
        <v>180</v>
      </c>
      <c r="Q72" s="691"/>
      <c r="R72" s="691" t="s">
        <v>180</v>
      </c>
      <c r="S72" s="691"/>
      <c r="T72" s="691" t="s">
        <v>180</v>
      </c>
      <c r="U72" s="691"/>
      <c r="V72" s="691" t="s">
        <v>180</v>
      </c>
      <c r="W72" s="691"/>
      <c r="X72" s="691" t="s">
        <v>180</v>
      </c>
      <c r="Y72" s="691"/>
      <c r="Z72" s="691" t="s">
        <v>180</v>
      </c>
      <c r="AA72" s="691"/>
      <c r="AB72" s="691" t="s">
        <v>180</v>
      </c>
      <c r="AC72" s="694"/>
      <c r="AD72" s="500" t="b">
        <v>0</v>
      </c>
      <c r="AE72" s="485"/>
      <c r="AF72" s="485" t="s">
        <v>324</v>
      </c>
      <c r="AG72" s="485"/>
      <c r="AH72" s="691" t="s">
        <v>180</v>
      </c>
      <c r="AI72" s="691"/>
      <c r="AJ72" s="691" t="s">
        <v>180</v>
      </c>
      <c r="AK72" s="691"/>
      <c r="AL72" s="691" t="s">
        <v>180</v>
      </c>
      <c r="AM72" s="691"/>
      <c r="AN72" s="691" t="s">
        <v>180</v>
      </c>
      <c r="AO72" s="691"/>
      <c r="AP72" s="691" t="s">
        <v>180</v>
      </c>
      <c r="AQ72" s="691"/>
      <c r="AR72" s="691" t="s">
        <v>180</v>
      </c>
      <c r="AS72" s="691"/>
      <c r="AT72" s="691" t="s">
        <v>180</v>
      </c>
      <c r="AU72" s="694"/>
      <c r="AV72" s="500" t="s">
        <v>882</v>
      </c>
      <c r="AW72" s="602" t="str">
        <f t="shared" ref="AW72:AY72" si="5">AW70</f>
        <v>6/22</v>
      </c>
      <c r="AX72" s="602" t="str">
        <f t="shared" si="5"/>
        <v>6/22</v>
      </c>
      <c r="AY72" s="602" t="str">
        <f t="shared" si="5"/>
        <v>6/22</v>
      </c>
      <c r="AZ72" s="664" t="s">
        <v>1141</v>
      </c>
      <c r="BA72" s="602" t="s">
        <v>180</v>
      </c>
      <c r="BB72" s="602" t="s">
        <v>1006</v>
      </c>
      <c r="BC72" s="665" t="s">
        <v>180</v>
      </c>
      <c r="BD72" s="491" t="s">
        <v>1009</v>
      </c>
      <c r="BE72" s="644"/>
      <c r="BF72" s="644"/>
      <c r="BG72" s="644"/>
      <c r="BH72" s="644"/>
      <c r="BI72" s="645"/>
    </row>
    <row r="73" spans="2:61" s="198" customFormat="1" ht="72" customHeight="1">
      <c r="B73" s="197"/>
      <c r="C73" s="197"/>
      <c r="E73" s="500"/>
      <c r="F73" s="485"/>
      <c r="G73" s="509"/>
      <c r="H73" s="732"/>
      <c r="I73" s="691"/>
      <c r="J73" s="691"/>
      <c r="K73" s="694"/>
      <c r="L73" s="732" t="s">
        <v>180</v>
      </c>
      <c r="M73" s="691"/>
      <c r="N73" s="691" t="s">
        <v>180</v>
      </c>
      <c r="O73" s="691"/>
      <c r="P73" s="691" t="s">
        <v>180</v>
      </c>
      <c r="Q73" s="691"/>
      <c r="R73" s="691" t="s">
        <v>180</v>
      </c>
      <c r="S73" s="691"/>
      <c r="T73" s="691" t="s">
        <v>180</v>
      </c>
      <c r="U73" s="691"/>
      <c r="V73" s="691" t="s">
        <v>180</v>
      </c>
      <c r="W73" s="691"/>
      <c r="X73" s="691" t="s">
        <v>180</v>
      </c>
      <c r="Y73" s="691"/>
      <c r="Z73" s="691" t="s">
        <v>180</v>
      </c>
      <c r="AA73" s="691"/>
      <c r="AB73" s="691" t="s">
        <v>180</v>
      </c>
      <c r="AC73" s="694"/>
      <c r="AD73" s="732" t="s">
        <v>180</v>
      </c>
      <c r="AE73" s="691"/>
      <c r="AF73" s="691" t="s">
        <v>180</v>
      </c>
      <c r="AG73" s="691"/>
      <c r="AH73" s="691" t="s">
        <v>180</v>
      </c>
      <c r="AI73" s="691"/>
      <c r="AJ73" s="691" t="s">
        <v>180</v>
      </c>
      <c r="AK73" s="691"/>
      <c r="AL73" s="691" t="s">
        <v>180</v>
      </c>
      <c r="AM73" s="691"/>
      <c r="AN73" s="691" t="s">
        <v>180</v>
      </c>
      <c r="AO73" s="691"/>
      <c r="AP73" s="691" t="s">
        <v>180</v>
      </c>
      <c r="AQ73" s="691"/>
      <c r="AR73" s="691" t="s">
        <v>180</v>
      </c>
      <c r="AS73" s="691"/>
      <c r="AT73" s="691" t="s">
        <v>180</v>
      </c>
      <c r="AU73" s="694"/>
      <c r="AV73" s="500"/>
      <c r="AW73" s="602"/>
      <c r="AX73" s="602"/>
      <c r="AY73" s="602"/>
      <c r="AZ73" s="602"/>
      <c r="BA73" s="602"/>
      <c r="BB73" s="602"/>
      <c r="BC73" s="665"/>
      <c r="BD73" s="606"/>
      <c r="BE73" s="644"/>
      <c r="BF73" s="644"/>
      <c r="BG73" s="644"/>
      <c r="BH73" s="644"/>
      <c r="BI73" s="645"/>
    </row>
    <row r="74" spans="2:61" s="198" customFormat="1" ht="72" customHeight="1">
      <c r="B74" s="197"/>
      <c r="C74" s="197"/>
      <c r="E74" s="500">
        <v>8</v>
      </c>
      <c r="F74" s="485" t="s">
        <v>71</v>
      </c>
      <c r="G74" s="509"/>
      <c r="H74" s="732" t="s">
        <v>339</v>
      </c>
      <c r="I74" s="691"/>
      <c r="J74" s="691" t="s">
        <v>587</v>
      </c>
      <c r="K74" s="694"/>
      <c r="L74" s="500" t="b">
        <v>0</v>
      </c>
      <c r="M74" s="485"/>
      <c r="N74" s="485" t="s">
        <v>610</v>
      </c>
      <c r="O74" s="485"/>
      <c r="P74" s="691" t="s">
        <v>180</v>
      </c>
      <c r="Q74" s="691"/>
      <c r="R74" s="691" t="s">
        <v>603</v>
      </c>
      <c r="S74" s="691"/>
      <c r="T74" s="691" t="s">
        <v>611</v>
      </c>
      <c r="U74" s="691"/>
      <c r="V74" s="691" t="s">
        <v>180</v>
      </c>
      <c r="W74" s="691"/>
      <c r="X74" s="485" t="s">
        <v>610</v>
      </c>
      <c r="Y74" s="485"/>
      <c r="Z74" s="691" t="s">
        <v>180</v>
      </c>
      <c r="AA74" s="691"/>
      <c r="AB74" s="691" t="s">
        <v>180</v>
      </c>
      <c r="AC74" s="694"/>
      <c r="AD74" s="500" t="b">
        <v>0</v>
      </c>
      <c r="AE74" s="485"/>
      <c r="AF74" s="485" t="s">
        <v>610</v>
      </c>
      <c r="AG74" s="485"/>
      <c r="AH74" s="691" t="s">
        <v>180</v>
      </c>
      <c r="AI74" s="691"/>
      <c r="AJ74" s="691" t="s">
        <v>603</v>
      </c>
      <c r="AK74" s="691"/>
      <c r="AL74" s="691" t="s">
        <v>611</v>
      </c>
      <c r="AM74" s="691"/>
      <c r="AN74" s="691" t="s">
        <v>180</v>
      </c>
      <c r="AO74" s="691"/>
      <c r="AP74" s="485" t="s">
        <v>610</v>
      </c>
      <c r="AQ74" s="485"/>
      <c r="AR74" s="691" t="s">
        <v>180</v>
      </c>
      <c r="AS74" s="691"/>
      <c r="AT74" s="691" t="s">
        <v>180</v>
      </c>
      <c r="AU74" s="694"/>
      <c r="AV74" s="500" t="s">
        <v>882</v>
      </c>
      <c r="AW74" s="602" t="str">
        <f t="shared" ref="AW74:AY74" si="6">AW72</f>
        <v>6/22</v>
      </c>
      <c r="AX74" s="602" t="str">
        <f t="shared" si="6"/>
        <v>6/22</v>
      </c>
      <c r="AY74" s="602" t="str">
        <f t="shared" si="6"/>
        <v>6/22</v>
      </c>
      <c r="AZ74" s="664" t="s">
        <v>1141</v>
      </c>
      <c r="BA74" s="602" t="s">
        <v>180</v>
      </c>
      <c r="BB74" s="602" t="s">
        <v>1006</v>
      </c>
      <c r="BC74" s="665" t="s">
        <v>180</v>
      </c>
      <c r="BD74" s="606" t="s">
        <v>1025</v>
      </c>
      <c r="BE74" s="485"/>
      <c r="BF74" s="485"/>
      <c r="BG74" s="485"/>
      <c r="BH74" s="485"/>
      <c r="BI74" s="575"/>
    </row>
    <row r="75" spans="2:61" s="198" customFormat="1" ht="72" customHeight="1">
      <c r="B75" s="197"/>
      <c r="C75" s="197"/>
      <c r="E75" s="500"/>
      <c r="F75" s="485"/>
      <c r="G75" s="509"/>
      <c r="H75" s="732"/>
      <c r="I75" s="691"/>
      <c r="J75" s="691"/>
      <c r="K75" s="694"/>
      <c r="L75" s="732" t="s">
        <v>180</v>
      </c>
      <c r="M75" s="691"/>
      <c r="N75" s="691" t="s">
        <v>180</v>
      </c>
      <c r="O75" s="691"/>
      <c r="P75" s="691" t="s">
        <v>180</v>
      </c>
      <c r="Q75" s="691"/>
      <c r="R75" s="691" t="s">
        <v>180</v>
      </c>
      <c r="S75" s="691"/>
      <c r="T75" s="691" t="s">
        <v>180</v>
      </c>
      <c r="U75" s="691"/>
      <c r="V75" s="691" t="s">
        <v>180</v>
      </c>
      <c r="W75" s="691"/>
      <c r="X75" s="691" t="s">
        <v>180</v>
      </c>
      <c r="Y75" s="691"/>
      <c r="Z75" s="691" t="s">
        <v>180</v>
      </c>
      <c r="AA75" s="691"/>
      <c r="AB75" s="691" t="s">
        <v>180</v>
      </c>
      <c r="AC75" s="694"/>
      <c r="AD75" s="732" t="s">
        <v>180</v>
      </c>
      <c r="AE75" s="691"/>
      <c r="AF75" s="691" t="s">
        <v>180</v>
      </c>
      <c r="AG75" s="691"/>
      <c r="AH75" s="691" t="s">
        <v>180</v>
      </c>
      <c r="AI75" s="691"/>
      <c r="AJ75" s="691" t="s">
        <v>180</v>
      </c>
      <c r="AK75" s="691"/>
      <c r="AL75" s="691" t="s">
        <v>180</v>
      </c>
      <c r="AM75" s="691"/>
      <c r="AN75" s="691" t="s">
        <v>180</v>
      </c>
      <c r="AO75" s="691"/>
      <c r="AP75" s="691" t="s">
        <v>180</v>
      </c>
      <c r="AQ75" s="691"/>
      <c r="AR75" s="691" t="s">
        <v>180</v>
      </c>
      <c r="AS75" s="691"/>
      <c r="AT75" s="691" t="s">
        <v>180</v>
      </c>
      <c r="AU75" s="694"/>
      <c r="AV75" s="500"/>
      <c r="AW75" s="602"/>
      <c r="AX75" s="602"/>
      <c r="AY75" s="602"/>
      <c r="AZ75" s="602"/>
      <c r="BA75" s="602"/>
      <c r="BB75" s="602"/>
      <c r="BC75" s="665"/>
      <c r="BD75" s="500"/>
      <c r="BE75" s="485"/>
      <c r="BF75" s="485"/>
      <c r="BG75" s="485"/>
      <c r="BH75" s="485"/>
      <c r="BI75" s="575"/>
    </row>
    <row r="76" spans="2:61" s="198" customFormat="1" ht="72" customHeight="1">
      <c r="B76" s="197"/>
      <c r="C76" s="197"/>
      <c r="E76" s="500">
        <v>9</v>
      </c>
      <c r="F76" s="485" t="s">
        <v>70</v>
      </c>
      <c r="G76" s="509"/>
      <c r="H76" s="732" t="s">
        <v>339</v>
      </c>
      <c r="I76" s="691"/>
      <c r="J76" s="691" t="s">
        <v>588</v>
      </c>
      <c r="K76" s="694"/>
      <c r="L76" s="500" t="b">
        <v>1</v>
      </c>
      <c r="M76" s="485"/>
      <c r="N76" s="485" t="s">
        <v>156</v>
      </c>
      <c r="O76" s="485"/>
      <c r="P76" s="691" t="s">
        <v>180</v>
      </c>
      <c r="Q76" s="691"/>
      <c r="R76" s="691" t="s">
        <v>603</v>
      </c>
      <c r="S76" s="691"/>
      <c r="T76" s="691" t="s">
        <v>612</v>
      </c>
      <c r="U76" s="691"/>
      <c r="V76" s="691" t="s">
        <v>180</v>
      </c>
      <c r="W76" s="691"/>
      <c r="X76" s="485" t="s">
        <v>156</v>
      </c>
      <c r="Y76" s="485"/>
      <c r="Z76" s="691" t="s">
        <v>604</v>
      </c>
      <c r="AA76" s="691"/>
      <c r="AB76" s="691" t="s">
        <v>180</v>
      </c>
      <c r="AC76" s="694"/>
      <c r="AD76" s="500" t="b">
        <v>1</v>
      </c>
      <c r="AE76" s="485"/>
      <c r="AF76" s="485" t="s">
        <v>156</v>
      </c>
      <c r="AG76" s="485"/>
      <c r="AH76" s="691" t="s">
        <v>180</v>
      </c>
      <c r="AI76" s="691"/>
      <c r="AJ76" s="691" t="s">
        <v>603</v>
      </c>
      <c r="AK76" s="691"/>
      <c r="AL76" s="691" t="s">
        <v>612</v>
      </c>
      <c r="AM76" s="691"/>
      <c r="AN76" s="691" t="s">
        <v>180</v>
      </c>
      <c r="AO76" s="691"/>
      <c r="AP76" s="485" t="s">
        <v>156</v>
      </c>
      <c r="AQ76" s="485"/>
      <c r="AR76" s="691" t="s">
        <v>604</v>
      </c>
      <c r="AS76" s="691"/>
      <c r="AT76" s="691" t="s">
        <v>180</v>
      </c>
      <c r="AU76" s="694"/>
      <c r="AV76" s="500" t="s">
        <v>882</v>
      </c>
      <c r="AW76" s="602" t="str">
        <f t="shared" ref="AW76:AY76" si="7">AW74</f>
        <v>6/22</v>
      </c>
      <c r="AX76" s="602" t="str">
        <f t="shared" si="7"/>
        <v>6/22</v>
      </c>
      <c r="AY76" s="602" t="str">
        <f t="shared" si="7"/>
        <v>6/22</v>
      </c>
      <c r="AZ76" s="664" t="s">
        <v>1141</v>
      </c>
      <c r="BA76" s="602" t="s">
        <v>180</v>
      </c>
      <c r="BB76" s="602" t="s">
        <v>1006</v>
      </c>
      <c r="BC76" s="665" t="s">
        <v>180</v>
      </c>
      <c r="BD76" s="606" t="s">
        <v>1025</v>
      </c>
      <c r="BE76" s="485"/>
      <c r="BF76" s="485"/>
      <c r="BG76" s="485"/>
      <c r="BH76" s="485"/>
      <c r="BI76" s="575"/>
    </row>
    <row r="77" spans="2:61" s="198" customFormat="1" ht="72" customHeight="1">
      <c r="B77" s="197"/>
      <c r="C77" s="197"/>
      <c r="E77" s="500"/>
      <c r="F77" s="485"/>
      <c r="G77" s="509"/>
      <c r="H77" s="732"/>
      <c r="I77" s="691"/>
      <c r="J77" s="691"/>
      <c r="K77" s="694"/>
      <c r="L77" s="732" t="s">
        <v>180</v>
      </c>
      <c r="M77" s="691"/>
      <c r="N77" s="691" t="s">
        <v>180</v>
      </c>
      <c r="O77" s="691"/>
      <c r="P77" s="485" t="s">
        <v>605</v>
      </c>
      <c r="Q77" s="485"/>
      <c r="R77" s="691" t="s">
        <v>180</v>
      </c>
      <c r="S77" s="691"/>
      <c r="T77" s="691" t="s">
        <v>180</v>
      </c>
      <c r="U77" s="691"/>
      <c r="V77" s="691" t="s">
        <v>604</v>
      </c>
      <c r="W77" s="691"/>
      <c r="X77" s="691" t="s">
        <v>180</v>
      </c>
      <c r="Y77" s="691"/>
      <c r="Z77" s="691" t="s">
        <v>180</v>
      </c>
      <c r="AA77" s="691"/>
      <c r="AB77" s="691" t="s">
        <v>606</v>
      </c>
      <c r="AC77" s="694"/>
      <c r="AD77" s="732" t="s">
        <v>180</v>
      </c>
      <c r="AE77" s="691"/>
      <c r="AF77" s="691" t="s">
        <v>180</v>
      </c>
      <c r="AG77" s="691"/>
      <c r="AH77" s="485" t="s">
        <v>605</v>
      </c>
      <c r="AI77" s="485"/>
      <c r="AJ77" s="691" t="s">
        <v>180</v>
      </c>
      <c r="AK77" s="691"/>
      <c r="AL77" s="691" t="s">
        <v>180</v>
      </c>
      <c r="AM77" s="691"/>
      <c r="AN77" s="691" t="s">
        <v>604</v>
      </c>
      <c r="AO77" s="691"/>
      <c r="AP77" s="691" t="s">
        <v>180</v>
      </c>
      <c r="AQ77" s="691"/>
      <c r="AR77" s="691" t="s">
        <v>180</v>
      </c>
      <c r="AS77" s="691"/>
      <c r="AT77" s="691" t="s">
        <v>606</v>
      </c>
      <c r="AU77" s="694"/>
      <c r="AV77" s="500"/>
      <c r="AW77" s="602"/>
      <c r="AX77" s="602"/>
      <c r="AY77" s="602"/>
      <c r="AZ77" s="602"/>
      <c r="BA77" s="602"/>
      <c r="BB77" s="602"/>
      <c r="BC77" s="665"/>
      <c r="BD77" s="500"/>
      <c r="BE77" s="485"/>
      <c r="BF77" s="485"/>
      <c r="BG77" s="485"/>
      <c r="BH77" s="485"/>
      <c r="BI77" s="575"/>
    </row>
    <row r="78" spans="2:61" s="198" customFormat="1" ht="72" customHeight="1">
      <c r="B78" s="197"/>
      <c r="C78" s="197"/>
      <c r="E78" s="500">
        <v>10</v>
      </c>
      <c r="F78" s="485" t="s">
        <v>71</v>
      </c>
      <c r="G78" s="509"/>
      <c r="H78" s="732" t="s">
        <v>339</v>
      </c>
      <c r="I78" s="691"/>
      <c r="J78" s="691" t="s">
        <v>294</v>
      </c>
      <c r="K78" s="694"/>
      <c r="L78" s="500" t="b">
        <v>0</v>
      </c>
      <c r="M78" s="485"/>
      <c r="N78" s="485" t="s">
        <v>324</v>
      </c>
      <c r="O78" s="485"/>
      <c r="P78" s="691" t="s">
        <v>180</v>
      </c>
      <c r="Q78" s="691"/>
      <c r="R78" s="691" t="s">
        <v>180</v>
      </c>
      <c r="S78" s="691"/>
      <c r="T78" s="691" t="s">
        <v>180</v>
      </c>
      <c r="U78" s="691"/>
      <c r="V78" s="691" t="s">
        <v>180</v>
      </c>
      <c r="W78" s="691"/>
      <c r="X78" s="691" t="s">
        <v>180</v>
      </c>
      <c r="Y78" s="691"/>
      <c r="Z78" s="691" t="s">
        <v>180</v>
      </c>
      <c r="AA78" s="691"/>
      <c r="AB78" s="691" t="s">
        <v>180</v>
      </c>
      <c r="AC78" s="694"/>
      <c r="AD78" s="500" t="b">
        <v>0</v>
      </c>
      <c r="AE78" s="485"/>
      <c r="AF78" s="485" t="s">
        <v>324</v>
      </c>
      <c r="AG78" s="485"/>
      <c r="AH78" s="691" t="s">
        <v>180</v>
      </c>
      <c r="AI78" s="691"/>
      <c r="AJ78" s="691" t="s">
        <v>180</v>
      </c>
      <c r="AK78" s="691"/>
      <c r="AL78" s="691" t="s">
        <v>180</v>
      </c>
      <c r="AM78" s="691"/>
      <c r="AN78" s="691" t="s">
        <v>180</v>
      </c>
      <c r="AO78" s="691"/>
      <c r="AP78" s="691" t="s">
        <v>180</v>
      </c>
      <c r="AQ78" s="691"/>
      <c r="AR78" s="691" t="s">
        <v>180</v>
      </c>
      <c r="AS78" s="691"/>
      <c r="AT78" s="691" t="s">
        <v>180</v>
      </c>
      <c r="AU78" s="694"/>
      <c r="AV78" s="592" t="s">
        <v>882</v>
      </c>
      <c r="AW78" s="602" t="str">
        <f t="shared" ref="AW78:AY78" si="8">AW76</f>
        <v>6/22</v>
      </c>
      <c r="AX78" s="602" t="str">
        <f t="shared" si="8"/>
        <v>6/22</v>
      </c>
      <c r="AY78" s="602" t="str">
        <f t="shared" si="8"/>
        <v>6/22</v>
      </c>
      <c r="AZ78" s="664" t="s">
        <v>1141</v>
      </c>
      <c r="BA78" s="602" t="s">
        <v>180</v>
      </c>
      <c r="BB78" s="602" t="s">
        <v>1006</v>
      </c>
      <c r="BC78" s="665" t="s">
        <v>180</v>
      </c>
      <c r="BD78" s="606" t="s">
        <v>1025</v>
      </c>
      <c r="BE78" s="485"/>
      <c r="BF78" s="485"/>
      <c r="BG78" s="485"/>
      <c r="BH78" s="485"/>
      <c r="BI78" s="575"/>
    </row>
    <row r="79" spans="2:61" s="198" customFormat="1" ht="72" customHeight="1" thickBot="1">
      <c r="B79" s="197"/>
      <c r="C79" s="197"/>
      <c r="E79" s="499"/>
      <c r="F79" s="497"/>
      <c r="G79" s="498"/>
      <c r="H79" s="733"/>
      <c r="I79" s="692"/>
      <c r="J79" s="692"/>
      <c r="K79" s="696"/>
      <c r="L79" s="733" t="s">
        <v>180</v>
      </c>
      <c r="M79" s="692"/>
      <c r="N79" s="692" t="s">
        <v>180</v>
      </c>
      <c r="O79" s="692"/>
      <c r="P79" s="692" t="s">
        <v>180</v>
      </c>
      <c r="Q79" s="692"/>
      <c r="R79" s="692" t="s">
        <v>180</v>
      </c>
      <c r="S79" s="692"/>
      <c r="T79" s="692" t="s">
        <v>180</v>
      </c>
      <c r="U79" s="692"/>
      <c r="V79" s="692" t="s">
        <v>180</v>
      </c>
      <c r="W79" s="692"/>
      <c r="X79" s="692" t="s">
        <v>180</v>
      </c>
      <c r="Y79" s="692"/>
      <c r="Z79" s="692" t="s">
        <v>180</v>
      </c>
      <c r="AA79" s="692"/>
      <c r="AB79" s="692" t="s">
        <v>180</v>
      </c>
      <c r="AC79" s="696"/>
      <c r="AD79" s="733" t="s">
        <v>180</v>
      </c>
      <c r="AE79" s="692"/>
      <c r="AF79" s="692" t="s">
        <v>180</v>
      </c>
      <c r="AG79" s="692"/>
      <c r="AH79" s="692"/>
      <c r="AI79" s="692"/>
      <c r="AJ79" s="692" t="s">
        <v>180</v>
      </c>
      <c r="AK79" s="692"/>
      <c r="AL79" s="692" t="s">
        <v>180</v>
      </c>
      <c r="AM79" s="692"/>
      <c r="AN79" s="692" t="s">
        <v>180</v>
      </c>
      <c r="AO79" s="692"/>
      <c r="AP79" s="692" t="s">
        <v>180</v>
      </c>
      <c r="AQ79" s="692"/>
      <c r="AR79" s="692" t="s">
        <v>180</v>
      </c>
      <c r="AS79" s="692"/>
      <c r="AT79" s="692" t="s">
        <v>180</v>
      </c>
      <c r="AU79" s="696"/>
      <c r="AV79" s="499"/>
      <c r="AW79" s="603"/>
      <c r="AX79" s="603"/>
      <c r="AY79" s="603"/>
      <c r="AZ79" s="603"/>
      <c r="BA79" s="603"/>
      <c r="BB79" s="603"/>
      <c r="BC79" s="643"/>
      <c r="BD79" s="499"/>
      <c r="BE79" s="497"/>
      <c r="BF79" s="497"/>
      <c r="BG79" s="497"/>
      <c r="BH79" s="497"/>
      <c r="BI79" s="576"/>
    </row>
    <row r="82" spans="1:113" s="57" customFormat="1" ht="16.5" thickBot="1">
      <c r="E82" s="57" t="s">
        <v>153</v>
      </c>
      <c r="F82" s="57" t="s">
        <v>613</v>
      </c>
    </row>
    <row r="83" spans="1:113">
      <c r="E83" s="510" t="s">
        <v>20</v>
      </c>
      <c r="F83" s="518" t="s">
        <v>22</v>
      </c>
      <c r="G83" s="519"/>
      <c r="H83" s="510" t="s">
        <v>21</v>
      </c>
      <c r="I83" s="518"/>
      <c r="J83" s="518"/>
      <c r="K83" s="519"/>
      <c r="L83" s="522" t="s">
        <v>120</v>
      </c>
      <c r="M83" s="523"/>
      <c r="N83" s="523"/>
      <c r="O83" s="523"/>
      <c r="P83" s="523"/>
      <c r="Q83" s="523"/>
      <c r="R83" s="524" t="s">
        <v>127</v>
      </c>
      <c r="S83" s="524"/>
      <c r="T83" s="524"/>
      <c r="U83" s="524"/>
      <c r="V83" s="524"/>
      <c r="W83" s="524"/>
      <c r="X83" s="840" t="s">
        <v>167</v>
      </c>
      <c r="Y83" s="840"/>
      <c r="Z83" s="840"/>
      <c r="AA83" s="840"/>
      <c r="AB83" s="840"/>
      <c r="AC83" s="841"/>
      <c r="AD83" s="527" t="s">
        <v>299</v>
      </c>
      <c r="AE83" s="528"/>
      <c r="AF83" s="528"/>
      <c r="AG83" s="528"/>
      <c r="AH83" s="528"/>
      <c r="AI83" s="528"/>
      <c r="AJ83" s="529" t="s">
        <v>300</v>
      </c>
      <c r="AK83" s="529"/>
      <c r="AL83" s="529"/>
      <c r="AM83" s="529"/>
      <c r="AN83" s="529"/>
      <c r="AO83" s="529"/>
      <c r="AP83" s="845" t="s">
        <v>301</v>
      </c>
      <c r="AQ83" s="845"/>
      <c r="AR83" s="845"/>
      <c r="AS83" s="845"/>
      <c r="AT83" s="845"/>
      <c r="AU83" s="846"/>
      <c r="AV83" s="487" t="s">
        <v>16</v>
      </c>
      <c r="AW83" s="489" t="s">
        <v>53</v>
      </c>
      <c r="AX83" s="489" t="s">
        <v>54</v>
      </c>
      <c r="AY83" s="489" t="s">
        <v>55</v>
      </c>
      <c r="AZ83" s="489" t="s">
        <v>56</v>
      </c>
      <c r="BA83" s="489" t="s">
        <v>29</v>
      </c>
      <c r="BB83" s="489" t="s">
        <v>62</v>
      </c>
      <c r="BC83" s="512" t="s">
        <v>69</v>
      </c>
      <c r="BD83" s="477" t="s">
        <v>23</v>
      </c>
      <c r="BE83" s="478"/>
      <c r="BF83" s="478"/>
      <c r="BG83" s="478"/>
      <c r="BH83" s="478"/>
      <c r="BI83" s="479"/>
    </row>
    <row r="84" spans="1:113">
      <c r="E84" s="511"/>
      <c r="F84" s="520"/>
      <c r="G84" s="521"/>
      <c r="H84" s="847" t="s">
        <v>614</v>
      </c>
      <c r="I84" s="848"/>
      <c r="J84" s="848" t="s">
        <v>615</v>
      </c>
      <c r="K84" s="532"/>
      <c r="L84" s="816" t="s">
        <v>352</v>
      </c>
      <c r="M84" s="534"/>
      <c r="N84" s="716" t="s">
        <v>284</v>
      </c>
      <c r="O84" s="534"/>
      <c r="P84" s="872" t="s">
        <v>595</v>
      </c>
      <c r="Q84" s="534"/>
      <c r="R84" s="849" t="s">
        <v>614</v>
      </c>
      <c r="S84" s="849"/>
      <c r="T84" s="849" t="s">
        <v>615</v>
      </c>
      <c r="U84" s="849"/>
      <c r="V84" s="849" t="s">
        <v>596</v>
      </c>
      <c r="W84" s="849"/>
      <c r="X84" s="851" t="s">
        <v>353</v>
      </c>
      <c r="Y84" s="838"/>
      <c r="Z84" s="851" t="s">
        <v>597</v>
      </c>
      <c r="AA84" s="838"/>
      <c r="AB84" s="851" t="s">
        <v>598</v>
      </c>
      <c r="AC84" s="839"/>
      <c r="AD84" s="666" t="s">
        <v>352</v>
      </c>
      <c r="AE84" s="517"/>
      <c r="AF84" s="667" t="s">
        <v>284</v>
      </c>
      <c r="AG84" s="517"/>
      <c r="AH84" s="667" t="s">
        <v>599</v>
      </c>
      <c r="AI84" s="517"/>
      <c r="AJ84" s="852" t="s">
        <v>358</v>
      </c>
      <c r="AK84" s="852"/>
      <c r="AL84" s="852" t="s">
        <v>600</v>
      </c>
      <c r="AM84" s="852"/>
      <c r="AN84" s="852" t="s">
        <v>601</v>
      </c>
      <c r="AO84" s="852"/>
      <c r="AP84" s="855" t="s">
        <v>353</v>
      </c>
      <c r="AQ84" s="854"/>
      <c r="AR84" s="855" t="s">
        <v>602</v>
      </c>
      <c r="AS84" s="854"/>
      <c r="AT84" s="855" t="s">
        <v>598</v>
      </c>
      <c r="AU84" s="856"/>
      <c r="AV84" s="488"/>
      <c r="AW84" s="490"/>
      <c r="AX84" s="490"/>
      <c r="AY84" s="490"/>
      <c r="AZ84" s="490"/>
      <c r="BA84" s="490"/>
      <c r="BB84" s="490"/>
      <c r="BC84" s="513"/>
      <c r="BD84" s="480"/>
      <c r="BE84" s="481"/>
      <c r="BF84" s="481"/>
      <c r="BG84" s="481"/>
      <c r="BH84" s="481"/>
      <c r="BI84" s="482"/>
    </row>
    <row r="85" spans="1:113">
      <c r="E85" s="511"/>
      <c r="F85" s="520"/>
      <c r="G85" s="521"/>
      <c r="H85" s="847"/>
      <c r="I85" s="848"/>
      <c r="J85" s="531"/>
      <c r="K85" s="532"/>
      <c r="L85" s="533"/>
      <c r="M85" s="534"/>
      <c r="N85" s="534"/>
      <c r="O85" s="534"/>
      <c r="P85" s="534"/>
      <c r="Q85" s="534"/>
      <c r="R85" s="849"/>
      <c r="S85" s="849"/>
      <c r="T85" s="849"/>
      <c r="U85" s="849"/>
      <c r="V85" s="849"/>
      <c r="W85" s="849"/>
      <c r="X85" s="838"/>
      <c r="Y85" s="838"/>
      <c r="Z85" s="838"/>
      <c r="AA85" s="838"/>
      <c r="AB85" s="838"/>
      <c r="AC85" s="839"/>
      <c r="AD85" s="516"/>
      <c r="AE85" s="517"/>
      <c r="AF85" s="517"/>
      <c r="AG85" s="517"/>
      <c r="AH85" s="517"/>
      <c r="AI85" s="517"/>
      <c r="AJ85" s="852"/>
      <c r="AK85" s="852"/>
      <c r="AL85" s="852"/>
      <c r="AM85" s="852"/>
      <c r="AN85" s="852"/>
      <c r="AO85" s="852"/>
      <c r="AP85" s="854"/>
      <c r="AQ85" s="854"/>
      <c r="AR85" s="854"/>
      <c r="AS85" s="854"/>
      <c r="AT85" s="854"/>
      <c r="AU85" s="856"/>
      <c r="AV85" s="488"/>
      <c r="AW85" s="490"/>
      <c r="AX85" s="490"/>
      <c r="AY85" s="490"/>
      <c r="AZ85" s="490"/>
      <c r="BA85" s="490"/>
      <c r="BB85" s="490"/>
      <c r="BC85" s="513"/>
      <c r="BD85" s="480"/>
      <c r="BE85" s="481"/>
      <c r="BF85" s="481"/>
      <c r="BG85" s="481"/>
      <c r="BH85" s="481"/>
      <c r="BI85" s="482"/>
    </row>
    <row r="86" spans="1:113" s="247" customFormat="1" ht="72" customHeight="1">
      <c r="A86" s="198"/>
      <c r="B86" s="198"/>
      <c r="C86" s="198"/>
      <c r="D86" s="198"/>
      <c r="E86" s="500">
        <v>11</v>
      </c>
      <c r="F86" s="485" t="s">
        <v>72</v>
      </c>
      <c r="G86" s="509"/>
      <c r="H86" s="732" t="s">
        <v>323</v>
      </c>
      <c r="I86" s="691"/>
      <c r="J86" s="691" t="s">
        <v>582</v>
      </c>
      <c r="K86" s="694"/>
      <c r="L86" s="500" t="b">
        <v>1</v>
      </c>
      <c r="M86" s="485"/>
      <c r="N86" s="485" t="s">
        <v>156</v>
      </c>
      <c r="O86" s="485"/>
      <c r="P86" s="691" t="s">
        <v>180</v>
      </c>
      <c r="Q86" s="691"/>
      <c r="R86" s="691" t="s">
        <v>603</v>
      </c>
      <c r="S86" s="691"/>
      <c r="T86" s="691" t="s">
        <v>582</v>
      </c>
      <c r="U86" s="691"/>
      <c r="V86" s="691" t="s">
        <v>180</v>
      </c>
      <c r="W86" s="691"/>
      <c r="X86" s="485" t="s">
        <v>156</v>
      </c>
      <c r="Y86" s="485"/>
      <c r="Z86" s="691" t="s">
        <v>604</v>
      </c>
      <c r="AA86" s="691"/>
      <c r="AB86" s="691" t="s">
        <v>180</v>
      </c>
      <c r="AC86" s="694"/>
      <c r="AD86" s="500" t="b">
        <v>1</v>
      </c>
      <c r="AE86" s="485"/>
      <c r="AF86" s="485" t="s">
        <v>156</v>
      </c>
      <c r="AG86" s="485"/>
      <c r="AH86" s="691" t="s">
        <v>180</v>
      </c>
      <c r="AI86" s="691"/>
      <c r="AJ86" s="691" t="s">
        <v>603</v>
      </c>
      <c r="AK86" s="691"/>
      <c r="AL86" s="691" t="s">
        <v>582</v>
      </c>
      <c r="AM86" s="691"/>
      <c r="AN86" s="691" t="s">
        <v>180</v>
      </c>
      <c r="AO86" s="691"/>
      <c r="AP86" s="485" t="s">
        <v>156</v>
      </c>
      <c r="AQ86" s="485"/>
      <c r="AR86" s="691" t="s">
        <v>604</v>
      </c>
      <c r="AS86" s="691"/>
      <c r="AT86" s="691" t="s">
        <v>180</v>
      </c>
      <c r="AU86" s="694"/>
      <c r="AV86" s="500" t="s">
        <v>886</v>
      </c>
      <c r="AW86" s="501" t="str">
        <f>AW78</f>
        <v>6/22</v>
      </c>
      <c r="AX86" s="501" t="str">
        <f t="shared" ref="AX86:AY86" si="9">AX78</f>
        <v>6/22</v>
      </c>
      <c r="AY86" s="501" t="str">
        <f t="shared" si="9"/>
        <v>6/22</v>
      </c>
      <c r="AZ86" s="596" t="s">
        <v>1141</v>
      </c>
      <c r="BA86" s="501" t="s">
        <v>180</v>
      </c>
      <c r="BB86" s="501" t="s">
        <v>1006</v>
      </c>
      <c r="BC86" s="505" t="s">
        <v>180</v>
      </c>
      <c r="BD86" s="606" t="s">
        <v>1025</v>
      </c>
      <c r="BE86" s="485"/>
      <c r="BF86" s="485"/>
      <c r="BG86" s="485"/>
      <c r="BH86" s="485"/>
      <c r="BI86" s="575"/>
      <c r="BJ86" s="198"/>
      <c r="BK86" s="198"/>
      <c r="BL86" s="198"/>
      <c r="BM86" s="198"/>
      <c r="BN86" s="198"/>
      <c r="BO86" s="198"/>
      <c r="BP86" s="198"/>
      <c r="BQ86" s="198"/>
      <c r="BR86" s="198"/>
      <c r="BS86" s="198"/>
      <c r="BT86" s="198"/>
      <c r="BU86" s="198"/>
      <c r="BV86" s="198"/>
      <c r="BW86" s="198"/>
      <c r="BX86" s="198"/>
      <c r="BY86" s="198"/>
      <c r="BZ86" s="198"/>
      <c r="CA86" s="198"/>
      <c r="CB86" s="198"/>
      <c r="CC86" s="198"/>
      <c r="CD86" s="198"/>
      <c r="CE86" s="198"/>
      <c r="CF86" s="198"/>
      <c r="CG86" s="198"/>
      <c r="CH86" s="198"/>
      <c r="CI86" s="198"/>
      <c r="CJ86" s="198"/>
      <c r="CK86" s="198"/>
      <c r="CL86" s="198"/>
      <c r="CM86" s="198"/>
      <c r="CN86" s="198"/>
      <c r="CO86" s="198"/>
      <c r="CP86" s="198"/>
      <c r="CQ86" s="198"/>
      <c r="CR86" s="198"/>
      <c r="CS86" s="198"/>
      <c r="CT86" s="198"/>
      <c r="CU86" s="198"/>
      <c r="CV86" s="198"/>
      <c r="CW86" s="198"/>
      <c r="CX86" s="198"/>
      <c r="CY86" s="198"/>
      <c r="CZ86" s="198"/>
      <c r="DA86" s="198"/>
      <c r="DB86" s="198"/>
      <c r="DC86" s="198"/>
      <c r="DD86" s="198"/>
      <c r="DE86" s="198"/>
      <c r="DF86" s="198"/>
      <c r="DG86" s="198"/>
      <c r="DH86" s="198"/>
      <c r="DI86" s="198"/>
    </row>
    <row r="87" spans="1:113" s="247" customFormat="1" ht="72" customHeight="1">
      <c r="A87" s="198"/>
      <c r="B87" s="198"/>
      <c r="C87" s="198"/>
      <c r="D87" s="198"/>
      <c r="E87" s="500"/>
      <c r="F87" s="485"/>
      <c r="G87" s="509"/>
      <c r="H87" s="732"/>
      <c r="I87" s="691"/>
      <c r="J87" s="691"/>
      <c r="K87" s="694"/>
      <c r="L87" s="732" t="s">
        <v>180</v>
      </c>
      <c r="M87" s="691"/>
      <c r="N87" s="691" t="s">
        <v>180</v>
      </c>
      <c r="O87" s="691"/>
      <c r="P87" s="691" t="s">
        <v>605</v>
      </c>
      <c r="Q87" s="691"/>
      <c r="R87" s="691" t="s">
        <v>180</v>
      </c>
      <c r="S87" s="691"/>
      <c r="T87" s="691" t="s">
        <v>180</v>
      </c>
      <c r="U87" s="691"/>
      <c r="V87" s="485" t="s">
        <v>604</v>
      </c>
      <c r="W87" s="485"/>
      <c r="X87" s="691" t="s">
        <v>180</v>
      </c>
      <c r="Y87" s="691"/>
      <c r="Z87" s="691" t="s">
        <v>180</v>
      </c>
      <c r="AA87" s="691"/>
      <c r="AB87" s="691" t="s">
        <v>606</v>
      </c>
      <c r="AC87" s="694"/>
      <c r="AD87" s="732" t="s">
        <v>180</v>
      </c>
      <c r="AE87" s="691"/>
      <c r="AF87" s="691" t="s">
        <v>180</v>
      </c>
      <c r="AG87" s="691"/>
      <c r="AH87" s="691" t="s">
        <v>605</v>
      </c>
      <c r="AI87" s="691"/>
      <c r="AJ87" s="691" t="s">
        <v>180</v>
      </c>
      <c r="AK87" s="691"/>
      <c r="AL87" s="691" t="s">
        <v>180</v>
      </c>
      <c r="AM87" s="691"/>
      <c r="AN87" s="485" t="s">
        <v>604</v>
      </c>
      <c r="AO87" s="485"/>
      <c r="AP87" s="691" t="s">
        <v>180</v>
      </c>
      <c r="AQ87" s="691"/>
      <c r="AR87" s="691" t="s">
        <v>180</v>
      </c>
      <c r="AS87" s="691"/>
      <c r="AT87" s="691" t="s">
        <v>606</v>
      </c>
      <c r="AU87" s="694"/>
      <c r="AV87" s="500"/>
      <c r="AW87" s="501"/>
      <c r="AX87" s="501"/>
      <c r="AY87" s="501"/>
      <c r="AZ87" s="501"/>
      <c r="BA87" s="501"/>
      <c r="BB87" s="501"/>
      <c r="BC87" s="505"/>
      <c r="BD87" s="500"/>
      <c r="BE87" s="485"/>
      <c r="BF87" s="485"/>
      <c r="BG87" s="485"/>
      <c r="BH87" s="485"/>
      <c r="BI87" s="575"/>
      <c r="BJ87" s="198"/>
      <c r="BK87" s="198"/>
      <c r="BL87" s="198"/>
      <c r="BM87" s="198"/>
      <c r="BN87" s="198"/>
      <c r="BO87" s="198"/>
      <c r="BP87" s="198"/>
      <c r="BQ87" s="198"/>
      <c r="BR87" s="198"/>
      <c r="BS87" s="198"/>
      <c r="BT87" s="198"/>
      <c r="BU87" s="198"/>
      <c r="BV87" s="198"/>
      <c r="BW87" s="198"/>
      <c r="BX87" s="198"/>
      <c r="BY87" s="198"/>
      <c r="BZ87" s="198"/>
      <c r="CA87" s="198"/>
      <c r="CB87" s="198"/>
      <c r="CC87" s="198"/>
      <c r="CD87" s="198"/>
      <c r="CE87" s="198"/>
      <c r="CF87" s="198"/>
      <c r="CG87" s="198"/>
      <c r="CH87" s="198"/>
      <c r="CI87" s="198"/>
      <c r="CJ87" s="198"/>
      <c r="CK87" s="198"/>
      <c r="CL87" s="198"/>
      <c r="CM87" s="198"/>
      <c r="CN87" s="198"/>
      <c r="CO87" s="198"/>
      <c r="CP87" s="198"/>
      <c r="CQ87" s="198"/>
      <c r="CR87" s="198"/>
      <c r="CS87" s="198"/>
      <c r="CT87" s="198"/>
      <c r="CU87" s="198"/>
      <c r="CV87" s="198"/>
      <c r="CW87" s="198"/>
      <c r="CX87" s="198"/>
      <c r="CY87" s="198"/>
      <c r="CZ87" s="198"/>
      <c r="DA87" s="198"/>
      <c r="DB87" s="198"/>
      <c r="DC87" s="198"/>
      <c r="DD87" s="198"/>
      <c r="DE87" s="198"/>
      <c r="DF87" s="198"/>
      <c r="DG87" s="198"/>
      <c r="DH87" s="198"/>
      <c r="DI87" s="198"/>
    </row>
    <row r="88" spans="1:113" s="247" customFormat="1" ht="72" customHeight="1">
      <c r="A88" s="198"/>
      <c r="B88" s="198"/>
      <c r="C88" s="198"/>
      <c r="D88" s="198"/>
      <c r="E88" s="500"/>
      <c r="F88" s="485"/>
      <c r="G88" s="509"/>
      <c r="H88" s="732" t="s">
        <v>87</v>
      </c>
      <c r="I88" s="691"/>
      <c r="J88" s="691" t="s">
        <v>87</v>
      </c>
      <c r="K88" s="694"/>
      <c r="L88" s="500" t="b">
        <v>1</v>
      </c>
      <c r="M88" s="485"/>
      <c r="N88" s="485" t="s">
        <v>156</v>
      </c>
      <c r="O88" s="485"/>
      <c r="P88" s="691" t="s">
        <v>180</v>
      </c>
      <c r="Q88" s="691"/>
      <c r="R88" s="691" t="s">
        <v>603</v>
      </c>
      <c r="S88" s="691"/>
      <c r="T88" s="691" t="s">
        <v>582</v>
      </c>
      <c r="U88" s="691"/>
      <c r="V88" s="691" t="s">
        <v>180</v>
      </c>
      <c r="W88" s="691"/>
      <c r="X88" s="485" t="s">
        <v>156</v>
      </c>
      <c r="Y88" s="485"/>
      <c r="Z88" s="691" t="s">
        <v>604</v>
      </c>
      <c r="AA88" s="691"/>
      <c r="AB88" s="691" t="s">
        <v>180</v>
      </c>
      <c r="AC88" s="694"/>
      <c r="AD88" s="500" t="b">
        <v>1</v>
      </c>
      <c r="AE88" s="485"/>
      <c r="AF88" s="485" t="s">
        <v>156</v>
      </c>
      <c r="AG88" s="485"/>
      <c r="AH88" s="691" t="s">
        <v>180</v>
      </c>
      <c r="AI88" s="691"/>
      <c r="AJ88" s="691" t="s">
        <v>603</v>
      </c>
      <c r="AK88" s="691"/>
      <c r="AL88" s="691" t="s">
        <v>582</v>
      </c>
      <c r="AM88" s="691"/>
      <c r="AN88" s="691" t="s">
        <v>180</v>
      </c>
      <c r="AO88" s="691"/>
      <c r="AP88" s="485" t="s">
        <v>156</v>
      </c>
      <c r="AQ88" s="485"/>
      <c r="AR88" s="691" t="s">
        <v>604</v>
      </c>
      <c r="AS88" s="691"/>
      <c r="AT88" s="691" t="s">
        <v>180</v>
      </c>
      <c r="AU88" s="694"/>
      <c r="AV88" s="500"/>
      <c r="AW88" s="501"/>
      <c r="AX88" s="501"/>
      <c r="AY88" s="501"/>
      <c r="AZ88" s="501"/>
      <c r="BA88" s="501"/>
      <c r="BB88" s="501"/>
      <c r="BC88" s="505"/>
      <c r="BD88" s="500"/>
      <c r="BE88" s="485"/>
      <c r="BF88" s="485"/>
      <c r="BG88" s="485"/>
      <c r="BH88" s="485"/>
      <c r="BI88" s="575"/>
      <c r="BJ88" s="198"/>
      <c r="BK88" s="198"/>
      <c r="BL88" s="198"/>
      <c r="BM88" s="198"/>
      <c r="BN88" s="198"/>
      <c r="BO88" s="198"/>
      <c r="BP88" s="198"/>
      <c r="BQ88" s="198"/>
      <c r="BR88" s="198"/>
      <c r="BS88" s="198"/>
      <c r="BT88" s="198"/>
      <c r="BU88" s="198"/>
      <c r="BV88" s="198"/>
      <c r="BW88" s="198"/>
      <c r="BX88" s="198"/>
      <c r="BY88" s="198"/>
      <c r="BZ88" s="198"/>
      <c r="CA88" s="198"/>
      <c r="CB88" s="198"/>
      <c r="CC88" s="198"/>
      <c r="CD88" s="198"/>
      <c r="CE88" s="198"/>
      <c r="CF88" s="198"/>
      <c r="CG88" s="198"/>
      <c r="CH88" s="198"/>
      <c r="CI88" s="198"/>
      <c r="CJ88" s="198"/>
      <c r="CK88" s="198"/>
      <c r="CL88" s="198"/>
      <c r="CM88" s="198"/>
      <c r="CN88" s="198"/>
      <c r="CO88" s="198"/>
      <c r="CP88" s="198"/>
      <c r="CQ88" s="198"/>
      <c r="CR88" s="198"/>
      <c r="CS88" s="198"/>
      <c r="CT88" s="198"/>
      <c r="CU88" s="198"/>
      <c r="CV88" s="198"/>
      <c r="CW88" s="198"/>
      <c r="CX88" s="198"/>
      <c r="CY88" s="198"/>
      <c r="CZ88" s="198"/>
      <c r="DA88" s="198"/>
      <c r="DB88" s="198"/>
      <c r="DC88" s="198"/>
      <c r="DD88" s="198"/>
      <c r="DE88" s="198"/>
      <c r="DF88" s="198"/>
      <c r="DG88" s="198"/>
      <c r="DH88" s="198"/>
      <c r="DI88" s="198"/>
    </row>
    <row r="89" spans="1:113" s="247" customFormat="1" ht="72" customHeight="1" thickBot="1">
      <c r="A89" s="198"/>
      <c r="B89" s="198"/>
      <c r="C89" s="198"/>
      <c r="D89" s="198"/>
      <c r="E89" s="499"/>
      <c r="F89" s="497"/>
      <c r="G89" s="498"/>
      <c r="H89" s="733"/>
      <c r="I89" s="692"/>
      <c r="J89" s="692"/>
      <c r="K89" s="696"/>
      <c r="L89" s="733" t="s">
        <v>180</v>
      </c>
      <c r="M89" s="692"/>
      <c r="N89" s="692" t="s">
        <v>180</v>
      </c>
      <c r="O89" s="692"/>
      <c r="P89" s="692" t="s">
        <v>605</v>
      </c>
      <c r="Q89" s="692"/>
      <c r="R89" s="692" t="s">
        <v>180</v>
      </c>
      <c r="S89" s="692"/>
      <c r="T89" s="692" t="s">
        <v>180</v>
      </c>
      <c r="U89" s="692"/>
      <c r="V89" s="692" t="s">
        <v>604</v>
      </c>
      <c r="W89" s="692"/>
      <c r="X89" s="692" t="s">
        <v>180</v>
      </c>
      <c r="Y89" s="692"/>
      <c r="Z89" s="692" t="s">
        <v>180</v>
      </c>
      <c r="AA89" s="692"/>
      <c r="AB89" s="692" t="s">
        <v>606</v>
      </c>
      <c r="AC89" s="696"/>
      <c r="AD89" s="733" t="s">
        <v>180</v>
      </c>
      <c r="AE89" s="692"/>
      <c r="AF89" s="692" t="s">
        <v>180</v>
      </c>
      <c r="AG89" s="692"/>
      <c r="AH89" s="692" t="s">
        <v>605</v>
      </c>
      <c r="AI89" s="692"/>
      <c r="AJ89" s="692" t="s">
        <v>180</v>
      </c>
      <c r="AK89" s="692"/>
      <c r="AL89" s="692" t="s">
        <v>180</v>
      </c>
      <c r="AM89" s="692"/>
      <c r="AN89" s="692" t="s">
        <v>604</v>
      </c>
      <c r="AO89" s="692"/>
      <c r="AP89" s="692" t="s">
        <v>180</v>
      </c>
      <c r="AQ89" s="692"/>
      <c r="AR89" s="692" t="s">
        <v>180</v>
      </c>
      <c r="AS89" s="692"/>
      <c r="AT89" s="692" t="s">
        <v>606</v>
      </c>
      <c r="AU89" s="696"/>
      <c r="AV89" s="499"/>
      <c r="AW89" s="502"/>
      <c r="AX89" s="502"/>
      <c r="AY89" s="502"/>
      <c r="AZ89" s="502"/>
      <c r="BA89" s="502"/>
      <c r="BB89" s="502"/>
      <c r="BC89" s="506"/>
      <c r="BD89" s="499"/>
      <c r="BE89" s="497"/>
      <c r="BF89" s="497"/>
      <c r="BG89" s="497"/>
      <c r="BH89" s="497"/>
      <c r="BI89" s="576"/>
      <c r="BJ89" s="198"/>
      <c r="BK89" s="198"/>
      <c r="BL89" s="198"/>
      <c r="BM89" s="198"/>
      <c r="BN89" s="198"/>
      <c r="BO89" s="198"/>
      <c r="BP89" s="198"/>
      <c r="BQ89" s="198"/>
      <c r="BR89" s="198"/>
      <c r="BS89" s="198"/>
      <c r="BT89" s="198"/>
      <c r="BU89" s="198"/>
      <c r="BV89" s="198"/>
      <c r="BW89" s="198"/>
      <c r="BX89" s="198"/>
      <c r="BY89" s="198"/>
      <c r="BZ89" s="198"/>
      <c r="CA89" s="198"/>
      <c r="CB89" s="198"/>
      <c r="CC89" s="198"/>
      <c r="CD89" s="198"/>
      <c r="CE89" s="198"/>
      <c r="CF89" s="198"/>
      <c r="CG89" s="198"/>
      <c r="CH89" s="198"/>
      <c r="CI89" s="198"/>
      <c r="CJ89" s="198"/>
      <c r="CK89" s="198"/>
      <c r="CL89" s="198"/>
      <c r="CM89" s="198"/>
      <c r="CN89" s="198"/>
      <c r="CO89" s="198"/>
      <c r="CP89" s="198"/>
      <c r="CQ89" s="198"/>
      <c r="CR89" s="198"/>
      <c r="CS89" s="198"/>
      <c r="CT89" s="198"/>
      <c r="CU89" s="198"/>
      <c r="CV89" s="198"/>
      <c r="CW89" s="198"/>
      <c r="CX89" s="198"/>
      <c r="CY89" s="198"/>
      <c r="CZ89" s="198"/>
      <c r="DA89" s="198"/>
      <c r="DB89" s="198"/>
      <c r="DC89" s="198"/>
      <c r="DD89" s="198"/>
      <c r="DE89" s="198"/>
      <c r="DF89" s="198"/>
      <c r="DG89" s="198"/>
      <c r="DH89" s="198"/>
      <c r="DI89" s="198"/>
    </row>
    <row r="94" spans="1:113" s="57" customFormat="1" ht="16.5" thickBot="1">
      <c r="E94" s="57" t="s">
        <v>160</v>
      </c>
      <c r="F94" s="57" t="s">
        <v>159</v>
      </c>
    </row>
    <row r="95" spans="1:113" s="57" customFormat="1" ht="15" customHeight="1">
      <c r="E95" s="510" t="s">
        <v>20</v>
      </c>
      <c r="F95" s="518" t="s">
        <v>22</v>
      </c>
      <c r="G95" s="519"/>
      <c r="H95" s="510" t="s">
        <v>21</v>
      </c>
      <c r="I95" s="518"/>
      <c r="J95" s="518"/>
      <c r="K95" s="519"/>
      <c r="L95" s="522" t="s">
        <v>120</v>
      </c>
      <c r="M95" s="523"/>
      <c r="N95" s="523"/>
      <c r="O95" s="523"/>
      <c r="P95" s="523"/>
      <c r="Q95" s="523"/>
      <c r="R95" s="524" t="s">
        <v>127</v>
      </c>
      <c r="S95" s="524"/>
      <c r="T95" s="524"/>
      <c r="U95" s="524"/>
      <c r="V95" s="524"/>
      <c r="W95" s="524"/>
      <c r="X95" s="840" t="s">
        <v>167</v>
      </c>
      <c r="Y95" s="840"/>
      <c r="Z95" s="840"/>
      <c r="AA95" s="840"/>
      <c r="AB95" s="840"/>
      <c r="AC95" s="841"/>
      <c r="AD95" s="527" t="s">
        <v>299</v>
      </c>
      <c r="AE95" s="528"/>
      <c r="AF95" s="528"/>
      <c r="AG95" s="528"/>
      <c r="AH95" s="528"/>
      <c r="AI95" s="528"/>
      <c r="AJ95" s="529" t="s">
        <v>300</v>
      </c>
      <c r="AK95" s="529"/>
      <c r="AL95" s="529"/>
      <c r="AM95" s="529"/>
      <c r="AN95" s="529"/>
      <c r="AO95" s="529"/>
      <c r="AP95" s="845" t="s">
        <v>301</v>
      </c>
      <c r="AQ95" s="845"/>
      <c r="AR95" s="845"/>
      <c r="AS95" s="845"/>
      <c r="AT95" s="845"/>
      <c r="AU95" s="846"/>
      <c r="AV95" s="487" t="s">
        <v>16</v>
      </c>
      <c r="AW95" s="489" t="s">
        <v>53</v>
      </c>
      <c r="AX95" s="489" t="s">
        <v>54</v>
      </c>
      <c r="AY95" s="489" t="s">
        <v>55</v>
      </c>
      <c r="AZ95" s="489" t="s">
        <v>56</v>
      </c>
      <c r="BA95" s="489" t="s">
        <v>29</v>
      </c>
      <c r="BB95" s="489" t="s">
        <v>62</v>
      </c>
      <c r="BC95" s="512" t="s">
        <v>69</v>
      </c>
      <c r="BD95" s="477" t="s">
        <v>23</v>
      </c>
      <c r="BE95" s="478"/>
      <c r="BF95" s="478"/>
      <c r="BG95" s="478"/>
      <c r="BH95" s="478"/>
      <c r="BI95" s="479"/>
    </row>
    <row r="96" spans="1:113" s="57" customFormat="1" ht="15.75" customHeight="1">
      <c r="E96" s="511"/>
      <c r="F96" s="520"/>
      <c r="G96" s="521"/>
      <c r="H96" s="847" t="s">
        <v>614</v>
      </c>
      <c r="I96" s="531"/>
      <c r="J96" s="848" t="s">
        <v>615</v>
      </c>
      <c r="K96" s="532"/>
      <c r="L96" s="816" t="s">
        <v>352</v>
      </c>
      <c r="M96" s="534"/>
      <c r="N96" s="716" t="s">
        <v>284</v>
      </c>
      <c r="O96" s="534"/>
      <c r="P96" s="872" t="s">
        <v>595</v>
      </c>
      <c r="Q96" s="534"/>
      <c r="R96" s="849" t="s">
        <v>372</v>
      </c>
      <c r="S96" s="849"/>
      <c r="T96" s="849" t="s">
        <v>356</v>
      </c>
      <c r="U96" s="849"/>
      <c r="V96" s="849" t="s">
        <v>596</v>
      </c>
      <c r="W96" s="849"/>
      <c r="X96" s="851" t="s">
        <v>353</v>
      </c>
      <c r="Y96" s="838"/>
      <c r="Z96" s="851" t="s">
        <v>597</v>
      </c>
      <c r="AA96" s="838"/>
      <c r="AB96" s="851" t="s">
        <v>598</v>
      </c>
      <c r="AC96" s="839"/>
      <c r="AD96" s="666" t="s">
        <v>352</v>
      </c>
      <c r="AE96" s="517"/>
      <c r="AF96" s="667" t="s">
        <v>284</v>
      </c>
      <c r="AG96" s="517"/>
      <c r="AH96" s="667" t="s">
        <v>599</v>
      </c>
      <c r="AI96" s="517"/>
      <c r="AJ96" s="852" t="s">
        <v>358</v>
      </c>
      <c r="AK96" s="852"/>
      <c r="AL96" s="852" t="s">
        <v>600</v>
      </c>
      <c r="AM96" s="852"/>
      <c r="AN96" s="852" t="s">
        <v>601</v>
      </c>
      <c r="AO96" s="852"/>
      <c r="AP96" s="855" t="s">
        <v>353</v>
      </c>
      <c r="AQ96" s="854"/>
      <c r="AR96" s="855" t="s">
        <v>602</v>
      </c>
      <c r="AS96" s="854"/>
      <c r="AT96" s="855" t="s">
        <v>598</v>
      </c>
      <c r="AU96" s="856"/>
      <c r="AV96" s="488"/>
      <c r="AW96" s="490"/>
      <c r="AX96" s="490"/>
      <c r="AY96" s="490"/>
      <c r="AZ96" s="490"/>
      <c r="BA96" s="490"/>
      <c r="BB96" s="490"/>
      <c r="BC96" s="513"/>
      <c r="BD96" s="480"/>
      <c r="BE96" s="481"/>
      <c r="BF96" s="481"/>
      <c r="BG96" s="481"/>
      <c r="BH96" s="481"/>
      <c r="BI96" s="482"/>
    </row>
    <row r="97" spans="5:61" s="57" customFormat="1">
      <c r="E97" s="511"/>
      <c r="F97" s="520"/>
      <c r="G97" s="521"/>
      <c r="H97" s="530"/>
      <c r="I97" s="531"/>
      <c r="J97" s="531"/>
      <c r="K97" s="532"/>
      <c r="L97" s="533"/>
      <c r="M97" s="534"/>
      <c r="N97" s="534"/>
      <c r="O97" s="534"/>
      <c r="P97" s="534"/>
      <c r="Q97" s="534"/>
      <c r="R97" s="849"/>
      <c r="S97" s="849"/>
      <c r="T97" s="849"/>
      <c r="U97" s="849"/>
      <c r="V97" s="849"/>
      <c r="W97" s="849"/>
      <c r="X97" s="838"/>
      <c r="Y97" s="838"/>
      <c r="Z97" s="838"/>
      <c r="AA97" s="838"/>
      <c r="AB97" s="838"/>
      <c r="AC97" s="839"/>
      <c r="AD97" s="516"/>
      <c r="AE97" s="517"/>
      <c r="AF97" s="517"/>
      <c r="AG97" s="517"/>
      <c r="AH97" s="517"/>
      <c r="AI97" s="517"/>
      <c r="AJ97" s="852"/>
      <c r="AK97" s="852"/>
      <c r="AL97" s="852"/>
      <c r="AM97" s="852"/>
      <c r="AN97" s="852"/>
      <c r="AO97" s="852"/>
      <c r="AP97" s="854"/>
      <c r="AQ97" s="854"/>
      <c r="AR97" s="854"/>
      <c r="AS97" s="854"/>
      <c r="AT97" s="854"/>
      <c r="AU97" s="856"/>
      <c r="AV97" s="488"/>
      <c r="AW97" s="490"/>
      <c r="AX97" s="490"/>
      <c r="AY97" s="490"/>
      <c r="AZ97" s="490"/>
      <c r="BA97" s="490"/>
      <c r="BB97" s="490"/>
      <c r="BC97" s="513"/>
      <c r="BD97" s="480"/>
      <c r="BE97" s="481"/>
      <c r="BF97" s="481"/>
      <c r="BG97" s="481"/>
      <c r="BH97" s="481"/>
      <c r="BI97" s="482"/>
    </row>
    <row r="98" spans="5:61" s="198" customFormat="1" ht="72" customHeight="1">
      <c r="E98" s="500">
        <v>12</v>
      </c>
      <c r="F98" s="541" t="s">
        <v>236</v>
      </c>
      <c r="G98" s="542"/>
      <c r="H98" s="732" t="s">
        <v>292</v>
      </c>
      <c r="I98" s="691"/>
      <c r="J98" s="691" t="s">
        <v>582</v>
      </c>
      <c r="K98" s="694"/>
      <c r="L98" s="732" t="b">
        <v>0</v>
      </c>
      <c r="M98" s="691"/>
      <c r="N98" s="691" t="s">
        <v>485</v>
      </c>
      <c r="O98" s="691"/>
      <c r="P98" s="691" t="s">
        <v>180</v>
      </c>
      <c r="Q98" s="691"/>
      <c r="R98" s="691" t="s">
        <v>323</v>
      </c>
      <c r="S98" s="691"/>
      <c r="T98" s="691" t="s">
        <v>582</v>
      </c>
      <c r="U98" s="691"/>
      <c r="V98" s="691" t="s">
        <v>180</v>
      </c>
      <c r="W98" s="691"/>
      <c r="X98" s="691" t="s">
        <v>180</v>
      </c>
      <c r="Y98" s="691"/>
      <c r="Z98" s="691" t="s">
        <v>180</v>
      </c>
      <c r="AA98" s="691"/>
      <c r="AB98" s="691" t="s">
        <v>180</v>
      </c>
      <c r="AC98" s="694"/>
      <c r="AD98" s="732" t="b">
        <v>0</v>
      </c>
      <c r="AE98" s="691"/>
      <c r="AF98" s="691" t="s">
        <v>485</v>
      </c>
      <c r="AG98" s="691"/>
      <c r="AH98" s="691" t="s">
        <v>180</v>
      </c>
      <c r="AI98" s="691"/>
      <c r="AJ98" s="691" t="s">
        <v>323</v>
      </c>
      <c r="AK98" s="691"/>
      <c r="AL98" s="691" t="s">
        <v>582</v>
      </c>
      <c r="AM98" s="691"/>
      <c r="AN98" s="691" t="s">
        <v>180</v>
      </c>
      <c r="AO98" s="691"/>
      <c r="AP98" s="691" t="s">
        <v>180</v>
      </c>
      <c r="AQ98" s="691"/>
      <c r="AR98" s="691" t="s">
        <v>180</v>
      </c>
      <c r="AS98" s="691"/>
      <c r="AT98" s="691" t="s">
        <v>180</v>
      </c>
      <c r="AU98" s="694"/>
      <c r="AV98" s="500" t="s">
        <v>886</v>
      </c>
      <c r="AW98" s="501" t="str">
        <f>AW78</f>
        <v>6/22</v>
      </c>
      <c r="AX98" s="501" t="str">
        <f t="shared" ref="AX98:AY98" si="10">AX78</f>
        <v>6/22</v>
      </c>
      <c r="AY98" s="501" t="str">
        <f t="shared" si="10"/>
        <v>6/22</v>
      </c>
      <c r="AZ98" s="596" t="s">
        <v>1141</v>
      </c>
      <c r="BA98" s="501" t="s">
        <v>180</v>
      </c>
      <c r="BB98" s="501" t="s">
        <v>1006</v>
      </c>
      <c r="BC98" s="505" t="s">
        <v>180</v>
      </c>
      <c r="BD98" s="606" t="s">
        <v>1025</v>
      </c>
      <c r="BE98" s="644"/>
      <c r="BF98" s="644"/>
      <c r="BG98" s="644"/>
      <c r="BH98" s="644"/>
      <c r="BI98" s="645"/>
    </row>
    <row r="99" spans="5:61" s="198" customFormat="1" ht="72" customHeight="1">
      <c r="E99" s="500"/>
      <c r="F99" s="541"/>
      <c r="G99" s="542"/>
      <c r="H99" s="732"/>
      <c r="I99" s="691"/>
      <c r="J99" s="691"/>
      <c r="K99" s="694"/>
      <c r="L99" s="732"/>
      <c r="M99" s="691"/>
      <c r="N99" s="691"/>
      <c r="O99" s="691"/>
      <c r="P99" s="691"/>
      <c r="Q99" s="691"/>
      <c r="R99" s="691"/>
      <c r="S99" s="691"/>
      <c r="T99" s="691"/>
      <c r="U99" s="691"/>
      <c r="V99" s="691"/>
      <c r="W99" s="691"/>
      <c r="X99" s="691"/>
      <c r="Y99" s="691"/>
      <c r="Z99" s="691"/>
      <c r="AA99" s="691"/>
      <c r="AB99" s="691"/>
      <c r="AC99" s="694"/>
      <c r="AD99" s="732"/>
      <c r="AE99" s="691"/>
      <c r="AF99" s="691"/>
      <c r="AG99" s="691"/>
      <c r="AH99" s="691"/>
      <c r="AI99" s="691"/>
      <c r="AJ99" s="691"/>
      <c r="AK99" s="691"/>
      <c r="AL99" s="691"/>
      <c r="AM99" s="691"/>
      <c r="AN99" s="691"/>
      <c r="AO99" s="691"/>
      <c r="AP99" s="691"/>
      <c r="AQ99" s="691"/>
      <c r="AR99" s="691"/>
      <c r="AS99" s="691"/>
      <c r="AT99" s="691"/>
      <c r="AU99" s="694"/>
      <c r="AV99" s="500"/>
      <c r="AW99" s="501"/>
      <c r="AX99" s="501"/>
      <c r="AY99" s="501"/>
      <c r="AZ99" s="501"/>
      <c r="BA99" s="501"/>
      <c r="BB99" s="501"/>
      <c r="BC99" s="505"/>
      <c r="BD99" s="606"/>
      <c r="BE99" s="644"/>
      <c r="BF99" s="644"/>
      <c r="BG99" s="644"/>
      <c r="BH99" s="644"/>
      <c r="BI99" s="645"/>
    </row>
    <row r="100" spans="5:61" s="198" customFormat="1" ht="72" customHeight="1">
      <c r="E100" s="500">
        <v>13</v>
      </c>
      <c r="F100" s="541" t="s">
        <v>237</v>
      </c>
      <c r="G100" s="542"/>
      <c r="H100" s="732" t="s">
        <v>339</v>
      </c>
      <c r="I100" s="691"/>
      <c r="J100" s="691" t="s">
        <v>339</v>
      </c>
      <c r="K100" s="694"/>
      <c r="L100" s="732" t="s">
        <v>339</v>
      </c>
      <c r="M100" s="691"/>
      <c r="N100" s="691" t="s">
        <v>484</v>
      </c>
      <c r="O100" s="691"/>
      <c r="P100" s="691" t="s">
        <v>180</v>
      </c>
      <c r="Q100" s="691"/>
      <c r="R100" s="691" t="s">
        <v>339</v>
      </c>
      <c r="S100" s="691"/>
      <c r="T100" s="691" t="s">
        <v>339</v>
      </c>
      <c r="U100" s="691"/>
      <c r="V100" s="691" t="s">
        <v>339</v>
      </c>
      <c r="W100" s="691"/>
      <c r="X100" s="691" t="s">
        <v>339</v>
      </c>
      <c r="Y100" s="691"/>
      <c r="Z100" s="691" t="s">
        <v>339</v>
      </c>
      <c r="AA100" s="691"/>
      <c r="AB100" s="691" t="s">
        <v>339</v>
      </c>
      <c r="AC100" s="694"/>
      <c r="AD100" s="732" t="s">
        <v>339</v>
      </c>
      <c r="AE100" s="691"/>
      <c r="AF100" s="691" t="s">
        <v>484</v>
      </c>
      <c r="AG100" s="691"/>
      <c r="AH100" s="691" t="s">
        <v>180</v>
      </c>
      <c r="AI100" s="691"/>
      <c r="AJ100" s="691" t="s">
        <v>339</v>
      </c>
      <c r="AK100" s="691"/>
      <c r="AL100" s="691" t="s">
        <v>339</v>
      </c>
      <c r="AM100" s="691"/>
      <c r="AN100" s="691" t="s">
        <v>339</v>
      </c>
      <c r="AO100" s="691"/>
      <c r="AP100" s="691" t="s">
        <v>339</v>
      </c>
      <c r="AQ100" s="691"/>
      <c r="AR100" s="691" t="s">
        <v>339</v>
      </c>
      <c r="AS100" s="691"/>
      <c r="AT100" s="691" t="s">
        <v>339</v>
      </c>
      <c r="AU100" s="694"/>
      <c r="AV100" s="500" t="s">
        <v>886</v>
      </c>
      <c r="AW100" s="501" t="str">
        <f>AW78</f>
        <v>6/22</v>
      </c>
      <c r="AX100" s="501" t="str">
        <f t="shared" ref="AX100:AY100" si="11">AX78</f>
        <v>6/22</v>
      </c>
      <c r="AY100" s="501" t="str">
        <f t="shared" si="11"/>
        <v>6/22</v>
      </c>
      <c r="AZ100" s="596" t="s">
        <v>1141</v>
      </c>
      <c r="BA100" s="501" t="s">
        <v>180</v>
      </c>
      <c r="BB100" s="501" t="s">
        <v>1006</v>
      </c>
      <c r="BC100" s="505" t="s">
        <v>180</v>
      </c>
      <c r="BD100" s="606" t="s">
        <v>1025</v>
      </c>
      <c r="BE100" s="644"/>
      <c r="BF100" s="644"/>
      <c r="BG100" s="644"/>
      <c r="BH100" s="644"/>
      <c r="BI100" s="645"/>
    </row>
    <row r="101" spans="5:61" s="198" customFormat="1" ht="72" customHeight="1" thickBot="1">
      <c r="E101" s="499"/>
      <c r="F101" s="577"/>
      <c r="G101" s="578"/>
      <c r="H101" s="733"/>
      <c r="I101" s="692"/>
      <c r="J101" s="692"/>
      <c r="K101" s="696"/>
      <c r="L101" s="733"/>
      <c r="M101" s="692"/>
      <c r="N101" s="692"/>
      <c r="O101" s="692"/>
      <c r="P101" s="692"/>
      <c r="Q101" s="692"/>
      <c r="R101" s="692"/>
      <c r="S101" s="692"/>
      <c r="T101" s="692"/>
      <c r="U101" s="692"/>
      <c r="V101" s="692"/>
      <c r="W101" s="692"/>
      <c r="X101" s="692"/>
      <c r="Y101" s="692"/>
      <c r="Z101" s="692"/>
      <c r="AA101" s="692"/>
      <c r="AB101" s="692"/>
      <c r="AC101" s="696"/>
      <c r="AD101" s="733"/>
      <c r="AE101" s="692"/>
      <c r="AF101" s="692"/>
      <c r="AG101" s="692"/>
      <c r="AH101" s="692"/>
      <c r="AI101" s="692"/>
      <c r="AJ101" s="692"/>
      <c r="AK101" s="692"/>
      <c r="AL101" s="692"/>
      <c r="AM101" s="692"/>
      <c r="AN101" s="692"/>
      <c r="AO101" s="692"/>
      <c r="AP101" s="692"/>
      <c r="AQ101" s="692"/>
      <c r="AR101" s="692"/>
      <c r="AS101" s="692"/>
      <c r="AT101" s="692"/>
      <c r="AU101" s="696"/>
      <c r="AV101" s="499"/>
      <c r="AW101" s="502"/>
      <c r="AX101" s="502"/>
      <c r="AY101" s="502"/>
      <c r="AZ101" s="502"/>
      <c r="BA101" s="502"/>
      <c r="BB101" s="502"/>
      <c r="BC101" s="506"/>
      <c r="BD101" s="639"/>
      <c r="BE101" s="646"/>
      <c r="BF101" s="646"/>
      <c r="BG101" s="646"/>
      <c r="BH101" s="646"/>
      <c r="BI101" s="647"/>
    </row>
    <row r="102" spans="5:61" s="198" customFormat="1" ht="18" customHeight="1">
      <c r="E102" s="57" t="s">
        <v>233</v>
      </c>
      <c r="F102" s="368"/>
      <c r="G102" s="368"/>
      <c r="H102" s="112"/>
      <c r="I102" s="114"/>
      <c r="J102" s="112"/>
      <c r="K102" s="114"/>
      <c r="L102" s="112"/>
      <c r="M102" s="114"/>
      <c r="N102" s="114"/>
      <c r="O102" s="114"/>
      <c r="P102" s="112"/>
      <c r="Q102" s="114"/>
      <c r="R102" s="112"/>
      <c r="S102" s="114"/>
      <c r="T102" s="112"/>
      <c r="U102" s="114"/>
      <c r="V102" s="112"/>
      <c r="W102" s="114"/>
      <c r="X102" s="112"/>
      <c r="Y102" s="114"/>
      <c r="Z102" s="112"/>
      <c r="AA102" s="114"/>
      <c r="AB102" s="112"/>
      <c r="AC102" s="114"/>
      <c r="AD102" s="112"/>
      <c r="AE102" s="114"/>
      <c r="AF102" s="114"/>
      <c r="AG102" s="114"/>
      <c r="AH102" s="112"/>
      <c r="AI102" s="114"/>
      <c r="AJ102" s="112"/>
      <c r="AK102" s="114"/>
      <c r="AL102" s="112"/>
      <c r="AM102" s="114"/>
      <c r="AN102" s="112"/>
      <c r="AO102" s="114"/>
      <c r="AP102" s="112"/>
      <c r="AQ102" s="114"/>
      <c r="AR102" s="112"/>
      <c r="AS102" s="114"/>
      <c r="AT102" s="112"/>
      <c r="AU102" s="114"/>
      <c r="AV102" s="285"/>
      <c r="AW102" s="365"/>
      <c r="AX102" s="365"/>
      <c r="AY102" s="365"/>
      <c r="AZ102" s="285"/>
      <c r="BA102" s="318"/>
      <c r="BB102" s="285"/>
      <c r="BC102" s="369"/>
      <c r="BD102" s="318"/>
      <c r="BE102" s="370"/>
      <c r="BF102" s="370"/>
      <c r="BG102" s="370"/>
      <c r="BH102" s="370"/>
      <c r="BI102" s="370"/>
    </row>
    <row r="103" spans="5:61" s="198" customFormat="1" ht="18" customHeight="1">
      <c r="E103" s="57" t="s">
        <v>234</v>
      </c>
      <c r="F103" s="368"/>
      <c r="G103" s="368"/>
      <c r="H103" s="112"/>
      <c r="I103" s="114"/>
      <c r="J103" s="112"/>
      <c r="K103" s="114"/>
      <c r="L103" s="112"/>
      <c r="M103" s="114"/>
      <c r="N103" s="114"/>
      <c r="O103" s="114"/>
      <c r="P103" s="112"/>
      <c r="Q103" s="114"/>
      <c r="R103" s="112"/>
      <c r="S103" s="114"/>
      <c r="T103" s="112"/>
      <c r="U103" s="114"/>
      <c r="V103" s="112"/>
      <c r="W103" s="114"/>
      <c r="X103" s="112"/>
      <c r="Y103" s="114"/>
      <c r="Z103" s="112"/>
      <c r="AA103" s="114"/>
      <c r="AB103" s="112"/>
      <c r="AC103" s="114"/>
      <c r="AD103" s="112"/>
      <c r="AE103" s="114"/>
      <c r="AF103" s="114"/>
      <c r="AG103" s="114"/>
      <c r="AH103" s="112"/>
      <c r="AI103" s="114"/>
      <c r="AJ103" s="112"/>
      <c r="AK103" s="114"/>
      <c r="AL103" s="112"/>
      <c r="AM103" s="114"/>
      <c r="AN103" s="112"/>
      <c r="AO103" s="114"/>
      <c r="AP103" s="112"/>
      <c r="AQ103" s="114"/>
      <c r="AR103" s="112"/>
      <c r="AS103" s="114"/>
      <c r="AT103" s="112"/>
      <c r="AU103" s="114"/>
      <c r="AV103" s="285"/>
      <c r="AW103" s="365"/>
      <c r="AX103" s="365"/>
      <c r="AY103" s="365"/>
      <c r="AZ103" s="285"/>
      <c r="BA103" s="318"/>
      <c r="BB103" s="285"/>
      <c r="BC103" s="369"/>
      <c r="BD103" s="318"/>
      <c r="BE103" s="370"/>
      <c r="BF103" s="370"/>
      <c r="BG103" s="370"/>
      <c r="BH103" s="370"/>
      <c r="BI103" s="370"/>
    </row>
    <row r="104" spans="5:61" s="57" customFormat="1"/>
    <row r="105" spans="5:61" s="57" customFormat="1"/>
    <row r="106" spans="5:61" ht="16.5" thickBot="1">
      <c r="E106" s="57" t="s">
        <v>1145</v>
      </c>
    </row>
    <row r="107" spans="5:61">
      <c r="E107" s="510" t="s">
        <v>20</v>
      </c>
      <c r="F107" s="518" t="s">
        <v>22</v>
      </c>
      <c r="G107" s="519"/>
      <c r="H107" s="510" t="s">
        <v>21</v>
      </c>
      <c r="I107" s="518"/>
      <c r="J107" s="518"/>
      <c r="K107" s="519"/>
      <c r="L107" s="522" t="s">
        <v>120</v>
      </c>
      <c r="M107" s="523"/>
      <c r="N107" s="523"/>
      <c r="O107" s="523"/>
      <c r="P107" s="523"/>
      <c r="Q107" s="523"/>
      <c r="R107" s="524" t="s">
        <v>127</v>
      </c>
      <c r="S107" s="524"/>
      <c r="T107" s="524"/>
      <c r="U107" s="524"/>
      <c r="V107" s="524"/>
      <c r="W107" s="524"/>
      <c r="X107" s="840" t="s">
        <v>167</v>
      </c>
      <c r="Y107" s="840"/>
      <c r="Z107" s="840"/>
      <c r="AA107" s="840"/>
      <c r="AB107" s="840"/>
      <c r="AC107" s="841"/>
      <c r="AD107" s="527" t="s">
        <v>299</v>
      </c>
      <c r="AE107" s="528"/>
      <c r="AF107" s="528"/>
      <c r="AG107" s="528"/>
      <c r="AH107" s="528"/>
      <c r="AI107" s="528"/>
      <c r="AJ107" s="529" t="s">
        <v>300</v>
      </c>
      <c r="AK107" s="529"/>
      <c r="AL107" s="529"/>
      <c r="AM107" s="529"/>
      <c r="AN107" s="529"/>
      <c r="AO107" s="529"/>
      <c r="AP107" s="845" t="s">
        <v>301</v>
      </c>
      <c r="AQ107" s="845"/>
      <c r="AR107" s="845"/>
      <c r="AS107" s="845"/>
      <c r="AT107" s="845"/>
      <c r="AU107" s="846"/>
      <c r="AV107" s="487" t="s">
        <v>16</v>
      </c>
      <c r="AW107" s="489" t="s">
        <v>53</v>
      </c>
      <c r="AX107" s="489" t="s">
        <v>54</v>
      </c>
      <c r="AY107" s="489" t="s">
        <v>55</v>
      </c>
      <c r="AZ107" s="489" t="s">
        <v>56</v>
      </c>
      <c r="BA107" s="489" t="s">
        <v>29</v>
      </c>
      <c r="BB107" s="489" t="s">
        <v>62</v>
      </c>
      <c r="BC107" s="512" t="s">
        <v>69</v>
      </c>
      <c r="BD107" s="477" t="s">
        <v>23</v>
      </c>
      <c r="BE107" s="478"/>
      <c r="BF107" s="478"/>
      <c r="BG107" s="478"/>
      <c r="BH107" s="478"/>
      <c r="BI107" s="479"/>
    </row>
    <row r="108" spans="5:61">
      <c r="E108" s="511"/>
      <c r="F108" s="520"/>
      <c r="G108" s="521"/>
      <c r="H108" s="847" t="s">
        <v>614</v>
      </c>
      <c r="I108" s="848"/>
      <c r="J108" s="848" t="s">
        <v>615</v>
      </c>
      <c r="K108" s="532"/>
      <c r="L108" s="816" t="s">
        <v>352</v>
      </c>
      <c r="M108" s="534"/>
      <c r="N108" s="716" t="s">
        <v>284</v>
      </c>
      <c r="O108" s="534"/>
      <c r="P108" s="872" t="s">
        <v>595</v>
      </c>
      <c r="Q108" s="534"/>
      <c r="R108" s="849" t="s">
        <v>614</v>
      </c>
      <c r="S108" s="849"/>
      <c r="T108" s="849" t="s">
        <v>615</v>
      </c>
      <c r="U108" s="849"/>
      <c r="V108" s="849" t="s">
        <v>596</v>
      </c>
      <c r="W108" s="849"/>
      <c r="X108" s="851" t="s">
        <v>353</v>
      </c>
      <c r="Y108" s="838"/>
      <c r="Z108" s="851" t="s">
        <v>597</v>
      </c>
      <c r="AA108" s="838"/>
      <c r="AB108" s="851" t="s">
        <v>598</v>
      </c>
      <c r="AC108" s="839"/>
      <c r="AD108" s="666" t="s">
        <v>352</v>
      </c>
      <c r="AE108" s="517"/>
      <c r="AF108" s="667" t="s">
        <v>284</v>
      </c>
      <c r="AG108" s="517"/>
      <c r="AH108" s="667" t="s">
        <v>599</v>
      </c>
      <c r="AI108" s="517"/>
      <c r="AJ108" s="852" t="s">
        <v>358</v>
      </c>
      <c r="AK108" s="852"/>
      <c r="AL108" s="852" t="s">
        <v>600</v>
      </c>
      <c r="AM108" s="852"/>
      <c r="AN108" s="852" t="s">
        <v>601</v>
      </c>
      <c r="AO108" s="852"/>
      <c r="AP108" s="855" t="s">
        <v>353</v>
      </c>
      <c r="AQ108" s="854"/>
      <c r="AR108" s="855" t="s">
        <v>602</v>
      </c>
      <c r="AS108" s="854"/>
      <c r="AT108" s="855" t="s">
        <v>598</v>
      </c>
      <c r="AU108" s="856"/>
      <c r="AV108" s="488"/>
      <c r="AW108" s="490"/>
      <c r="AX108" s="490"/>
      <c r="AY108" s="490"/>
      <c r="AZ108" s="490"/>
      <c r="BA108" s="490"/>
      <c r="BB108" s="490"/>
      <c r="BC108" s="513"/>
      <c r="BD108" s="480"/>
      <c r="BE108" s="481"/>
      <c r="BF108" s="481"/>
      <c r="BG108" s="481"/>
      <c r="BH108" s="481"/>
      <c r="BI108" s="482"/>
    </row>
    <row r="109" spans="5:61">
      <c r="E109" s="511"/>
      <c r="F109" s="520"/>
      <c r="G109" s="521"/>
      <c r="H109" s="847"/>
      <c r="I109" s="848"/>
      <c r="J109" s="531"/>
      <c r="K109" s="532"/>
      <c r="L109" s="533"/>
      <c r="M109" s="534"/>
      <c r="N109" s="534"/>
      <c r="O109" s="534"/>
      <c r="P109" s="534"/>
      <c r="Q109" s="534"/>
      <c r="R109" s="849"/>
      <c r="S109" s="849"/>
      <c r="T109" s="849"/>
      <c r="U109" s="849"/>
      <c r="V109" s="849"/>
      <c r="W109" s="849"/>
      <c r="X109" s="838"/>
      <c r="Y109" s="838"/>
      <c r="Z109" s="838"/>
      <c r="AA109" s="838"/>
      <c r="AB109" s="838"/>
      <c r="AC109" s="839"/>
      <c r="AD109" s="516"/>
      <c r="AE109" s="517"/>
      <c r="AF109" s="517"/>
      <c r="AG109" s="517"/>
      <c r="AH109" s="517"/>
      <c r="AI109" s="517"/>
      <c r="AJ109" s="852"/>
      <c r="AK109" s="852"/>
      <c r="AL109" s="852"/>
      <c r="AM109" s="852"/>
      <c r="AN109" s="852"/>
      <c r="AO109" s="852"/>
      <c r="AP109" s="854"/>
      <c r="AQ109" s="854"/>
      <c r="AR109" s="854"/>
      <c r="AS109" s="854"/>
      <c r="AT109" s="854"/>
      <c r="AU109" s="856"/>
      <c r="AV109" s="488"/>
      <c r="AW109" s="490"/>
      <c r="AX109" s="490"/>
      <c r="AY109" s="490"/>
      <c r="AZ109" s="490"/>
      <c r="BA109" s="490"/>
      <c r="BB109" s="490"/>
      <c r="BC109" s="513"/>
      <c r="BD109" s="480"/>
      <c r="BE109" s="481"/>
      <c r="BF109" s="481"/>
      <c r="BG109" s="481"/>
      <c r="BH109" s="481"/>
      <c r="BI109" s="482"/>
    </row>
    <row r="110" spans="5:61" ht="72" customHeight="1">
      <c r="E110" s="500">
        <f>E100+1</f>
        <v>14</v>
      </c>
      <c r="F110" s="485" t="s">
        <v>72</v>
      </c>
      <c r="G110" s="509"/>
      <c r="H110" s="732" t="s">
        <v>323</v>
      </c>
      <c r="I110" s="691"/>
      <c r="J110" s="691" t="s">
        <v>582</v>
      </c>
      <c r="K110" s="694"/>
      <c r="L110" s="500" t="s">
        <v>180</v>
      </c>
      <c r="M110" s="485"/>
      <c r="N110" s="485" t="s">
        <v>180</v>
      </c>
      <c r="O110" s="485"/>
      <c r="P110" s="485" t="s">
        <v>180</v>
      </c>
      <c r="Q110" s="485"/>
      <c r="R110" s="485" t="s">
        <v>180</v>
      </c>
      <c r="S110" s="485"/>
      <c r="T110" s="485" t="s">
        <v>180</v>
      </c>
      <c r="U110" s="485"/>
      <c r="V110" s="485" t="s">
        <v>180</v>
      </c>
      <c r="W110" s="485"/>
      <c r="X110" s="485" t="s">
        <v>180</v>
      </c>
      <c r="Y110" s="485"/>
      <c r="Z110" s="485" t="s">
        <v>180</v>
      </c>
      <c r="AA110" s="485"/>
      <c r="AB110" s="485" t="s">
        <v>180</v>
      </c>
      <c r="AC110" s="509"/>
      <c r="AD110" s="500"/>
      <c r="AE110" s="485"/>
      <c r="AF110" s="485"/>
      <c r="AG110" s="485"/>
      <c r="AH110" s="691"/>
      <c r="AI110" s="691"/>
      <c r="AJ110" s="691"/>
      <c r="AK110" s="691"/>
      <c r="AL110" s="691"/>
      <c r="AM110" s="691"/>
      <c r="AN110" s="691"/>
      <c r="AO110" s="691"/>
      <c r="AP110" s="485"/>
      <c r="AQ110" s="485"/>
      <c r="AR110" s="691"/>
      <c r="AS110" s="691"/>
      <c r="AT110" s="691"/>
      <c r="AU110" s="694"/>
      <c r="AV110" s="500"/>
      <c r="AW110" s="501"/>
      <c r="AX110" s="501"/>
      <c r="AY110" s="501"/>
      <c r="AZ110" s="501"/>
      <c r="BA110" s="501"/>
      <c r="BB110" s="501"/>
      <c r="BC110" s="505"/>
      <c r="BD110" s="606"/>
      <c r="BE110" s="485"/>
      <c r="BF110" s="485"/>
      <c r="BG110" s="485"/>
      <c r="BH110" s="485"/>
      <c r="BI110" s="575"/>
    </row>
    <row r="111" spans="5:61" ht="72" customHeight="1">
      <c r="E111" s="500"/>
      <c r="F111" s="485"/>
      <c r="G111" s="509"/>
      <c r="H111" s="732"/>
      <c r="I111" s="691"/>
      <c r="J111" s="691"/>
      <c r="K111" s="694"/>
      <c r="L111" s="732" t="s">
        <v>180</v>
      </c>
      <c r="M111" s="691"/>
      <c r="N111" s="691" t="s">
        <v>180</v>
      </c>
      <c r="O111" s="691"/>
      <c r="P111" s="691" t="s">
        <v>180</v>
      </c>
      <c r="Q111" s="691"/>
      <c r="R111" s="691" t="s">
        <v>180</v>
      </c>
      <c r="S111" s="691"/>
      <c r="T111" s="691" t="s">
        <v>180</v>
      </c>
      <c r="U111" s="691"/>
      <c r="V111" s="691" t="s">
        <v>180</v>
      </c>
      <c r="W111" s="691"/>
      <c r="X111" s="691" t="s">
        <v>180</v>
      </c>
      <c r="Y111" s="691"/>
      <c r="Z111" s="691" t="s">
        <v>180</v>
      </c>
      <c r="AA111" s="691"/>
      <c r="AB111" s="691" t="s">
        <v>180</v>
      </c>
      <c r="AC111" s="694"/>
      <c r="AD111" s="732"/>
      <c r="AE111" s="691"/>
      <c r="AF111" s="691"/>
      <c r="AG111" s="691"/>
      <c r="AH111" s="691"/>
      <c r="AI111" s="691"/>
      <c r="AJ111" s="691"/>
      <c r="AK111" s="691"/>
      <c r="AL111" s="691"/>
      <c r="AM111" s="691"/>
      <c r="AN111" s="485"/>
      <c r="AO111" s="485"/>
      <c r="AP111" s="691"/>
      <c r="AQ111" s="691"/>
      <c r="AR111" s="691"/>
      <c r="AS111" s="691"/>
      <c r="AT111" s="691"/>
      <c r="AU111" s="694"/>
      <c r="AV111" s="500"/>
      <c r="AW111" s="501"/>
      <c r="AX111" s="501"/>
      <c r="AY111" s="501"/>
      <c r="AZ111" s="501"/>
      <c r="BA111" s="501"/>
      <c r="BB111" s="501"/>
      <c r="BC111" s="505"/>
      <c r="BD111" s="500"/>
      <c r="BE111" s="485"/>
      <c r="BF111" s="485"/>
      <c r="BG111" s="485"/>
      <c r="BH111" s="485"/>
      <c r="BI111" s="575"/>
    </row>
    <row r="112" spans="5:61" ht="72" customHeight="1">
      <c r="E112" s="500"/>
      <c r="F112" s="485"/>
      <c r="G112" s="509"/>
      <c r="H112" s="732" t="s">
        <v>87</v>
      </c>
      <c r="I112" s="691"/>
      <c r="J112" s="691" t="s">
        <v>87</v>
      </c>
      <c r="K112" s="694"/>
      <c r="L112" s="500" t="b">
        <v>1</v>
      </c>
      <c r="M112" s="485"/>
      <c r="N112" s="485" t="s">
        <v>156</v>
      </c>
      <c r="O112" s="485"/>
      <c r="P112" s="691" t="s">
        <v>180</v>
      </c>
      <c r="Q112" s="691"/>
      <c r="R112" s="691" t="s">
        <v>603</v>
      </c>
      <c r="S112" s="691"/>
      <c r="T112" s="691" t="s">
        <v>582</v>
      </c>
      <c r="U112" s="691"/>
      <c r="V112" s="691" t="s">
        <v>180</v>
      </c>
      <c r="W112" s="691"/>
      <c r="X112" s="485" t="s">
        <v>156</v>
      </c>
      <c r="Y112" s="485"/>
      <c r="Z112" s="691" t="s">
        <v>604</v>
      </c>
      <c r="AA112" s="691"/>
      <c r="AB112" s="691" t="s">
        <v>180</v>
      </c>
      <c r="AC112" s="694"/>
      <c r="AD112" s="500"/>
      <c r="AE112" s="485"/>
      <c r="AF112" s="485"/>
      <c r="AG112" s="485"/>
      <c r="AH112" s="691"/>
      <c r="AI112" s="691"/>
      <c r="AJ112" s="691"/>
      <c r="AK112" s="691"/>
      <c r="AL112" s="691"/>
      <c r="AM112" s="691"/>
      <c r="AN112" s="691"/>
      <c r="AO112" s="691"/>
      <c r="AP112" s="485"/>
      <c r="AQ112" s="485"/>
      <c r="AR112" s="691"/>
      <c r="AS112" s="691"/>
      <c r="AT112" s="691"/>
      <c r="AU112" s="694"/>
      <c r="AV112" s="500"/>
      <c r="AW112" s="501"/>
      <c r="AX112" s="501"/>
      <c r="AY112" s="501"/>
      <c r="AZ112" s="501"/>
      <c r="BA112" s="501"/>
      <c r="BB112" s="501"/>
      <c r="BC112" s="505"/>
      <c r="BD112" s="500"/>
      <c r="BE112" s="485"/>
      <c r="BF112" s="485"/>
      <c r="BG112" s="485"/>
      <c r="BH112" s="485"/>
      <c r="BI112" s="575"/>
    </row>
    <row r="113" spans="5:61" ht="72" customHeight="1" thickBot="1">
      <c r="E113" s="499"/>
      <c r="F113" s="497"/>
      <c r="G113" s="498"/>
      <c r="H113" s="733"/>
      <c r="I113" s="692"/>
      <c r="J113" s="692"/>
      <c r="K113" s="696"/>
      <c r="L113" s="733" t="s">
        <v>180</v>
      </c>
      <c r="M113" s="692"/>
      <c r="N113" s="692" t="s">
        <v>180</v>
      </c>
      <c r="O113" s="692"/>
      <c r="P113" s="692" t="s">
        <v>605</v>
      </c>
      <c r="Q113" s="692"/>
      <c r="R113" s="692" t="s">
        <v>180</v>
      </c>
      <c r="S113" s="692"/>
      <c r="T113" s="692" t="s">
        <v>180</v>
      </c>
      <c r="U113" s="692"/>
      <c r="V113" s="692" t="s">
        <v>604</v>
      </c>
      <c r="W113" s="692"/>
      <c r="X113" s="692" t="s">
        <v>180</v>
      </c>
      <c r="Y113" s="692"/>
      <c r="Z113" s="692" t="s">
        <v>180</v>
      </c>
      <c r="AA113" s="692"/>
      <c r="AB113" s="692" t="s">
        <v>606</v>
      </c>
      <c r="AC113" s="696"/>
      <c r="AD113" s="733"/>
      <c r="AE113" s="692"/>
      <c r="AF113" s="692"/>
      <c r="AG113" s="692"/>
      <c r="AH113" s="692"/>
      <c r="AI113" s="692"/>
      <c r="AJ113" s="692"/>
      <c r="AK113" s="692"/>
      <c r="AL113" s="692"/>
      <c r="AM113" s="692"/>
      <c r="AN113" s="692"/>
      <c r="AO113" s="692"/>
      <c r="AP113" s="692"/>
      <c r="AQ113" s="692"/>
      <c r="AR113" s="692"/>
      <c r="AS113" s="692"/>
      <c r="AT113" s="692"/>
      <c r="AU113" s="696"/>
      <c r="AV113" s="499"/>
      <c r="AW113" s="502"/>
      <c r="AX113" s="502"/>
      <c r="AY113" s="502"/>
      <c r="AZ113" s="502"/>
      <c r="BA113" s="502"/>
      <c r="BB113" s="502"/>
      <c r="BC113" s="506"/>
      <c r="BD113" s="499"/>
      <c r="BE113" s="497"/>
      <c r="BF113" s="497"/>
      <c r="BG113" s="497"/>
      <c r="BH113" s="497"/>
      <c r="BI113" s="576"/>
    </row>
  </sheetData>
  <mergeCells count="900">
    <mergeCell ref="L96:M97"/>
    <mergeCell ref="N96:O97"/>
    <mergeCell ref="P96:Q97"/>
    <mergeCell ref="E95:E97"/>
    <mergeCell ref="F95:G97"/>
    <mergeCell ref="AV95:AV97"/>
    <mergeCell ref="AW95:AW97"/>
    <mergeCell ref="AX95:AX97"/>
    <mergeCell ref="AY95:AY97"/>
    <mergeCell ref="R96:S97"/>
    <mergeCell ref="T96:U97"/>
    <mergeCell ref="V96:W97"/>
    <mergeCell ref="X96:Y97"/>
    <mergeCell ref="AL96:AM97"/>
    <mergeCell ref="AN96:AO97"/>
    <mergeCell ref="AP96:AQ97"/>
    <mergeCell ref="AR96:AS97"/>
    <mergeCell ref="AT96:AU97"/>
    <mergeCell ref="Z96:AA97"/>
    <mergeCell ref="AB96:AC97"/>
    <mergeCell ref="AD96:AE97"/>
    <mergeCell ref="AF96:AG97"/>
    <mergeCell ref="AH96:AI97"/>
    <mergeCell ref="AJ96:AK97"/>
    <mergeCell ref="H96:I97"/>
    <mergeCell ref="J96:K97"/>
    <mergeCell ref="BD83:BI85"/>
    <mergeCell ref="AV83:AV85"/>
    <mergeCell ref="AW83:AW85"/>
    <mergeCell ref="AX83:AX85"/>
    <mergeCell ref="AY83:AY85"/>
    <mergeCell ref="AV86:AV89"/>
    <mergeCell ref="BD86:BI89"/>
    <mergeCell ref="AL84:AM85"/>
    <mergeCell ref="AN84:AO85"/>
    <mergeCell ref="AP84:AQ85"/>
    <mergeCell ref="AR84:AS85"/>
    <mergeCell ref="AT84:AU85"/>
    <mergeCell ref="AZ83:AZ85"/>
    <mergeCell ref="H88:I89"/>
    <mergeCell ref="J88:K89"/>
    <mergeCell ref="H84:I85"/>
    <mergeCell ref="J84:K85"/>
    <mergeCell ref="H95:K95"/>
    <mergeCell ref="L87:M87"/>
    <mergeCell ref="N87:O87"/>
    <mergeCell ref="P87:Q87"/>
    <mergeCell ref="L88:M88"/>
    <mergeCell ref="E78:E79"/>
    <mergeCell ref="F78:G79"/>
    <mergeCell ref="H78:I79"/>
    <mergeCell ref="J78:K79"/>
    <mergeCell ref="E76:E77"/>
    <mergeCell ref="F76:G77"/>
    <mergeCell ref="H76:I77"/>
    <mergeCell ref="J76:K77"/>
    <mergeCell ref="H83:K83"/>
    <mergeCell ref="E83:E85"/>
    <mergeCell ref="F83:G85"/>
    <mergeCell ref="E86:E89"/>
    <mergeCell ref="F86:G89"/>
    <mergeCell ref="H86:I87"/>
    <mergeCell ref="J86:K87"/>
    <mergeCell ref="BD78:BI79"/>
    <mergeCell ref="BD74:BI75"/>
    <mergeCell ref="E70:E71"/>
    <mergeCell ref="F70:G71"/>
    <mergeCell ref="H70:I71"/>
    <mergeCell ref="J70:K71"/>
    <mergeCell ref="AZ72:AZ73"/>
    <mergeCell ref="BA72:BA73"/>
    <mergeCell ref="BB72:BB73"/>
    <mergeCell ref="BC72:BC73"/>
    <mergeCell ref="AW74:AW75"/>
    <mergeCell ref="AX74:AX75"/>
    <mergeCell ref="AY74:AY75"/>
    <mergeCell ref="AZ74:AZ75"/>
    <mergeCell ref="BA74:BA75"/>
    <mergeCell ref="BB74:BB75"/>
    <mergeCell ref="BC74:BC75"/>
    <mergeCell ref="AW76:AW77"/>
    <mergeCell ref="AX76:AX77"/>
    <mergeCell ref="AY76:AY77"/>
    <mergeCell ref="BD76:BI77"/>
    <mergeCell ref="BA76:BA77"/>
    <mergeCell ref="E68:E69"/>
    <mergeCell ref="F68:G69"/>
    <mergeCell ref="H68:I69"/>
    <mergeCell ref="J68:K69"/>
    <mergeCell ref="BD70:BI71"/>
    <mergeCell ref="E74:E75"/>
    <mergeCell ref="F74:G75"/>
    <mergeCell ref="H74:I75"/>
    <mergeCell ref="J74:K75"/>
    <mergeCell ref="E72:E73"/>
    <mergeCell ref="F72:G73"/>
    <mergeCell ref="H72:I73"/>
    <mergeCell ref="J72:K73"/>
    <mergeCell ref="AV74:AV75"/>
    <mergeCell ref="AW70:AW71"/>
    <mergeCell ref="AX70:AX71"/>
    <mergeCell ref="AY70:AY71"/>
    <mergeCell ref="AZ70:AZ71"/>
    <mergeCell ref="BA70:BA71"/>
    <mergeCell ref="BB70:BB71"/>
    <mergeCell ref="BC70:BC71"/>
    <mergeCell ref="AW72:AW73"/>
    <mergeCell ref="AX72:AX73"/>
    <mergeCell ref="AY72:AY73"/>
    <mergeCell ref="E66:E67"/>
    <mergeCell ref="F66:G67"/>
    <mergeCell ref="H66:I67"/>
    <mergeCell ref="J66:K67"/>
    <mergeCell ref="E64:E65"/>
    <mergeCell ref="F64:G65"/>
    <mergeCell ref="H64:I65"/>
    <mergeCell ref="J64:K65"/>
    <mergeCell ref="L65:M65"/>
    <mergeCell ref="L66:M66"/>
    <mergeCell ref="L67:M67"/>
    <mergeCell ref="L68:M68"/>
    <mergeCell ref="N68:O68"/>
    <mergeCell ref="P68:Q68"/>
    <mergeCell ref="L69:M69"/>
    <mergeCell ref="N69:O69"/>
    <mergeCell ref="P69:Q69"/>
    <mergeCell ref="L70:M70"/>
    <mergeCell ref="N70:O70"/>
    <mergeCell ref="P70:Q70"/>
    <mergeCell ref="L71:M71"/>
    <mergeCell ref="N71:O71"/>
    <mergeCell ref="BD64:BI65"/>
    <mergeCell ref="N67:O67"/>
    <mergeCell ref="P67:Q67"/>
    <mergeCell ref="T65:U65"/>
    <mergeCell ref="V65:W65"/>
    <mergeCell ref="R66:S66"/>
    <mergeCell ref="T66:U66"/>
    <mergeCell ref="V66:W66"/>
    <mergeCell ref="R67:S67"/>
    <mergeCell ref="T67:U67"/>
    <mergeCell ref="V67:W67"/>
    <mergeCell ref="AB65:AC65"/>
    <mergeCell ref="X66:Y66"/>
    <mergeCell ref="Z66:AA66"/>
    <mergeCell ref="AB66:AC66"/>
    <mergeCell ref="X67:Y67"/>
    <mergeCell ref="N65:O65"/>
    <mergeCell ref="P65:Q65"/>
    <mergeCell ref="N66:O66"/>
    <mergeCell ref="P66:Q66"/>
    <mergeCell ref="Z67:AA67"/>
    <mergeCell ref="AB67:AC67"/>
    <mergeCell ref="AD66:AE66"/>
    <mergeCell ref="AF66:AG66"/>
    <mergeCell ref="E62:E63"/>
    <mergeCell ref="F62:G63"/>
    <mergeCell ref="H62:I63"/>
    <mergeCell ref="J62:K63"/>
    <mergeCell ref="AL58:AM59"/>
    <mergeCell ref="AN58:AO59"/>
    <mergeCell ref="AP58:AQ59"/>
    <mergeCell ref="AR58:AS59"/>
    <mergeCell ref="AT58:AU59"/>
    <mergeCell ref="E60:E61"/>
    <mergeCell ref="F60:G61"/>
    <mergeCell ref="H60:I61"/>
    <mergeCell ref="J60:K61"/>
    <mergeCell ref="Z58:AA59"/>
    <mergeCell ref="AB58:AC59"/>
    <mergeCell ref="AD58:AE59"/>
    <mergeCell ref="AF58:AG59"/>
    <mergeCell ref="AH58:AI59"/>
    <mergeCell ref="AJ58:AK59"/>
    <mergeCell ref="L60:M60"/>
    <mergeCell ref="N60:O60"/>
    <mergeCell ref="P60:Q60"/>
    <mergeCell ref="L61:M61"/>
    <mergeCell ref="N61:O61"/>
    <mergeCell ref="BC57:BC59"/>
    <mergeCell ref="BD57:BI59"/>
    <mergeCell ref="H58:I59"/>
    <mergeCell ref="J58:K59"/>
    <mergeCell ref="L58:M59"/>
    <mergeCell ref="N58:O59"/>
    <mergeCell ref="P58:Q59"/>
    <mergeCell ref="E57:E59"/>
    <mergeCell ref="F57:G59"/>
    <mergeCell ref="AV57:AV59"/>
    <mergeCell ref="AW57:AW59"/>
    <mergeCell ref="AX57:AX59"/>
    <mergeCell ref="AY57:AY59"/>
    <mergeCell ref="R58:S59"/>
    <mergeCell ref="T58:U59"/>
    <mergeCell ref="V58:W59"/>
    <mergeCell ref="X58:Y59"/>
    <mergeCell ref="AZ57:AZ59"/>
    <mergeCell ref="BA57:BA59"/>
    <mergeCell ref="BB57:BB59"/>
    <mergeCell ref="H57:K57"/>
    <mergeCell ref="L57:Q57"/>
    <mergeCell ref="AP57:AU57"/>
    <mergeCell ref="G51:I51"/>
    <mergeCell ref="J51:N51"/>
    <mergeCell ref="G52:I52"/>
    <mergeCell ref="J52:N52"/>
    <mergeCell ref="G53:I53"/>
    <mergeCell ref="J53:N53"/>
    <mergeCell ref="D12:L15"/>
    <mergeCell ref="E18:F19"/>
    <mergeCell ref="G18:H19"/>
    <mergeCell ref="G49:I49"/>
    <mergeCell ref="J49:N49"/>
    <mergeCell ref="G50:I50"/>
    <mergeCell ref="J50:N50"/>
    <mergeCell ref="B3:E3"/>
    <mergeCell ref="H3:I3"/>
    <mergeCell ref="L3:M9"/>
    <mergeCell ref="N3:N9"/>
    <mergeCell ref="B4:E4"/>
    <mergeCell ref="H4:I4"/>
    <mergeCell ref="B5:E5"/>
    <mergeCell ref="H5:I6"/>
    <mergeCell ref="J5:J6"/>
    <mergeCell ref="AV62:AV63"/>
    <mergeCell ref="AV64:AV65"/>
    <mergeCell ref="AV66:AV67"/>
    <mergeCell ref="BD66:BI67"/>
    <mergeCell ref="AV68:AV69"/>
    <mergeCell ref="BD68:BI69"/>
    <mergeCell ref="AV70:AV71"/>
    <mergeCell ref="AV72:AV73"/>
    <mergeCell ref="BD72:BI73"/>
    <mergeCell ref="BD62:BI63"/>
    <mergeCell ref="AW66:AW67"/>
    <mergeCell ref="AX66:AX67"/>
    <mergeCell ref="AY66:AY67"/>
    <mergeCell ref="AZ66:AZ67"/>
    <mergeCell ref="BA66:BA67"/>
    <mergeCell ref="BB66:BB67"/>
    <mergeCell ref="BC66:BC67"/>
    <mergeCell ref="AW68:AW69"/>
    <mergeCell ref="AX68:AX69"/>
    <mergeCell ref="AY68:AY69"/>
    <mergeCell ref="AZ68:AZ69"/>
    <mergeCell ref="BA68:BA69"/>
    <mergeCell ref="BB68:BB69"/>
    <mergeCell ref="BC68:BC69"/>
    <mergeCell ref="AV60:AV61"/>
    <mergeCell ref="AV76:AV77"/>
    <mergeCell ref="BD60:BI61"/>
    <mergeCell ref="AW60:AW61"/>
    <mergeCell ref="AX60:AX61"/>
    <mergeCell ref="AY60:AY61"/>
    <mergeCell ref="AZ60:AZ61"/>
    <mergeCell ref="BA60:BA61"/>
    <mergeCell ref="BB60:BB61"/>
    <mergeCell ref="BC60:BC61"/>
    <mergeCell ref="AW62:AW63"/>
    <mergeCell ref="AX62:AX63"/>
    <mergeCell ref="AY62:AY63"/>
    <mergeCell ref="AZ62:AZ63"/>
    <mergeCell ref="BA62:BA63"/>
    <mergeCell ref="BB62:BB63"/>
    <mergeCell ref="BC62:BC63"/>
    <mergeCell ref="AW64:AW65"/>
    <mergeCell ref="AX64:AX65"/>
    <mergeCell ref="AY64:AY65"/>
    <mergeCell ref="AZ64:AZ65"/>
    <mergeCell ref="BA64:BA65"/>
    <mergeCell ref="BB64:BB65"/>
    <mergeCell ref="BC64:BC65"/>
    <mergeCell ref="AV78:AV79"/>
    <mergeCell ref="BA83:BA85"/>
    <mergeCell ref="BB83:BB85"/>
    <mergeCell ref="BC83:BC85"/>
    <mergeCell ref="AJ84:AK85"/>
    <mergeCell ref="AZ95:AZ97"/>
    <mergeCell ref="BA95:BA97"/>
    <mergeCell ref="BB95:BB97"/>
    <mergeCell ref="BC95:BC97"/>
    <mergeCell ref="AJ78:AK78"/>
    <mergeCell ref="AL78:AM78"/>
    <mergeCell ref="AN78:AO78"/>
    <mergeCell ref="AJ83:AO83"/>
    <mergeCell ref="AJ86:AK86"/>
    <mergeCell ref="AL86:AM86"/>
    <mergeCell ref="AN86:AO86"/>
    <mergeCell ref="AJ87:AK87"/>
    <mergeCell ref="AL87:AM87"/>
    <mergeCell ref="AN87:AO87"/>
    <mergeCell ref="AJ88:AK88"/>
    <mergeCell ref="AL88:AM88"/>
    <mergeCell ref="AN88:AO88"/>
    <mergeCell ref="AJ95:AO95"/>
    <mergeCell ref="AP83:AU83"/>
    <mergeCell ref="BB76:BB77"/>
    <mergeCell ref="BC76:BC77"/>
    <mergeCell ref="AW78:AW79"/>
    <mergeCell ref="AX78:AX79"/>
    <mergeCell ref="AY78:AY79"/>
    <mergeCell ref="AZ78:AZ79"/>
    <mergeCell ref="BA78:BA79"/>
    <mergeCell ref="BB78:BB79"/>
    <mergeCell ref="BC78:BC79"/>
    <mergeCell ref="AZ76:AZ77"/>
    <mergeCell ref="R98:S99"/>
    <mergeCell ref="T98:U99"/>
    <mergeCell ref="V98:W99"/>
    <mergeCell ref="X98:Y99"/>
    <mergeCell ref="Z98:AA99"/>
    <mergeCell ref="AB98:AC99"/>
    <mergeCell ref="AD98:AE99"/>
    <mergeCell ref="AF98:AG99"/>
    <mergeCell ref="AH98:AI99"/>
    <mergeCell ref="E98:E99"/>
    <mergeCell ref="E100:E101"/>
    <mergeCell ref="F98:G99"/>
    <mergeCell ref="F100:G101"/>
    <mergeCell ref="H98:I99"/>
    <mergeCell ref="J98:K99"/>
    <mergeCell ref="L98:M99"/>
    <mergeCell ref="N98:O99"/>
    <mergeCell ref="P98:Q99"/>
    <mergeCell ref="H100:I101"/>
    <mergeCell ref="J100:K101"/>
    <mergeCell ref="L100:M101"/>
    <mergeCell ref="N100:O101"/>
    <mergeCell ref="P100:Q101"/>
    <mergeCell ref="R100:S101"/>
    <mergeCell ref="T100:U101"/>
    <mergeCell ref="V100:W101"/>
    <mergeCell ref="X100:Y101"/>
    <mergeCell ref="Z100:AA101"/>
    <mergeCell ref="AB100:AC101"/>
    <mergeCell ref="AD100:AE101"/>
    <mergeCell ref="AF100:AG101"/>
    <mergeCell ref="AH100:AI101"/>
    <mergeCell ref="AJ100:AK101"/>
    <mergeCell ref="AL100:AM101"/>
    <mergeCell ref="AN100:AO101"/>
    <mergeCell ref="AP100:AQ101"/>
    <mergeCell ref="AR100:AS101"/>
    <mergeCell ref="AT100:AU101"/>
    <mergeCell ref="AV98:AV99"/>
    <mergeCell ref="AW98:AW99"/>
    <mergeCell ref="AX98:AX99"/>
    <mergeCell ref="AV100:AV101"/>
    <mergeCell ref="AJ98:AK99"/>
    <mergeCell ref="AL98:AM99"/>
    <mergeCell ref="AN98:AO99"/>
    <mergeCell ref="AP98:AQ99"/>
    <mergeCell ref="AR98:AS99"/>
    <mergeCell ref="AT98:AU99"/>
    <mergeCell ref="BD98:BI99"/>
    <mergeCell ref="BD100:BI101"/>
    <mergeCell ref="AW86:AW89"/>
    <mergeCell ref="AX86:AX89"/>
    <mergeCell ref="AY86:AY89"/>
    <mergeCell ref="AZ86:AZ89"/>
    <mergeCell ref="BA86:BA89"/>
    <mergeCell ref="BB86:BB89"/>
    <mergeCell ref="BC86:BC89"/>
    <mergeCell ref="BD95:BI97"/>
    <mergeCell ref="AY98:AY99"/>
    <mergeCell ref="AZ98:AZ99"/>
    <mergeCell ref="BA98:BA99"/>
    <mergeCell ref="BB98:BB99"/>
    <mergeCell ref="BC98:BC99"/>
    <mergeCell ref="AW100:AW101"/>
    <mergeCell ref="AX100:AX101"/>
    <mergeCell ref="AY100:AY101"/>
    <mergeCell ref="AZ100:AZ101"/>
    <mergeCell ref="BA100:BA101"/>
    <mergeCell ref="BB100:BB101"/>
    <mergeCell ref="BC100:BC101"/>
    <mergeCell ref="P61:Q61"/>
    <mergeCell ref="L62:M62"/>
    <mergeCell ref="N62:O62"/>
    <mergeCell ref="P62:Q62"/>
    <mergeCell ref="L63:M63"/>
    <mergeCell ref="N63:O63"/>
    <mergeCell ref="P63:Q63"/>
    <mergeCell ref="L64:M64"/>
    <mergeCell ref="N64:O64"/>
    <mergeCell ref="P64:Q64"/>
    <mergeCell ref="P71:Q71"/>
    <mergeCell ref="L72:M72"/>
    <mergeCell ref="N72:O72"/>
    <mergeCell ref="P72:Q72"/>
    <mergeCell ref="L73:M73"/>
    <mergeCell ref="N73:O73"/>
    <mergeCell ref="P73:Q73"/>
    <mergeCell ref="L74:M74"/>
    <mergeCell ref="N74:O74"/>
    <mergeCell ref="P74:Q74"/>
    <mergeCell ref="L75:M75"/>
    <mergeCell ref="N75:O75"/>
    <mergeCell ref="P75:Q75"/>
    <mergeCell ref="L76:M76"/>
    <mergeCell ref="N76:O76"/>
    <mergeCell ref="P76:Q76"/>
    <mergeCell ref="L77:M77"/>
    <mergeCell ref="N77:O77"/>
    <mergeCell ref="P77:Q77"/>
    <mergeCell ref="L78:M78"/>
    <mergeCell ref="N78:O78"/>
    <mergeCell ref="P78:Q78"/>
    <mergeCell ref="L83:Q83"/>
    <mergeCell ref="L86:M86"/>
    <mergeCell ref="N86:O86"/>
    <mergeCell ref="P86:Q86"/>
    <mergeCell ref="L79:M79"/>
    <mergeCell ref="N79:O79"/>
    <mergeCell ref="P79:Q79"/>
    <mergeCell ref="L84:M85"/>
    <mergeCell ref="N84:O85"/>
    <mergeCell ref="P84:Q85"/>
    <mergeCell ref="N88:O88"/>
    <mergeCell ref="P88:Q88"/>
    <mergeCell ref="L95:Q95"/>
    <mergeCell ref="R57:W57"/>
    <mergeCell ref="R60:S60"/>
    <mergeCell ref="T60:U60"/>
    <mergeCell ref="V60:W60"/>
    <mergeCell ref="R61:S61"/>
    <mergeCell ref="T61:U61"/>
    <mergeCell ref="V61:W61"/>
    <mergeCell ref="R62:S62"/>
    <mergeCell ref="T62:U62"/>
    <mergeCell ref="V62:W62"/>
    <mergeCell ref="R63:S63"/>
    <mergeCell ref="T63:U63"/>
    <mergeCell ref="V63:W63"/>
    <mergeCell ref="R64:S64"/>
    <mergeCell ref="T64:U64"/>
    <mergeCell ref="V64:W64"/>
    <mergeCell ref="R65:S65"/>
    <mergeCell ref="R68:S68"/>
    <mergeCell ref="T68:U68"/>
    <mergeCell ref="V68:W68"/>
    <mergeCell ref="R69:S69"/>
    <mergeCell ref="T69:U69"/>
    <mergeCell ref="V69:W69"/>
    <mergeCell ref="R70:S70"/>
    <mergeCell ref="T70:U70"/>
    <mergeCell ref="V70:W70"/>
    <mergeCell ref="R71:S71"/>
    <mergeCell ref="T71:U71"/>
    <mergeCell ref="V71:W71"/>
    <mergeCell ref="R72:S72"/>
    <mergeCell ref="T72:U72"/>
    <mergeCell ref="V72:W72"/>
    <mergeCell ref="R73:S73"/>
    <mergeCell ref="T73:U73"/>
    <mergeCell ref="V73:W73"/>
    <mergeCell ref="R74:S74"/>
    <mergeCell ref="T74:U74"/>
    <mergeCell ref="V74:W74"/>
    <mergeCell ref="R75:S75"/>
    <mergeCell ref="T75:U75"/>
    <mergeCell ref="V75:W75"/>
    <mergeCell ref="R76:S76"/>
    <mergeCell ref="T76:U76"/>
    <mergeCell ref="V76:W76"/>
    <mergeCell ref="R77:S77"/>
    <mergeCell ref="T77:U77"/>
    <mergeCell ref="V77:W77"/>
    <mergeCell ref="R78:S78"/>
    <mergeCell ref="T78:U78"/>
    <mergeCell ref="V78:W78"/>
    <mergeCell ref="R83:W83"/>
    <mergeCell ref="R86:S86"/>
    <mergeCell ref="T86:U86"/>
    <mergeCell ref="V86:W86"/>
    <mergeCell ref="R79:S79"/>
    <mergeCell ref="T79:U79"/>
    <mergeCell ref="V79:W79"/>
    <mergeCell ref="R84:S85"/>
    <mergeCell ref="T84:U85"/>
    <mergeCell ref="V84:W85"/>
    <mergeCell ref="R87:S87"/>
    <mergeCell ref="T87:U87"/>
    <mergeCell ref="V87:W87"/>
    <mergeCell ref="R88:S88"/>
    <mergeCell ref="T88:U88"/>
    <mergeCell ref="V88:W88"/>
    <mergeCell ref="R95:W95"/>
    <mergeCell ref="X57:AC57"/>
    <mergeCell ref="X60:Y60"/>
    <mergeCell ref="Z60:AA60"/>
    <mergeCell ref="AB60:AC60"/>
    <mergeCell ref="X61:Y61"/>
    <mergeCell ref="Z61:AA61"/>
    <mergeCell ref="AB61:AC61"/>
    <mergeCell ref="X62:Y62"/>
    <mergeCell ref="Z62:AA62"/>
    <mergeCell ref="X63:Y63"/>
    <mergeCell ref="Z63:AA63"/>
    <mergeCell ref="AB63:AC63"/>
    <mergeCell ref="X64:Y64"/>
    <mergeCell ref="Z64:AA64"/>
    <mergeCell ref="AB64:AC64"/>
    <mergeCell ref="X65:Y65"/>
    <mergeCell ref="Z65:AA65"/>
    <mergeCell ref="X68:Y68"/>
    <mergeCell ref="Z68:AA68"/>
    <mergeCell ref="AB68:AC68"/>
    <mergeCell ref="X69:Y69"/>
    <mergeCell ref="Z69:AA69"/>
    <mergeCell ref="AB69:AC69"/>
    <mergeCell ref="X70:Y70"/>
    <mergeCell ref="Z70:AA70"/>
    <mergeCell ref="AB70:AC70"/>
    <mergeCell ref="X71:Y71"/>
    <mergeCell ref="Z71:AA71"/>
    <mergeCell ref="AB71:AC71"/>
    <mergeCell ref="X72:Y72"/>
    <mergeCell ref="Z72:AA72"/>
    <mergeCell ref="AB72:AC72"/>
    <mergeCell ref="X73:Y73"/>
    <mergeCell ref="Z73:AA73"/>
    <mergeCell ref="AB73:AC73"/>
    <mergeCell ref="X74:Y74"/>
    <mergeCell ref="Z74:AA74"/>
    <mergeCell ref="AB74:AC74"/>
    <mergeCell ref="X75:Y75"/>
    <mergeCell ref="Z75:AA75"/>
    <mergeCell ref="AB75:AC75"/>
    <mergeCell ref="X76:Y76"/>
    <mergeCell ref="Z76:AA76"/>
    <mergeCell ref="AB76:AC76"/>
    <mergeCell ref="X77:Y77"/>
    <mergeCell ref="Z77:AA77"/>
    <mergeCell ref="AB77:AC77"/>
    <mergeCell ref="X78:Y78"/>
    <mergeCell ref="Z78:AA78"/>
    <mergeCell ref="AB78:AC78"/>
    <mergeCell ref="X83:AC83"/>
    <mergeCell ref="X86:Y86"/>
    <mergeCell ref="Z86:AA86"/>
    <mergeCell ref="AB86:AC86"/>
    <mergeCell ref="X79:Y79"/>
    <mergeCell ref="Z79:AA79"/>
    <mergeCell ref="X84:Y85"/>
    <mergeCell ref="Z84:AA85"/>
    <mergeCell ref="AB84:AC85"/>
    <mergeCell ref="X87:Y87"/>
    <mergeCell ref="Z87:AA87"/>
    <mergeCell ref="AB87:AC87"/>
    <mergeCell ref="X88:Y88"/>
    <mergeCell ref="Z88:AA88"/>
    <mergeCell ref="AB88:AC88"/>
    <mergeCell ref="X95:AC95"/>
    <mergeCell ref="AD57:AI57"/>
    <mergeCell ref="AD60:AE60"/>
    <mergeCell ref="AF60:AG60"/>
    <mergeCell ref="AH60:AI60"/>
    <mergeCell ref="AD61:AE61"/>
    <mergeCell ref="AF61:AG61"/>
    <mergeCell ref="AH61:AI61"/>
    <mergeCell ref="AD62:AE62"/>
    <mergeCell ref="AF62:AG62"/>
    <mergeCell ref="AH62:AI62"/>
    <mergeCell ref="AD63:AE63"/>
    <mergeCell ref="AF63:AG63"/>
    <mergeCell ref="AD64:AE64"/>
    <mergeCell ref="AF64:AG64"/>
    <mergeCell ref="AH64:AI64"/>
    <mergeCell ref="AD65:AE65"/>
    <mergeCell ref="AF65:AG65"/>
    <mergeCell ref="AH66:AI66"/>
    <mergeCell ref="AD67:AE67"/>
    <mergeCell ref="AF67:AG67"/>
    <mergeCell ref="AD68:AE68"/>
    <mergeCell ref="AF68:AG68"/>
    <mergeCell ref="AH68:AI68"/>
    <mergeCell ref="AD69:AE69"/>
    <mergeCell ref="AF69:AG69"/>
    <mergeCell ref="AD70:AE70"/>
    <mergeCell ref="AF70:AG70"/>
    <mergeCell ref="AH70:AI70"/>
    <mergeCell ref="AD71:AE71"/>
    <mergeCell ref="AF71:AG71"/>
    <mergeCell ref="AD72:AE72"/>
    <mergeCell ref="AF72:AG72"/>
    <mergeCell ref="AH72:AI72"/>
    <mergeCell ref="AD73:AE73"/>
    <mergeCell ref="AF73:AG73"/>
    <mergeCell ref="AD74:AE74"/>
    <mergeCell ref="AF74:AG74"/>
    <mergeCell ref="AH74:AI74"/>
    <mergeCell ref="AD75:AE75"/>
    <mergeCell ref="AF75:AG75"/>
    <mergeCell ref="AH75:AI75"/>
    <mergeCell ref="AD76:AE76"/>
    <mergeCell ref="AF76:AG76"/>
    <mergeCell ref="AH76:AI76"/>
    <mergeCell ref="AD77:AE77"/>
    <mergeCell ref="AF77:AG77"/>
    <mergeCell ref="AH77:AI77"/>
    <mergeCell ref="AD78:AE78"/>
    <mergeCell ref="AF78:AG78"/>
    <mergeCell ref="AH78:AI78"/>
    <mergeCell ref="AD83:AI83"/>
    <mergeCell ref="AD86:AE86"/>
    <mergeCell ref="AF86:AG86"/>
    <mergeCell ref="AH86:AI86"/>
    <mergeCell ref="AD84:AE85"/>
    <mergeCell ref="AF84:AG85"/>
    <mergeCell ref="AH84:AI85"/>
    <mergeCell ref="AD87:AE87"/>
    <mergeCell ref="AF87:AG87"/>
    <mergeCell ref="AH87:AI87"/>
    <mergeCell ref="AD88:AE88"/>
    <mergeCell ref="AF88:AG88"/>
    <mergeCell ref="AH88:AI88"/>
    <mergeCell ref="AD95:AI95"/>
    <mergeCell ref="AJ57:AO57"/>
    <mergeCell ref="AJ60:AK60"/>
    <mergeCell ref="AL60:AM60"/>
    <mergeCell ref="AN60:AO60"/>
    <mergeCell ref="AJ61:AK61"/>
    <mergeCell ref="AL61:AM61"/>
    <mergeCell ref="AN61:AO61"/>
    <mergeCell ref="AJ62:AK62"/>
    <mergeCell ref="AL62:AM62"/>
    <mergeCell ref="AN62:AO62"/>
    <mergeCell ref="AJ63:AK63"/>
    <mergeCell ref="AL63:AM63"/>
    <mergeCell ref="AN63:AO63"/>
    <mergeCell ref="AJ64:AK64"/>
    <mergeCell ref="AL64:AM64"/>
    <mergeCell ref="AN64:AO64"/>
    <mergeCell ref="AJ65:AK65"/>
    <mergeCell ref="AL65:AM65"/>
    <mergeCell ref="AN65:AO65"/>
    <mergeCell ref="AJ66:AK66"/>
    <mergeCell ref="AL66:AM66"/>
    <mergeCell ref="AN66:AO66"/>
    <mergeCell ref="AJ67:AK67"/>
    <mergeCell ref="AL67:AM67"/>
    <mergeCell ref="AN67:AO67"/>
    <mergeCell ref="AJ68:AK68"/>
    <mergeCell ref="AL68:AM68"/>
    <mergeCell ref="AN68:AO68"/>
    <mergeCell ref="AJ69:AK69"/>
    <mergeCell ref="AL69:AM69"/>
    <mergeCell ref="AN69:AO69"/>
    <mergeCell ref="AJ70:AK70"/>
    <mergeCell ref="AL70:AM70"/>
    <mergeCell ref="AN70:AO70"/>
    <mergeCell ref="AJ71:AK71"/>
    <mergeCell ref="AL71:AM71"/>
    <mergeCell ref="AN71:AO71"/>
    <mergeCell ref="AJ72:AK72"/>
    <mergeCell ref="AL72:AM72"/>
    <mergeCell ref="AN72:AO72"/>
    <mergeCell ref="AJ73:AK73"/>
    <mergeCell ref="AL73:AM73"/>
    <mergeCell ref="AN73:AO73"/>
    <mergeCell ref="AJ74:AK74"/>
    <mergeCell ref="AL74:AM74"/>
    <mergeCell ref="AN74:AO74"/>
    <mergeCell ref="AJ75:AK75"/>
    <mergeCell ref="AL75:AM75"/>
    <mergeCell ref="AN75:AO75"/>
    <mergeCell ref="AJ76:AK76"/>
    <mergeCell ref="AL76:AM76"/>
    <mergeCell ref="AN76:AO76"/>
    <mergeCell ref="AJ77:AK77"/>
    <mergeCell ref="AL77:AM77"/>
    <mergeCell ref="AN77:AO77"/>
    <mergeCell ref="AP60:AQ60"/>
    <mergeCell ref="AR60:AS60"/>
    <mergeCell ref="AT60:AU60"/>
    <mergeCell ref="AP61:AQ61"/>
    <mergeCell ref="AR61:AS61"/>
    <mergeCell ref="AT61:AU61"/>
    <mergeCell ref="AP62:AQ62"/>
    <mergeCell ref="AR62:AS62"/>
    <mergeCell ref="AP63:AQ63"/>
    <mergeCell ref="AR63:AS63"/>
    <mergeCell ref="AT63:AU63"/>
    <mergeCell ref="AP64:AQ64"/>
    <mergeCell ref="AR64:AS64"/>
    <mergeCell ref="AT64:AU64"/>
    <mergeCell ref="AP65:AQ65"/>
    <mergeCell ref="AR65:AS65"/>
    <mergeCell ref="AT65:AU65"/>
    <mergeCell ref="AP66:AQ66"/>
    <mergeCell ref="AR66:AS66"/>
    <mergeCell ref="AT66:AU66"/>
    <mergeCell ref="AP67:AQ67"/>
    <mergeCell ref="AR67:AS67"/>
    <mergeCell ref="AT67:AU67"/>
    <mergeCell ref="AP68:AQ68"/>
    <mergeCell ref="AR68:AS68"/>
    <mergeCell ref="AT68:AU68"/>
    <mergeCell ref="AP69:AQ69"/>
    <mergeCell ref="AR69:AS69"/>
    <mergeCell ref="AT69:AU69"/>
    <mergeCell ref="AP70:AQ70"/>
    <mergeCell ref="AR70:AS70"/>
    <mergeCell ref="AT70:AU70"/>
    <mergeCell ref="AP71:AQ71"/>
    <mergeCell ref="AR71:AS71"/>
    <mergeCell ref="AT71:AU71"/>
    <mergeCell ref="AP72:AQ72"/>
    <mergeCell ref="AR72:AS72"/>
    <mergeCell ref="AT72:AU72"/>
    <mergeCell ref="AP73:AQ73"/>
    <mergeCell ref="AR73:AS73"/>
    <mergeCell ref="AT73:AU73"/>
    <mergeCell ref="AP74:AQ74"/>
    <mergeCell ref="AR74:AS74"/>
    <mergeCell ref="AT74:AU74"/>
    <mergeCell ref="AP75:AQ75"/>
    <mergeCell ref="AR75:AS75"/>
    <mergeCell ref="AT75:AU75"/>
    <mergeCell ref="AP76:AQ76"/>
    <mergeCell ref="AR76:AS76"/>
    <mergeCell ref="AT76:AU76"/>
    <mergeCell ref="AP77:AQ77"/>
    <mergeCell ref="AR77:AS77"/>
    <mergeCell ref="AT77:AU77"/>
    <mergeCell ref="AP78:AQ78"/>
    <mergeCell ref="AR78:AS78"/>
    <mergeCell ref="AT78:AU78"/>
    <mergeCell ref="AP86:AQ86"/>
    <mergeCell ref="AR86:AS86"/>
    <mergeCell ref="AT86:AU86"/>
    <mergeCell ref="AP87:AQ87"/>
    <mergeCell ref="AR87:AS87"/>
    <mergeCell ref="AT87:AU87"/>
    <mergeCell ref="AP88:AQ88"/>
    <mergeCell ref="AR88:AS88"/>
    <mergeCell ref="AT88:AU88"/>
    <mergeCell ref="AP95:AU95"/>
    <mergeCell ref="AH63:AI63"/>
    <mergeCell ref="AH65:AI65"/>
    <mergeCell ref="AH67:AI67"/>
    <mergeCell ref="AH69:AI69"/>
    <mergeCell ref="AH71:AI71"/>
    <mergeCell ref="AH73:AI73"/>
    <mergeCell ref="AT62:AU62"/>
    <mergeCell ref="AB62:AC62"/>
    <mergeCell ref="AB79:AC79"/>
    <mergeCell ref="AD79:AE79"/>
    <mergeCell ref="AF79:AG79"/>
    <mergeCell ref="AH79:AI79"/>
    <mergeCell ref="AJ79:AK79"/>
    <mergeCell ref="AL79:AM79"/>
    <mergeCell ref="AN79:AO79"/>
    <mergeCell ref="AP79:AQ79"/>
    <mergeCell ref="AR79:AS79"/>
    <mergeCell ref="AT79:AU79"/>
    <mergeCell ref="AD89:AE89"/>
    <mergeCell ref="AF89:AG89"/>
    <mergeCell ref="AH89:AI89"/>
    <mergeCell ref="AJ89:AK89"/>
    <mergeCell ref="AL89:AM89"/>
    <mergeCell ref="L89:M89"/>
    <mergeCell ref="N89:O89"/>
    <mergeCell ref="P89:Q89"/>
    <mergeCell ref="R89:S89"/>
    <mergeCell ref="T89:U89"/>
    <mergeCell ref="V89:W89"/>
    <mergeCell ref="X89:Y89"/>
    <mergeCell ref="Z89:AA89"/>
    <mergeCell ref="AB89:AC89"/>
    <mergeCell ref="AN89:AO89"/>
    <mergeCell ref="AP89:AQ89"/>
    <mergeCell ref="AR89:AS89"/>
    <mergeCell ref="AT89:AU89"/>
    <mergeCell ref="E107:E109"/>
    <mergeCell ref="F107:G109"/>
    <mergeCell ref="H107:K107"/>
    <mergeCell ref="L107:Q107"/>
    <mergeCell ref="R107:W107"/>
    <mergeCell ref="X107:AC107"/>
    <mergeCell ref="AD107:AI107"/>
    <mergeCell ref="AJ107:AO107"/>
    <mergeCell ref="AP107:AU107"/>
    <mergeCell ref="H108:I109"/>
    <mergeCell ref="J108:K109"/>
    <mergeCell ref="L108:M109"/>
    <mergeCell ref="N108:O109"/>
    <mergeCell ref="P108:Q109"/>
    <mergeCell ref="R108:S109"/>
    <mergeCell ref="T108:U109"/>
    <mergeCell ref="V108:W109"/>
    <mergeCell ref="X108:Y109"/>
    <mergeCell ref="Z108:AA109"/>
    <mergeCell ref="AB108:AC109"/>
    <mergeCell ref="AV107:AV109"/>
    <mergeCell ref="AW107:AW109"/>
    <mergeCell ref="AX107:AX109"/>
    <mergeCell ref="AY107:AY109"/>
    <mergeCell ref="AZ107:AZ109"/>
    <mergeCell ref="BA107:BA109"/>
    <mergeCell ref="BB107:BB109"/>
    <mergeCell ref="BC107:BC109"/>
    <mergeCell ref="BD107:BI109"/>
    <mergeCell ref="AD108:AE109"/>
    <mergeCell ref="AF108:AG109"/>
    <mergeCell ref="AH108:AI109"/>
    <mergeCell ref="AJ108:AK109"/>
    <mergeCell ref="AL108:AM109"/>
    <mergeCell ref="AN108:AO109"/>
    <mergeCell ref="AP108:AQ109"/>
    <mergeCell ref="AR108:AS109"/>
    <mergeCell ref="AT108:AU109"/>
    <mergeCell ref="E110:E113"/>
    <mergeCell ref="F110:G113"/>
    <mergeCell ref="H110:I111"/>
    <mergeCell ref="J110:K111"/>
    <mergeCell ref="L110:M110"/>
    <mergeCell ref="N110:O110"/>
    <mergeCell ref="P110:Q110"/>
    <mergeCell ref="R110:S110"/>
    <mergeCell ref="T110:U110"/>
    <mergeCell ref="H112:I113"/>
    <mergeCell ref="J112:K113"/>
    <mergeCell ref="P112:Q112"/>
    <mergeCell ref="R112:S112"/>
    <mergeCell ref="T112:U112"/>
    <mergeCell ref="L113:M113"/>
    <mergeCell ref="N113:O113"/>
    <mergeCell ref="P113:Q113"/>
    <mergeCell ref="R113:S113"/>
    <mergeCell ref="T113:U113"/>
    <mergeCell ref="V110:W110"/>
    <mergeCell ref="X110:Y110"/>
    <mergeCell ref="Z110:AA110"/>
    <mergeCell ref="AB110:AC110"/>
    <mergeCell ref="AD110:AE110"/>
    <mergeCell ref="AF110:AG110"/>
    <mergeCell ref="AH110:AI110"/>
    <mergeCell ref="AJ110:AK110"/>
    <mergeCell ref="AL110:AM110"/>
    <mergeCell ref="AN110:AO110"/>
    <mergeCell ref="AP110:AQ110"/>
    <mergeCell ref="AR110:AS110"/>
    <mergeCell ref="AT110:AU110"/>
    <mergeCell ref="AV110:AV113"/>
    <mergeCell ref="AW110:AW113"/>
    <mergeCell ref="AX110:AX113"/>
    <mergeCell ref="AY110:AY113"/>
    <mergeCell ref="AZ110:AZ113"/>
    <mergeCell ref="AN112:AO112"/>
    <mergeCell ref="AP112:AQ112"/>
    <mergeCell ref="AR112:AS112"/>
    <mergeCell ref="AT112:AU112"/>
    <mergeCell ref="AN113:AO113"/>
    <mergeCell ref="AP113:AQ113"/>
    <mergeCell ref="AR113:AS113"/>
    <mergeCell ref="AT113:AU113"/>
    <mergeCell ref="BA110:BA113"/>
    <mergeCell ref="BB110:BB113"/>
    <mergeCell ref="BC110:BC113"/>
    <mergeCell ref="BD110:BI113"/>
    <mergeCell ref="L111:M111"/>
    <mergeCell ref="N111:O111"/>
    <mergeCell ref="P111:Q111"/>
    <mergeCell ref="R111:S111"/>
    <mergeCell ref="T111:U111"/>
    <mergeCell ref="V111:W111"/>
    <mergeCell ref="X111:Y111"/>
    <mergeCell ref="Z111:AA111"/>
    <mergeCell ref="AB111:AC111"/>
    <mergeCell ref="AD111:AE111"/>
    <mergeCell ref="AF111:AG111"/>
    <mergeCell ref="AH111:AI111"/>
    <mergeCell ref="AJ111:AK111"/>
    <mergeCell ref="AL111:AM111"/>
    <mergeCell ref="AN111:AO111"/>
    <mergeCell ref="AP111:AQ111"/>
    <mergeCell ref="AR111:AS111"/>
    <mergeCell ref="AT111:AU111"/>
    <mergeCell ref="L112:M112"/>
    <mergeCell ref="N112:O112"/>
    <mergeCell ref="V112:W112"/>
    <mergeCell ref="X112:Y112"/>
    <mergeCell ref="Z112:AA112"/>
    <mergeCell ref="AB112:AC112"/>
    <mergeCell ref="AD112:AE112"/>
    <mergeCell ref="AF112:AG112"/>
    <mergeCell ref="AH112:AI112"/>
    <mergeCell ref="AJ112:AK112"/>
    <mergeCell ref="AL112:AM112"/>
    <mergeCell ref="V113:W113"/>
    <mergeCell ref="X113:Y113"/>
    <mergeCell ref="Z113:AA113"/>
    <mergeCell ref="AB113:AC113"/>
    <mergeCell ref="AD113:AE113"/>
    <mergeCell ref="AF113:AG113"/>
    <mergeCell ref="AH113:AI113"/>
    <mergeCell ref="AJ113:AK113"/>
    <mergeCell ref="AL113:AM113"/>
  </mergeCells>
  <phoneticPr fontId="19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65774-07D6-45CB-945A-49BA6591D95D}">
  <sheetPr codeName="Sheet30">
    <tabColor theme="4"/>
  </sheetPr>
  <dimension ref="A1:DG94"/>
  <sheetViews>
    <sheetView workbookViewId="0"/>
  </sheetViews>
  <sheetFormatPr defaultColWidth="9" defaultRowHeight="15.75"/>
  <cols>
    <col min="1" max="4" width="2.625" style="57" customWidth="1"/>
    <col min="5" max="8" width="9.875" style="57" customWidth="1"/>
    <col min="9" max="9" width="9.125" style="57" customWidth="1"/>
    <col min="10" max="10" width="9.875" style="57" customWidth="1"/>
    <col min="11" max="11" width="7.5" style="57" customWidth="1"/>
    <col min="12" max="13" width="8.125" style="57" bestFit="1" customWidth="1"/>
    <col min="14" max="15" width="9" style="57" customWidth="1"/>
    <col min="16" max="16" width="9" style="57"/>
    <col min="17" max="29" width="9" style="57" customWidth="1"/>
    <col min="30" max="31" width="10.625" style="57" customWidth="1"/>
    <col min="32" max="111" width="9" style="57"/>
    <col min="112" max="16384" width="9" style="102"/>
  </cols>
  <sheetData>
    <row r="1" spans="1:9" s="57" customFormat="1" ht="19.5">
      <c r="A1" s="118" t="str">
        <f ca="1">RIGHT(CELL("filename",A1),LEN(CELL("filename",A1))-FIND("]",CELL("filename",A1)))</f>
        <v>26) デバイスポーリング開始</v>
      </c>
      <c r="B1" s="118"/>
      <c r="C1" s="118"/>
      <c r="D1" s="118"/>
    </row>
    <row r="2" spans="1:9" s="57" customFormat="1" ht="19.5">
      <c r="A2" s="118"/>
      <c r="B2" s="118"/>
      <c r="C2" s="118"/>
      <c r="D2" s="118"/>
      <c r="F2" s="85">
        <v>54</v>
      </c>
    </row>
    <row r="3" spans="1:9" s="57" customFormat="1">
      <c r="B3" s="898" t="s">
        <v>6</v>
      </c>
      <c r="C3" s="899"/>
      <c r="D3" s="899"/>
      <c r="E3" s="900"/>
      <c r="F3" s="133">
        <f ca="1">MAX(INDIRECT("E"&amp;$F$2):INDIRECT("E"&amp;($F$2+1000)))</f>
        <v>5</v>
      </c>
      <c r="H3" s="549" t="s">
        <v>59</v>
      </c>
      <c r="I3" s="901"/>
    </row>
    <row r="4" spans="1:9" s="57" customFormat="1">
      <c r="B4" s="902" t="s">
        <v>7</v>
      </c>
      <c r="C4" s="903"/>
      <c r="D4" s="903"/>
      <c r="E4" s="904"/>
      <c r="F4" s="133">
        <f ca="1">COUNTA(INDIRECT(G4&amp;$F$2):INDIRECT(G4&amp;($F$2+1000)))</f>
        <v>18</v>
      </c>
      <c r="G4" s="85" t="s">
        <v>82</v>
      </c>
      <c r="H4" s="549" t="s">
        <v>57</v>
      </c>
      <c r="I4" s="901"/>
    </row>
    <row r="5" spans="1:9" s="57" customFormat="1" ht="15.75" customHeight="1">
      <c r="B5" s="549" t="s">
        <v>8</v>
      </c>
      <c r="C5" s="905"/>
      <c r="D5" s="905"/>
      <c r="E5" s="901"/>
      <c r="F5" s="133">
        <f ca="1">SUM(INDIRECT(G5&amp;$F$2):INDIRECT(G5&amp;($F$2+1000)))</f>
        <v>0</v>
      </c>
      <c r="G5" s="85" t="s">
        <v>83</v>
      </c>
      <c r="H5" s="906" t="s">
        <v>60</v>
      </c>
      <c r="I5" s="907"/>
    </row>
    <row r="6" spans="1:9" s="57" customFormat="1">
      <c r="H6" s="908"/>
      <c r="I6" s="909"/>
    </row>
    <row r="7" spans="1:9" s="57" customFormat="1" ht="15.75" customHeight="1"/>
    <row r="8" spans="1:9" s="57" customFormat="1"/>
    <row r="9" spans="1:9" s="57" customFormat="1" ht="15" customHeight="1">
      <c r="G9" s="139"/>
    </row>
    <row r="10" spans="1:9" s="57" customFormat="1">
      <c r="G10" s="70"/>
    </row>
    <row r="11" spans="1:9" s="57" customFormat="1" ht="16.5" thickBot="1">
      <c r="B11" s="71" t="s">
        <v>9</v>
      </c>
      <c r="C11" s="71"/>
      <c r="G11" s="102"/>
      <c r="H11" s="102"/>
      <c r="I11" s="102"/>
    </row>
    <row r="12" spans="1:9" s="57" customFormat="1" ht="15.75" customHeight="1">
      <c r="B12" s="71"/>
      <c r="C12" s="71"/>
      <c r="D12" s="566" t="s">
        <v>804</v>
      </c>
      <c r="E12" s="567"/>
      <c r="F12" s="567"/>
      <c r="G12" s="567"/>
      <c r="H12" s="567"/>
      <c r="I12" s="568"/>
    </row>
    <row r="13" spans="1:9" s="57" customFormat="1" ht="15.75" customHeight="1">
      <c r="B13" s="71"/>
      <c r="C13" s="71"/>
      <c r="D13" s="569"/>
      <c r="E13" s="659"/>
      <c r="F13" s="659"/>
      <c r="G13" s="659"/>
      <c r="H13" s="659"/>
      <c r="I13" s="571"/>
    </row>
    <row r="14" spans="1:9" s="57" customFormat="1">
      <c r="B14" s="71"/>
      <c r="C14" s="71"/>
      <c r="D14" s="569"/>
      <c r="E14" s="659"/>
      <c r="F14" s="659"/>
      <c r="G14" s="659"/>
      <c r="H14" s="659"/>
      <c r="I14" s="571"/>
    </row>
    <row r="15" spans="1:9" s="57" customFormat="1" ht="16.5" thickBot="1">
      <c r="B15" s="71"/>
      <c r="C15" s="71"/>
      <c r="D15" s="572"/>
      <c r="E15" s="573"/>
      <c r="F15" s="573"/>
      <c r="G15" s="573"/>
      <c r="H15" s="573"/>
      <c r="I15" s="574"/>
    </row>
    <row r="16" spans="1:9" s="57" customFormat="1">
      <c r="B16" s="71"/>
      <c r="C16" s="71"/>
      <c r="D16" s="116"/>
      <c r="E16" s="116"/>
      <c r="F16" s="70"/>
    </row>
    <row r="17" spans="2:8" s="57" customFormat="1">
      <c r="B17" s="71" t="s">
        <v>35</v>
      </c>
      <c r="C17" s="71"/>
    </row>
    <row r="18" spans="2:8" s="57" customFormat="1" ht="13.5" customHeight="1">
      <c r="B18" s="71"/>
      <c r="C18" s="71"/>
    </row>
    <row r="19" spans="2:8" s="57" customFormat="1">
      <c r="B19" s="71"/>
      <c r="C19" s="71"/>
    </row>
    <row r="20" spans="2:8" s="57" customFormat="1">
      <c r="B20" s="71"/>
      <c r="C20" s="71"/>
      <c r="D20" s="102"/>
    </row>
    <row r="21" spans="2:8" s="57" customFormat="1">
      <c r="B21" s="71"/>
      <c r="C21" s="71"/>
      <c r="D21" s="102"/>
    </row>
    <row r="22" spans="2:8" s="57" customFormat="1">
      <c r="B22" s="71"/>
      <c r="C22" s="71"/>
      <c r="D22" s="102"/>
    </row>
    <row r="23" spans="2:8" s="57" customFormat="1">
      <c r="B23" s="71"/>
      <c r="C23" s="71"/>
      <c r="D23" s="102"/>
    </row>
    <row r="24" spans="2:8" s="57" customFormat="1">
      <c r="B24" s="71"/>
      <c r="C24" s="71"/>
      <c r="D24" s="102"/>
    </row>
    <row r="25" spans="2:8" s="57" customFormat="1">
      <c r="B25" s="71"/>
      <c r="C25" s="71"/>
      <c r="D25" s="102"/>
    </row>
    <row r="26" spans="2:8" s="57" customFormat="1">
      <c r="B26" s="71"/>
      <c r="C26" s="71"/>
      <c r="G26" s="139"/>
      <c r="H26" s="139"/>
    </row>
    <row r="27" spans="2:8" s="57" customFormat="1">
      <c r="B27" s="71" t="s">
        <v>17</v>
      </c>
      <c r="C27" s="71"/>
    </row>
    <row r="28" spans="2:8" s="57" customFormat="1">
      <c r="B28" s="71"/>
      <c r="C28" s="71" t="s">
        <v>142</v>
      </c>
    </row>
    <row r="29" spans="2:8" s="57" customFormat="1">
      <c r="B29" s="71"/>
      <c r="C29" s="71" t="s">
        <v>143</v>
      </c>
      <c r="D29" s="71"/>
    </row>
    <row r="30" spans="2:8" s="57" customFormat="1">
      <c r="B30" s="71"/>
      <c r="C30" s="920"/>
      <c r="D30" s="920"/>
      <c r="E30" s="920"/>
      <c r="F30" s="920"/>
      <c r="G30" s="920"/>
      <c r="H30" s="920"/>
    </row>
    <row r="31" spans="2:8" s="57" customFormat="1">
      <c r="B31" s="71"/>
      <c r="C31" s="71"/>
    </row>
    <row r="32" spans="2:8" s="57" customFormat="1">
      <c r="B32" s="71" t="s">
        <v>18</v>
      </c>
      <c r="C32" s="71"/>
    </row>
    <row r="33" spans="2:53" s="57" customFormat="1">
      <c r="B33" s="71"/>
      <c r="C33" s="79" t="s">
        <v>25</v>
      </c>
    </row>
    <row r="34" spans="2:53" s="57" customFormat="1" ht="15" customHeight="1">
      <c r="B34" s="71"/>
      <c r="C34" s="79"/>
      <c r="AR34" s="127"/>
      <c r="AS34" s="127"/>
      <c r="AU34" s="127"/>
      <c r="AV34" s="127"/>
      <c r="AW34" s="127"/>
      <c r="AX34" s="127"/>
      <c r="AY34" s="127"/>
      <c r="AZ34" s="127"/>
      <c r="BA34" s="127"/>
    </row>
    <row r="35" spans="2:53" s="57" customFormat="1">
      <c r="B35" s="71"/>
      <c r="C35" s="79"/>
    </row>
    <row r="36" spans="2:53" s="57" customFormat="1">
      <c r="B36" s="71"/>
      <c r="C36" s="79"/>
    </row>
    <row r="37" spans="2:53" s="57" customFormat="1">
      <c r="B37" s="71"/>
      <c r="C37" s="79"/>
    </row>
    <row r="38" spans="2:53" s="57" customFormat="1">
      <c r="B38" s="71"/>
      <c r="C38" s="79"/>
    </row>
    <row r="39" spans="2:53" s="57" customFormat="1">
      <c r="B39" s="71"/>
      <c r="C39" s="79"/>
    </row>
    <row r="40" spans="2:53" s="57" customFormat="1">
      <c r="B40" s="71"/>
      <c r="C40" s="71"/>
    </row>
    <row r="41" spans="2:53" s="57" customFormat="1">
      <c r="B41" s="71"/>
      <c r="C41" s="71"/>
    </row>
    <row r="42" spans="2:53" s="57" customFormat="1">
      <c r="B42" s="71" t="s">
        <v>51</v>
      </c>
      <c r="C42" s="71"/>
    </row>
    <row r="43" spans="2:53" s="57" customFormat="1">
      <c r="B43" s="71"/>
      <c r="C43" s="71"/>
    </row>
    <row r="44" spans="2:53" s="57" customFormat="1">
      <c r="B44" s="71"/>
      <c r="C44" s="71"/>
      <c r="G44" s="915" t="s">
        <v>52</v>
      </c>
      <c r="H44" s="654"/>
      <c r="I44" s="655"/>
      <c r="J44" s="915" t="s">
        <v>50</v>
      </c>
      <c r="K44" s="654"/>
      <c r="L44" s="654"/>
      <c r="M44" s="654"/>
      <c r="N44" s="655"/>
    </row>
    <row r="45" spans="2:53" s="57" customFormat="1">
      <c r="B45" s="71"/>
      <c r="C45" s="71"/>
      <c r="D45" s="102"/>
      <c r="E45" s="102"/>
      <c r="F45" s="102"/>
      <c r="G45" s="910" t="s">
        <v>639</v>
      </c>
      <c r="H45" s="911"/>
      <c r="I45" s="912"/>
      <c r="J45" s="913" t="s">
        <v>638</v>
      </c>
      <c r="K45" s="913"/>
      <c r="L45" s="913"/>
      <c r="M45" s="913"/>
      <c r="N45" s="913"/>
    </row>
    <row r="46" spans="2:53" s="57" customFormat="1">
      <c r="B46" s="71"/>
      <c r="C46" s="71"/>
      <c r="D46" s="102"/>
      <c r="E46" s="102"/>
      <c r="F46" s="102"/>
      <c r="G46" s="910" t="s">
        <v>637</v>
      </c>
      <c r="H46" s="911"/>
      <c r="I46" s="912"/>
      <c r="J46" s="913" t="s">
        <v>636</v>
      </c>
      <c r="K46" s="913"/>
      <c r="L46" s="913"/>
      <c r="M46" s="913"/>
      <c r="N46" s="913"/>
    </row>
    <row r="47" spans="2:53" s="57" customFormat="1">
      <c r="B47" s="71"/>
      <c r="C47" s="71"/>
      <c r="D47" s="102"/>
      <c r="E47" s="102"/>
      <c r="F47" s="102"/>
      <c r="G47" s="916" t="s">
        <v>635</v>
      </c>
      <c r="H47" s="917"/>
      <c r="I47" s="918"/>
      <c r="J47" s="913" t="s">
        <v>634</v>
      </c>
      <c r="K47" s="913"/>
      <c r="L47" s="913"/>
      <c r="M47" s="913"/>
      <c r="N47" s="913"/>
    </row>
    <row r="48" spans="2:53" s="57" customFormat="1">
      <c r="B48" s="71"/>
      <c r="C48" s="71"/>
      <c r="D48" s="102"/>
      <c r="E48" s="102"/>
      <c r="F48" s="102"/>
      <c r="G48" s="910" t="s">
        <v>633</v>
      </c>
      <c r="H48" s="911"/>
      <c r="I48" s="912"/>
      <c r="J48" s="913" t="s">
        <v>632</v>
      </c>
      <c r="K48" s="913"/>
      <c r="L48" s="913"/>
      <c r="M48" s="913"/>
      <c r="N48" s="913"/>
    </row>
    <row r="49" spans="1:111" s="57" customFormat="1">
      <c r="B49" s="71"/>
      <c r="C49" s="71"/>
      <c r="D49" s="102"/>
      <c r="E49" s="102"/>
      <c r="F49" s="102"/>
      <c r="G49" s="910" t="s">
        <v>631</v>
      </c>
      <c r="H49" s="911"/>
      <c r="I49" s="912"/>
      <c r="J49" s="913" t="s">
        <v>630</v>
      </c>
      <c r="K49" s="913"/>
      <c r="L49" s="913"/>
      <c r="M49" s="913"/>
      <c r="N49" s="913"/>
    </row>
    <row r="50" spans="1:111" s="57" customFormat="1">
      <c r="A50" s="127"/>
      <c r="B50" s="71"/>
      <c r="C50" s="71"/>
      <c r="D50" s="102"/>
      <c r="E50" s="102"/>
      <c r="F50" s="102"/>
      <c r="G50" s="910" t="s">
        <v>809</v>
      </c>
      <c r="H50" s="911"/>
      <c r="I50" s="912"/>
      <c r="J50" s="914" t="s">
        <v>626</v>
      </c>
      <c r="K50" s="914"/>
      <c r="L50" s="914"/>
      <c r="M50" s="914"/>
      <c r="N50" s="914"/>
    </row>
    <row r="51" spans="1:111" s="57" customFormat="1">
      <c r="B51" s="71"/>
      <c r="C51" s="71"/>
      <c r="D51" s="102"/>
      <c r="E51" s="102"/>
      <c r="F51" s="102"/>
      <c r="G51" s="102"/>
      <c r="H51" s="102"/>
      <c r="I51" s="102"/>
    </row>
    <row r="52" spans="1:111" s="57" customFormat="1">
      <c r="B52" s="71"/>
      <c r="C52" s="71"/>
      <c r="D52" s="102"/>
      <c r="E52" s="102"/>
      <c r="F52" s="102"/>
      <c r="G52" s="102"/>
      <c r="H52" s="102"/>
      <c r="I52" s="102"/>
    </row>
    <row r="53" spans="1:111" s="57" customFormat="1">
      <c r="B53" s="71"/>
      <c r="C53" s="71"/>
      <c r="D53" s="102"/>
      <c r="E53" s="102"/>
      <c r="F53" s="102"/>
      <c r="G53" s="102"/>
      <c r="H53" s="102"/>
      <c r="I53" s="102"/>
    </row>
    <row r="54" spans="1:111" s="57" customFormat="1">
      <c r="B54" s="71"/>
      <c r="C54" s="71"/>
      <c r="D54" s="102"/>
      <c r="E54" s="102"/>
      <c r="F54" s="102"/>
      <c r="G54" s="102"/>
      <c r="H54" s="102"/>
      <c r="I54" s="102"/>
    </row>
    <row r="55" spans="1:111" s="57" customFormat="1">
      <c r="B55" s="71" t="s">
        <v>19</v>
      </c>
      <c r="C55" s="71"/>
      <c r="G55" s="102"/>
      <c r="H55" s="102"/>
      <c r="I55" s="102"/>
    </row>
    <row r="56" spans="1:111" s="57" customFormat="1">
      <c r="B56" s="71"/>
      <c r="C56" s="80"/>
    </row>
    <row r="57" spans="1:111" s="57" customFormat="1" ht="16.5" thickBot="1">
      <c r="B57" s="71"/>
      <c r="C57" s="80"/>
      <c r="E57" s="57" t="s">
        <v>152</v>
      </c>
      <c r="H57" s="102"/>
      <c r="I57" s="102"/>
      <c r="J57" s="102"/>
      <c r="K57" s="102"/>
    </row>
    <row r="58" spans="1:111" s="57" customFormat="1" ht="13.5" customHeight="1">
      <c r="B58" s="71"/>
      <c r="C58" s="71"/>
      <c r="E58" s="510" t="s">
        <v>20</v>
      </c>
      <c r="F58" s="518" t="s">
        <v>22</v>
      </c>
      <c r="G58" s="519"/>
      <c r="H58" s="510" t="s">
        <v>21</v>
      </c>
      <c r="I58" s="519"/>
      <c r="J58" s="522" t="s">
        <v>120</v>
      </c>
      <c r="K58" s="523"/>
      <c r="L58" s="524" t="s">
        <v>127</v>
      </c>
      <c r="M58" s="524"/>
      <c r="N58" s="525" t="s">
        <v>167</v>
      </c>
      <c r="O58" s="525"/>
      <c r="P58" s="525"/>
      <c r="Q58" s="525"/>
      <c r="R58" s="525"/>
      <c r="S58" s="525"/>
      <c r="T58" s="525"/>
      <c r="U58" s="525"/>
      <c r="V58" s="525"/>
      <c r="W58" s="525"/>
      <c r="X58" s="525"/>
      <c r="Y58" s="526"/>
      <c r="Z58" s="527" t="s">
        <v>140</v>
      </c>
      <c r="AA58" s="528"/>
      <c r="AB58" s="529" t="s">
        <v>141</v>
      </c>
      <c r="AC58" s="529"/>
      <c r="AD58" s="483" t="s">
        <v>170</v>
      </c>
      <c r="AE58" s="483"/>
      <c r="AF58" s="483"/>
      <c r="AG58" s="483"/>
      <c r="AH58" s="483"/>
      <c r="AI58" s="483"/>
      <c r="AJ58" s="483"/>
      <c r="AK58" s="483"/>
      <c r="AL58" s="483"/>
      <c r="AM58" s="483"/>
      <c r="AN58" s="483"/>
      <c r="AO58" s="484"/>
      <c r="AP58" s="487" t="s">
        <v>16</v>
      </c>
      <c r="AQ58" s="489" t="s">
        <v>53</v>
      </c>
      <c r="AR58" s="489" t="s">
        <v>54</v>
      </c>
      <c r="AS58" s="489" t="s">
        <v>55</v>
      </c>
      <c r="AT58" s="489" t="s">
        <v>56</v>
      </c>
      <c r="AU58" s="489" t="s">
        <v>29</v>
      </c>
      <c r="AV58" s="489" t="s">
        <v>62</v>
      </c>
      <c r="AW58" s="512" t="s">
        <v>69</v>
      </c>
      <c r="AX58" s="477" t="s">
        <v>23</v>
      </c>
      <c r="AY58" s="478"/>
      <c r="AZ58" s="478"/>
      <c r="BA58" s="478"/>
      <c r="BB58" s="478"/>
      <c r="BC58" s="479"/>
    </row>
    <row r="59" spans="1:111" s="57" customFormat="1" ht="13.5" customHeight="1">
      <c r="B59" s="71"/>
      <c r="C59" s="71"/>
      <c r="E59" s="511"/>
      <c r="F59" s="520"/>
      <c r="G59" s="521"/>
      <c r="H59" s="530" t="s">
        <v>180</v>
      </c>
      <c r="I59" s="532"/>
      <c r="J59" s="533" t="s">
        <v>161</v>
      </c>
      <c r="K59" s="534"/>
      <c r="L59" s="535" t="s">
        <v>180</v>
      </c>
      <c r="M59" s="535"/>
      <c r="N59" s="486" t="str">
        <f>G45</f>
        <v>1:デバイスID</v>
      </c>
      <c r="O59" s="486"/>
      <c r="P59" s="486" t="str">
        <f>G46</f>
        <v>2:デバイス名</v>
      </c>
      <c r="Q59" s="486"/>
      <c r="R59" s="919" t="str">
        <f>G47</f>
        <v>3:モデル化</v>
      </c>
      <c r="S59" s="919"/>
      <c r="T59" s="486" t="str">
        <f>G48</f>
        <v>4:接続状態</v>
      </c>
      <c r="U59" s="486"/>
      <c r="V59" s="486" t="str">
        <f>G49</f>
        <v>5:接続時間</v>
      </c>
      <c r="W59" s="486"/>
      <c r="X59" s="486" t="str">
        <f>G50</f>
        <v>6:パラメータ</v>
      </c>
      <c r="Y59" s="515"/>
      <c r="Z59" s="922" t="s">
        <v>161</v>
      </c>
      <c r="AA59" s="517"/>
      <c r="AB59" s="718" t="s">
        <v>180</v>
      </c>
      <c r="AC59" s="514"/>
      <c r="AD59" s="507" t="str">
        <f>N59</f>
        <v>1:デバイスID</v>
      </c>
      <c r="AE59" s="507"/>
      <c r="AF59" s="507" t="str">
        <f>P59</f>
        <v>2:デバイス名</v>
      </c>
      <c r="AG59" s="507"/>
      <c r="AH59" s="507" t="str">
        <f>R59</f>
        <v>3:モデル化</v>
      </c>
      <c r="AI59" s="507"/>
      <c r="AJ59" s="507" t="str">
        <f>T59</f>
        <v>4:接続状態</v>
      </c>
      <c r="AK59" s="507"/>
      <c r="AL59" s="507" t="str">
        <f>V59</f>
        <v>5:接続時間</v>
      </c>
      <c r="AM59" s="507"/>
      <c r="AN59" s="507" t="str">
        <f>X59</f>
        <v>6:パラメータ</v>
      </c>
      <c r="AO59" s="508"/>
      <c r="AP59" s="488"/>
      <c r="AQ59" s="490"/>
      <c r="AR59" s="490"/>
      <c r="AS59" s="490"/>
      <c r="AT59" s="490"/>
      <c r="AU59" s="490"/>
      <c r="AV59" s="490"/>
      <c r="AW59" s="513"/>
      <c r="AX59" s="480"/>
      <c r="AY59" s="481"/>
      <c r="AZ59" s="481"/>
      <c r="BA59" s="481"/>
      <c r="BB59" s="481"/>
      <c r="BC59" s="482"/>
    </row>
    <row r="60" spans="1:111" s="57" customFormat="1" ht="15" customHeight="1">
      <c r="B60" s="71"/>
      <c r="C60" s="71"/>
      <c r="E60" s="511"/>
      <c r="F60" s="520"/>
      <c r="G60" s="521"/>
      <c r="H60" s="530"/>
      <c r="I60" s="532"/>
      <c r="J60" s="533"/>
      <c r="K60" s="534"/>
      <c r="L60" s="535"/>
      <c r="M60" s="535"/>
      <c r="N60" s="486"/>
      <c r="O60" s="486"/>
      <c r="P60" s="486"/>
      <c r="Q60" s="486"/>
      <c r="R60" s="919"/>
      <c r="S60" s="919"/>
      <c r="T60" s="486"/>
      <c r="U60" s="486"/>
      <c r="V60" s="486"/>
      <c r="W60" s="486"/>
      <c r="X60" s="486"/>
      <c r="Y60" s="515"/>
      <c r="Z60" s="516"/>
      <c r="AA60" s="517"/>
      <c r="AB60" s="514"/>
      <c r="AC60" s="514"/>
      <c r="AD60" s="507"/>
      <c r="AE60" s="507"/>
      <c r="AF60" s="507"/>
      <c r="AG60" s="507"/>
      <c r="AH60" s="507"/>
      <c r="AI60" s="507"/>
      <c r="AJ60" s="507"/>
      <c r="AK60" s="507"/>
      <c r="AL60" s="507"/>
      <c r="AM60" s="507"/>
      <c r="AN60" s="507"/>
      <c r="AO60" s="508"/>
      <c r="AP60" s="488"/>
      <c r="AQ60" s="490"/>
      <c r="AR60" s="490"/>
      <c r="AS60" s="490"/>
      <c r="AT60" s="490"/>
      <c r="AU60" s="490"/>
      <c r="AV60" s="490"/>
      <c r="AW60" s="513"/>
      <c r="AX60" s="480"/>
      <c r="AY60" s="481"/>
      <c r="AZ60" s="481"/>
      <c r="BA60" s="481"/>
      <c r="BB60" s="481"/>
      <c r="BC60" s="482"/>
    </row>
    <row r="61" spans="1:111" s="57" customFormat="1" ht="72" customHeight="1">
      <c r="B61" s="71"/>
      <c r="C61" s="71"/>
      <c r="E61" s="590">
        <f>IF(ISBLANK(F61),"",COUNTA(F$61:F61))</f>
        <v>1</v>
      </c>
      <c r="F61" s="537" t="s">
        <v>70</v>
      </c>
      <c r="G61" s="538"/>
      <c r="H61" s="923" t="s">
        <v>161</v>
      </c>
      <c r="I61" s="924"/>
      <c r="J61" s="590" t="s">
        <v>180</v>
      </c>
      <c r="K61" s="537"/>
      <c r="L61" s="537" t="s">
        <v>180</v>
      </c>
      <c r="M61" s="537"/>
      <c r="N61" s="677" t="s">
        <v>805</v>
      </c>
      <c r="O61" s="677"/>
      <c r="P61" s="677" t="s">
        <v>806</v>
      </c>
      <c r="Q61" s="677"/>
      <c r="R61" s="677" t="s">
        <v>807</v>
      </c>
      <c r="S61" s="677"/>
      <c r="T61" s="677" t="s">
        <v>620</v>
      </c>
      <c r="U61" s="677"/>
      <c r="V61" s="677" t="s">
        <v>808</v>
      </c>
      <c r="W61" s="677"/>
      <c r="X61" s="537" t="s">
        <v>180</v>
      </c>
      <c r="Y61" s="538"/>
      <c r="Z61" s="590" t="s">
        <v>180</v>
      </c>
      <c r="AA61" s="537"/>
      <c r="AB61" s="537" t="s">
        <v>180</v>
      </c>
      <c r="AC61" s="537"/>
      <c r="AD61" s="677" t="s">
        <v>805</v>
      </c>
      <c r="AE61" s="677"/>
      <c r="AF61" s="677" t="s">
        <v>806</v>
      </c>
      <c r="AG61" s="677"/>
      <c r="AH61" s="677" t="s">
        <v>807</v>
      </c>
      <c r="AI61" s="677"/>
      <c r="AJ61" s="677" t="s">
        <v>620</v>
      </c>
      <c r="AK61" s="677"/>
      <c r="AL61" s="677" t="s">
        <v>808</v>
      </c>
      <c r="AM61" s="677"/>
      <c r="AN61" s="537" t="s">
        <v>180</v>
      </c>
      <c r="AO61" s="538"/>
      <c r="AP61" s="590" t="s">
        <v>882</v>
      </c>
      <c r="AQ61" s="927" t="s">
        <v>1164</v>
      </c>
      <c r="AR61" s="927" t="s">
        <v>1164</v>
      </c>
      <c r="AS61" s="927" t="s">
        <v>1164</v>
      </c>
      <c r="AT61" s="537">
        <v>0</v>
      </c>
      <c r="AU61" s="537" t="s">
        <v>180</v>
      </c>
      <c r="AV61" s="537" t="s">
        <v>1006</v>
      </c>
      <c r="AW61" s="538" t="s">
        <v>180</v>
      </c>
      <c r="AX61" s="757" t="s">
        <v>1025</v>
      </c>
      <c r="AY61" s="537"/>
      <c r="AZ61" s="537"/>
      <c r="BA61" s="537"/>
      <c r="BB61" s="537"/>
      <c r="BC61" s="608"/>
    </row>
    <row r="62" spans="1:111" ht="72" customHeight="1" thickBot="1">
      <c r="E62" s="585"/>
      <c r="F62" s="586"/>
      <c r="G62" s="579"/>
      <c r="H62" s="925"/>
      <c r="I62" s="926"/>
      <c r="J62" s="585"/>
      <c r="K62" s="586"/>
      <c r="L62" s="586"/>
      <c r="M62" s="586"/>
      <c r="N62" s="892" t="s">
        <v>180</v>
      </c>
      <c r="O62" s="892"/>
      <c r="P62" s="892" t="s">
        <v>180</v>
      </c>
      <c r="Q62" s="892"/>
      <c r="R62" s="892" t="s">
        <v>180</v>
      </c>
      <c r="S62" s="892"/>
      <c r="T62" s="892" t="s">
        <v>180</v>
      </c>
      <c r="U62" s="892"/>
      <c r="V62" s="892" t="s">
        <v>180</v>
      </c>
      <c r="W62" s="892"/>
      <c r="X62" s="683" t="s">
        <v>618</v>
      </c>
      <c r="Y62" s="761"/>
      <c r="Z62" s="585"/>
      <c r="AA62" s="586"/>
      <c r="AB62" s="586"/>
      <c r="AC62" s="586"/>
      <c r="AD62" s="892" t="s">
        <v>180</v>
      </c>
      <c r="AE62" s="892"/>
      <c r="AF62" s="892" t="s">
        <v>180</v>
      </c>
      <c r="AG62" s="892"/>
      <c r="AH62" s="892" t="s">
        <v>180</v>
      </c>
      <c r="AI62" s="892"/>
      <c r="AJ62" s="892" t="s">
        <v>180</v>
      </c>
      <c r="AK62" s="892"/>
      <c r="AL62" s="892" t="s">
        <v>180</v>
      </c>
      <c r="AM62" s="892"/>
      <c r="AN62" s="683" t="s">
        <v>618</v>
      </c>
      <c r="AO62" s="761"/>
      <c r="AP62" s="585"/>
      <c r="AQ62" s="586"/>
      <c r="AR62" s="586"/>
      <c r="AS62" s="586"/>
      <c r="AT62" s="586"/>
      <c r="AU62" s="586"/>
      <c r="AV62" s="586"/>
      <c r="AW62" s="579"/>
      <c r="AX62" s="585"/>
      <c r="AY62" s="586"/>
      <c r="AZ62" s="586"/>
      <c r="BA62" s="586"/>
      <c r="BB62" s="586"/>
      <c r="BC62" s="609"/>
      <c r="CV62" s="102"/>
      <c r="CW62" s="102"/>
      <c r="CX62" s="102"/>
      <c r="CY62" s="102"/>
      <c r="CZ62" s="102"/>
      <c r="DA62" s="102"/>
      <c r="DB62" s="102"/>
      <c r="DC62" s="102"/>
      <c r="DD62" s="102"/>
      <c r="DE62" s="102"/>
      <c r="DF62" s="102"/>
      <c r="DG62" s="102"/>
    </row>
    <row r="63" spans="1:111">
      <c r="S63" s="102"/>
    </row>
    <row r="64" spans="1:111" s="57" customFormat="1" ht="16.5" thickBot="1">
      <c r="E64" s="57" t="s">
        <v>153</v>
      </c>
      <c r="F64" s="891" t="s">
        <v>625</v>
      </c>
      <c r="G64" s="891"/>
      <c r="H64" s="891"/>
    </row>
    <row r="65" spans="1:99" s="57" customFormat="1" ht="13.5" customHeight="1">
      <c r="B65" s="71"/>
      <c r="C65" s="71"/>
      <c r="E65" s="510" t="s">
        <v>20</v>
      </c>
      <c r="F65" s="518" t="s">
        <v>22</v>
      </c>
      <c r="G65" s="519"/>
      <c r="H65" s="510" t="s">
        <v>21</v>
      </c>
      <c r="I65" s="519"/>
      <c r="J65" s="522" t="s">
        <v>120</v>
      </c>
      <c r="K65" s="523"/>
      <c r="L65" s="524" t="s">
        <v>127</v>
      </c>
      <c r="M65" s="524"/>
      <c r="N65" s="525" t="s">
        <v>167</v>
      </c>
      <c r="O65" s="525"/>
      <c r="P65" s="525"/>
      <c r="Q65" s="525"/>
      <c r="R65" s="525"/>
      <c r="S65" s="525"/>
      <c r="T65" s="525"/>
      <c r="U65" s="525"/>
      <c r="V65" s="525"/>
      <c r="W65" s="525"/>
      <c r="X65" s="525"/>
      <c r="Y65" s="526"/>
      <c r="Z65" s="527" t="s">
        <v>140</v>
      </c>
      <c r="AA65" s="528"/>
      <c r="AB65" s="529" t="s">
        <v>141</v>
      </c>
      <c r="AC65" s="529"/>
      <c r="AD65" s="483" t="s">
        <v>170</v>
      </c>
      <c r="AE65" s="483"/>
      <c r="AF65" s="483"/>
      <c r="AG65" s="483"/>
      <c r="AH65" s="483"/>
      <c r="AI65" s="483"/>
      <c r="AJ65" s="483"/>
      <c r="AK65" s="483"/>
      <c r="AL65" s="483"/>
      <c r="AM65" s="483"/>
      <c r="AN65" s="483"/>
      <c r="AO65" s="484"/>
      <c r="AP65" s="487" t="s">
        <v>16</v>
      </c>
      <c r="AQ65" s="489" t="s">
        <v>53</v>
      </c>
      <c r="AR65" s="489" t="s">
        <v>54</v>
      </c>
      <c r="AS65" s="489" t="s">
        <v>55</v>
      </c>
      <c r="AT65" s="489" t="s">
        <v>56</v>
      </c>
      <c r="AU65" s="489" t="s">
        <v>29</v>
      </c>
      <c r="AV65" s="489" t="s">
        <v>62</v>
      </c>
      <c r="AW65" s="512" t="s">
        <v>69</v>
      </c>
      <c r="AX65" s="477" t="s">
        <v>23</v>
      </c>
      <c r="AY65" s="478"/>
      <c r="AZ65" s="478"/>
      <c r="BA65" s="478"/>
      <c r="BB65" s="478"/>
      <c r="BC65" s="479"/>
    </row>
    <row r="66" spans="1:99" s="57" customFormat="1" ht="13.5" customHeight="1">
      <c r="B66" s="71"/>
      <c r="C66" s="71"/>
      <c r="E66" s="511"/>
      <c r="F66" s="520"/>
      <c r="G66" s="521"/>
      <c r="H66" s="530" t="str">
        <f>H59</f>
        <v>-</v>
      </c>
      <c r="I66" s="532"/>
      <c r="J66" s="533" t="str">
        <f>J59</f>
        <v>-</v>
      </c>
      <c r="K66" s="534"/>
      <c r="L66" s="535" t="str">
        <f>L59</f>
        <v>-</v>
      </c>
      <c r="M66" s="535"/>
      <c r="N66" s="486" t="str">
        <f>N59</f>
        <v>1:デバイスID</v>
      </c>
      <c r="O66" s="486"/>
      <c r="P66" s="486" t="str">
        <f>P59</f>
        <v>2:デバイス名</v>
      </c>
      <c r="Q66" s="486"/>
      <c r="R66" s="919" t="str">
        <f>G47</f>
        <v>3:モデル化</v>
      </c>
      <c r="S66" s="486"/>
      <c r="T66" s="486" t="str">
        <f>G48</f>
        <v>4:接続状態</v>
      </c>
      <c r="U66" s="486"/>
      <c r="V66" s="486" t="str">
        <f>G49</f>
        <v>5:接続時間</v>
      </c>
      <c r="W66" s="486"/>
      <c r="X66" s="486" t="str">
        <f>G50</f>
        <v>6:パラメータ</v>
      </c>
      <c r="Y66" s="515"/>
      <c r="Z66" s="516" t="str">
        <f>J66</f>
        <v>-</v>
      </c>
      <c r="AA66" s="517"/>
      <c r="AB66" s="514" t="str">
        <f>L66</f>
        <v>-</v>
      </c>
      <c r="AC66" s="514"/>
      <c r="AD66" s="507" t="str">
        <f>N66</f>
        <v>1:デバイスID</v>
      </c>
      <c r="AE66" s="507"/>
      <c r="AF66" s="507" t="str">
        <f>P66</f>
        <v>2:デバイス名</v>
      </c>
      <c r="AG66" s="507"/>
      <c r="AH66" s="507" t="str">
        <f>R66</f>
        <v>3:モデル化</v>
      </c>
      <c r="AI66" s="507"/>
      <c r="AJ66" s="507" t="str">
        <f>T66</f>
        <v>4:接続状態</v>
      </c>
      <c r="AK66" s="507"/>
      <c r="AL66" s="507" t="str">
        <f>V66</f>
        <v>5:接続時間</v>
      </c>
      <c r="AM66" s="507"/>
      <c r="AN66" s="507" t="str">
        <f>X66</f>
        <v>6:パラメータ</v>
      </c>
      <c r="AO66" s="508"/>
      <c r="AP66" s="488"/>
      <c r="AQ66" s="490"/>
      <c r="AR66" s="490"/>
      <c r="AS66" s="490"/>
      <c r="AT66" s="490"/>
      <c r="AU66" s="490"/>
      <c r="AV66" s="490"/>
      <c r="AW66" s="513"/>
      <c r="AX66" s="480"/>
      <c r="AY66" s="481"/>
      <c r="AZ66" s="481"/>
      <c r="BA66" s="481"/>
      <c r="BB66" s="481"/>
      <c r="BC66" s="482"/>
    </row>
    <row r="67" spans="1:99" s="57" customFormat="1" ht="15" customHeight="1">
      <c r="B67" s="71"/>
      <c r="C67" s="71"/>
      <c r="E67" s="511"/>
      <c r="F67" s="520"/>
      <c r="G67" s="521"/>
      <c r="H67" s="530"/>
      <c r="I67" s="532"/>
      <c r="J67" s="533"/>
      <c r="K67" s="534"/>
      <c r="L67" s="535"/>
      <c r="M67" s="535"/>
      <c r="N67" s="486"/>
      <c r="O67" s="486"/>
      <c r="P67" s="486"/>
      <c r="Q67" s="486"/>
      <c r="R67" s="486"/>
      <c r="S67" s="486"/>
      <c r="T67" s="486"/>
      <c r="U67" s="486"/>
      <c r="V67" s="486"/>
      <c r="W67" s="486"/>
      <c r="X67" s="486"/>
      <c r="Y67" s="515"/>
      <c r="Z67" s="516"/>
      <c r="AA67" s="517"/>
      <c r="AB67" s="514"/>
      <c r="AC67" s="514"/>
      <c r="AD67" s="507"/>
      <c r="AE67" s="507"/>
      <c r="AF67" s="507"/>
      <c r="AG67" s="507"/>
      <c r="AH67" s="507"/>
      <c r="AI67" s="507"/>
      <c r="AJ67" s="507"/>
      <c r="AK67" s="507"/>
      <c r="AL67" s="507"/>
      <c r="AM67" s="507"/>
      <c r="AN67" s="507"/>
      <c r="AO67" s="508"/>
      <c r="AP67" s="488"/>
      <c r="AQ67" s="490"/>
      <c r="AR67" s="490"/>
      <c r="AS67" s="490"/>
      <c r="AT67" s="490"/>
      <c r="AU67" s="490"/>
      <c r="AV67" s="490"/>
      <c r="AW67" s="513"/>
      <c r="AX67" s="480"/>
      <c r="AY67" s="481"/>
      <c r="AZ67" s="481"/>
      <c r="BA67" s="481"/>
      <c r="BB67" s="481"/>
      <c r="BC67" s="482"/>
    </row>
    <row r="68" spans="1:99" s="198" customFormat="1" ht="72" customHeight="1">
      <c r="B68" s="197"/>
      <c r="C68" s="197"/>
      <c r="E68" s="500">
        <v>2</v>
      </c>
      <c r="F68" s="485" t="s">
        <v>624</v>
      </c>
      <c r="G68" s="509"/>
      <c r="H68" s="873" t="s">
        <v>161</v>
      </c>
      <c r="I68" s="874"/>
      <c r="J68" s="500" t="s">
        <v>180</v>
      </c>
      <c r="K68" s="485"/>
      <c r="L68" s="485" t="s">
        <v>180</v>
      </c>
      <c r="M68" s="485"/>
      <c r="N68" s="691" t="s">
        <v>623</v>
      </c>
      <c r="O68" s="691"/>
      <c r="P68" s="691" t="s">
        <v>622</v>
      </c>
      <c r="Q68" s="691"/>
      <c r="R68" s="691" t="s">
        <v>621</v>
      </c>
      <c r="S68" s="691"/>
      <c r="T68" s="691" t="s">
        <v>620</v>
      </c>
      <c r="U68" s="691"/>
      <c r="V68" s="691" t="s">
        <v>619</v>
      </c>
      <c r="W68" s="691"/>
      <c r="X68" s="485" t="s">
        <v>180</v>
      </c>
      <c r="Y68" s="509"/>
      <c r="Z68" s="500" t="s">
        <v>180</v>
      </c>
      <c r="AA68" s="485"/>
      <c r="AB68" s="485" t="s">
        <v>180</v>
      </c>
      <c r="AC68" s="485"/>
      <c r="AD68" s="691" t="s">
        <v>623</v>
      </c>
      <c r="AE68" s="691"/>
      <c r="AF68" s="691" t="s">
        <v>622</v>
      </c>
      <c r="AG68" s="691"/>
      <c r="AH68" s="691" t="s">
        <v>621</v>
      </c>
      <c r="AI68" s="691"/>
      <c r="AJ68" s="691" t="s">
        <v>620</v>
      </c>
      <c r="AK68" s="691"/>
      <c r="AL68" s="691" t="s">
        <v>619</v>
      </c>
      <c r="AM68" s="691"/>
      <c r="AN68" s="485" t="s">
        <v>180</v>
      </c>
      <c r="AO68" s="509"/>
      <c r="AP68" s="500" t="s">
        <v>886</v>
      </c>
      <c r="AQ68" s="485" t="str">
        <f>AQ61</f>
        <v>6/23</v>
      </c>
      <c r="AR68" s="485" t="str">
        <f t="shared" ref="AR68:AS68" si="0">AR61</f>
        <v>6/23</v>
      </c>
      <c r="AS68" s="485" t="str">
        <f t="shared" si="0"/>
        <v>6/23</v>
      </c>
      <c r="AT68" s="485">
        <v>0</v>
      </c>
      <c r="AU68" s="485" t="s">
        <v>180</v>
      </c>
      <c r="AV68" s="485" t="s">
        <v>1006</v>
      </c>
      <c r="AW68" s="509" t="s">
        <v>180</v>
      </c>
      <c r="AX68" s="606" t="s">
        <v>1025</v>
      </c>
      <c r="AY68" s="644"/>
      <c r="AZ68" s="644"/>
      <c r="BA68" s="644"/>
      <c r="BB68" s="644"/>
      <c r="BC68" s="645"/>
    </row>
    <row r="69" spans="1:99" s="245" customFormat="1" ht="72" customHeight="1">
      <c r="A69" s="198"/>
      <c r="B69" s="198"/>
      <c r="C69" s="198"/>
      <c r="D69" s="198"/>
      <c r="E69" s="500"/>
      <c r="F69" s="485"/>
      <c r="G69" s="509"/>
      <c r="H69" s="873"/>
      <c r="I69" s="874"/>
      <c r="J69" s="500"/>
      <c r="K69" s="485"/>
      <c r="L69" s="485"/>
      <c r="M69" s="485"/>
      <c r="N69" s="810" t="s">
        <v>180</v>
      </c>
      <c r="O69" s="810"/>
      <c r="P69" s="810" t="s">
        <v>180</v>
      </c>
      <c r="Q69" s="810"/>
      <c r="R69" s="810" t="s">
        <v>180</v>
      </c>
      <c r="S69" s="810"/>
      <c r="T69" s="810" t="s">
        <v>180</v>
      </c>
      <c r="U69" s="810"/>
      <c r="V69" s="810" t="s">
        <v>180</v>
      </c>
      <c r="W69" s="810"/>
      <c r="X69" s="691" t="s">
        <v>618</v>
      </c>
      <c r="Y69" s="694"/>
      <c r="Z69" s="500"/>
      <c r="AA69" s="485"/>
      <c r="AB69" s="485"/>
      <c r="AC69" s="485"/>
      <c r="AD69" s="810" t="s">
        <v>180</v>
      </c>
      <c r="AE69" s="810"/>
      <c r="AF69" s="810" t="s">
        <v>180</v>
      </c>
      <c r="AG69" s="810"/>
      <c r="AH69" s="810" t="s">
        <v>180</v>
      </c>
      <c r="AI69" s="810"/>
      <c r="AJ69" s="810" t="s">
        <v>180</v>
      </c>
      <c r="AK69" s="810"/>
      <c r="AL69" s="810" t="s">
        <v>180</v>
      </c>
      <c r="AM69" s="810"/>
      <c r="AN69" s="691" t="s">
        <v>618</v>
      </c>
      <c r="AO69" s="694"/>
      <c r="AP69" s="500"/>
      <c r="AQ69" s="485"/>
      <c r="AR69" s="485"/>
      <c r="AS69" s="485"/>
      <c r="AT69" s="485"/>
      <c r="AU69" s="485"/>
      <c r="AV69" s="485"/>
      <c r="AW69" s="509"/>
      <c r="AX69" s="606"/>
      <c r="AY69" s="644"/>
      <c r="AZ69" s="644"/>
      <c r="BA69" s="644"/>
      <c r="BB69" s="644"/>
      <c r="BC69" s="645"/>
      <c r="BD69" s="198"/>
      <c r="BE69" s="198"/>
      <c r="BF69" s="198"/>
      <c r="BG69" s="198"/>
      <c r="BH69" s="198"/>
      <c r="BI69" s="198"/>
      <c r="BJ69" s="198"/>
      <c r="BK69" s="198"/>
      <c r="BL69" s="198"/>
      <c r="BM69" s="198"/>
      <c r="BN69" s="198"/>
      <c r="BO69" s="198"/>
      <c r="BP69" s="198"/>
      <c r="BQ69" s="198"/>
      <c r="BR69" s="198"/>
      <c r="BS69" s="198"/>
      <c r="BT69" s="198"/>
      <c r="BU69" s="198"/>
      <c r="BV69" s="198"/>
      <c r="BW69" s="198"/>
      <c r="BX69" s="198"/>
      <c r="BY69" s="198"/>
      <c r="BZ69" s="198"/>
      <c r="CA69" s="198"/>
      <c r="CB69" s="198"/>
      <c r="CC69" s="198"/>
      <c r="CD69" s="198"/>
      <c r="CE69" s="198"/>
      <c r="CF69" s="198"/>
      <c r="CG69" s="198"/>
      <c r="CH69" s="198"/>
      <c r="CI69" s="198"/>
      <c r="CJ69" s="198"/>
      <c r="CK69" s="198"/>
      <c r="CL69" s="198"/>
      <c r="CM69" s="198"/>
      <c r="CN69" s="198"/>
      <c r="CO69" s="198"/>
      <c r="CP69" s="198"/>
      <c r="CQ69" s="198"/>
      <c r="CR69" s="198"/>
      <c r="CS69" s="198"/>
      <c r="CT69" s="198"/>
      <c r="CU69" s="198"/>
    </row>
    <row r="70" spans="1:99" s="302" customFormat="1" ht="72" customHeight="1">
      <c r="A70" s="198"/>
      <c r="B70" s="198"/>
      <c r="C70" s="198"/>
      <c r="D70" s="198"/>
      <c r="E70" s="500"/>
      <c r="F70" s="485"/>
      <c r="G70" s="509"/>
      <c r="H70" s="873" t="s">
        <v>161</v>
      </c>
      <c r="I70" s="874"/>
      <c r="J70" s="500" t="s">
        <v>180</v>
      </c>
      <c r="K70" s="485"/>
      <c r="L70" s="485" t="s">
        <v>180</v>
      </c>
      <c r="M70" s="485"/>
      <c r="N70" s="691" t="s">
        <v>623</v>
      </c>
      <c r="O70" s="691"/>
      <c r="P70" s="691" t="s">
        <v>622</v>
      </c>
      <c r="Q70" s="691"/>
      <c r="R70" s="691" t="s">
        <v>621</v>
      </c>
      <c r="S70" s="691"/>
      <c r="T70" s="691" t="s">
        <v>620</v>
      </c>
      <c r="U70" s="691"/>
      <c r="V70" s="691" t="s">
        <v>619</v>
      </c>
      <c r="W70" s="691"/>
      <c r="X70" s="485" t="s">
        <v>180</v>
      </c>
      <c r="Y70" s="509"/>
      <c r="Z70" s="500" t="s">
        <v>180</v>
      </c>
      <c r="AA70" s="485"/>
      <c r="AB70" s="485" t="s">
        <v>180</v>
      </c>
      <c r="AC70" s="485"/>
      <c r="AD70" s="691" t="s">
        <v>623</v>
      </c>
      <c r="AE70" s="691"/>
      <c r="AF70" s="691" t="s">
        <v>622</v>
      </c>
      <c r="AG70" s="691"/>
      <c r="AH70" s="691" t="s">
        <v>621</v>
      </c>
      <c r="AI70" s="691"/>
      <c r="AJ70" s="691" t="s">
        <v>620</v>
      </c>
      <c r="AK70" s="691"/>
      <c r="AL70" s="691" t="s">
        <v>619</v>
      </c>
      <c r="AM70" s="691"/>
      <c r="AN70" s="485" t="s">
        <v>180</v>
      </c>
      <c r="AO70" s="509"/>
      <c r="AP70" s="500"/>
      <c r="AQ70" s="485"/>
      <c r="AR70" s="485"/>
      <c r="AS70" s="485"/>
      <c r="AT70" s="485"/>
      <c r="AU70" s="485"/>
      <c r="AV70" s="485"/>
      <c r="AW70" s="509"/>
      <c r="AX70" s="606"/>
      <c r="AY70" s="644"/>
      <c r="AZ70" s="644"/>
      <c r="BA70" s="644"/>
      <c r="BB70" s="644"/>
      <c r="BC70" s="645"/>
      <c r="BD70" s="198"/>
      <c r="BE70" s="198"/>
      <c r="BF70" s="198"/>
      <c r="BG70" s="198"/>
      <c r="BH70" s="198"/>
      <c r="BI70" s="198"/>
      <c r="BJ70" s="198"/>
      <c r="BK70" s="198"/>
      <c r="BL70" s="198"/>
      <c r="BM70" s="198"/>
      <c r="BN70" s="198"/>
      <c r="BO70" s="198"/>
      <c r="BP70" s="198"/>
      <c r="BQ70" s="198"/>
      <c r="BR70" s="198"/>
      <c r="BS70" s="198"/>
      <c r="BT70" s="198"/>
      <c r="BU70" s="198"/>
      <c r="BV70" s="198"/>
      <c r="BW70" s="198"/>
      <c r="BX70" s="198"/>
      <c r="BY70" s="198"/>
      <c r="BZ70" s="198"/>
      <c r="CA70" s="198"/>
      <c r="CB70" s="198"/>
      <c r="CC70" s="198"/>
      <c r="CD70" s="198"/>
      <c r="CE70" s="198"/>
      <c r="CF70" s="198"/>
      <c r="CG70" s="198"/>
      <c r="CH70" s="198"/>
      <c r="CI70" s="198"/>
      <c r="CJ70" s="198"/>
      <c r="CK70" s="198"/>
      <c r="CL70" s="198"/>
      <c r="CM70" s="198"/>
      <c r="CN70" s="198"/>
      <c r="CO70" s="198"/>
      <c r="CP70" s="198"/>
      <c r="CQ70" s="198"/>
      <c r="CR70" s="198"/>
      <c r="CS70" s="198"/>
      <c r="CT70" s="198"/>
      <c r="CU70" s="198"/>
    </row>
    <row r="71" spans="1:99" s="302" customFormat="1" ht="72" customHeight="1" thickBot="1">
      <c r="A71" s="198"/>
      <c r="B71" s="198"/>
      <c r="C71" s="198"/>
      <c r="D71" s="198"/>
      <c r="E71" s="499"/>
      <c r="F71" s="497"/>
      <c r="G71" s="498"/>
      <c r="H71" s="875"/>
      <c r="I71" s="876"/>
      <c r="J71" s="499"/>
      <c r="K71" s="497"/>
      <c r="L71" s="497"/>
      <c r="M71" s="497"/>
      <c r="N71" s="811" t="s">
        <v>180</v>
      </c>
      <c r="O71" s="811"/>
      <c r="P71" s="811" t="s">
        <v>180</v>
      </c>
      <c r="Q71" s="811"/>
      <c r="R71" s="811" t="s">
        <v>180</v>
      </c>
      <c r="S71" s="811"/>
      <c r="T71" s="811" t="s">
        <v>180</v>
      </c>
      <c r="U71" s="811"/>
      <c r="V71" s="811" t="s">
        <v>180</v>
      </c>
      <c r="W71" s="811"/>
      <c r="X71" s="692" t="s">
        <v>618</v>
      </c>
      <c r="Y71" s="696"/>
      <c r="Z71" s="499"/>
      <c r="AA71" s="497"/>
      <c r="AB71" s="497"/>
      <c r="AC71" s="497"/>
      <c r="AD71" s="811" t="s">
        <v>180</v>
      </c>
      <c r="AE71" s="811"/>
      <c r="AF71" s="811" t="s">
        <v>180</v>
      </c>
      <c r="AG71" s="811"/>
      <c r="AH71" s="811" t="s">
        <v>180</v>
      </c>
      <c r="AI71" s="811"/>
      <c r="AJ71" s="811" t="s">
        <v>180</v>
      </c>
      <c r="AK71" s="811"/>
      <c r="AL71" s="811" t="s">
        <v>180</v>
      </c>
      <c r="AM71" s="811"/>
      <c r="AN71" s="692" t="s">
        <v>618</v>
      </c>
      <c r="AO71" s="696"/>
      <c r="AP71" s="499"/>
      <c r="AQ71" s="497"/>
      <c r="AR71" s="497"/>
      <c r="AS71" s="497"/>
      <c r="AT71" s="497"/>
      <c r="AU71" s="497"/>
      <c r="AV71" s="497"/>
      <c r="AW71" s="498"/>
      <c r="AX71" s="639"/>
      <c r="AY71" s="646"/>
      <c r="AZ71" s="646"/>
      <c r="BA71" s="646"/>
      <c r="BB71" s="646"/>
      <c r="BC71" s="647"/>
      <c r="BD71" s="198"/>
      <c r="BE71" s="198"/>
      <c r="BF71" s="198"/>
      <c r="BG71" s="198"/>
      <c r="BH71" s="198"/>
      <c r="BI71" s="198"/>
      <c r="BJ71" s="198"/>
      <c r="BK71" s="198"/>
      <c r="BL71" s="198"/>
      <c r="BM71" s="198"/>
      <c r="BN71" s="198"/>
      <c r="BO71" s="198"/>
      <c r="BP71" s="198"/>
      <c r="BQ71" s="198"/>
      <c r="BR71" s="198"/>
      <c r="BS71" s="198"/>
      <c r="BT71" s="198"/>
      <c r="BU71" s="198"/>
      <c r="BV71" s="198"/>
      <c r="BW71" s="198"/>
      <c r="BX71" s="198"/>
      <c r="BY71" s="198"/>
      <c r="BZ71" s="198"/>
      <c r="CA71" s="198"/>
      <c r="CB71" s="198"/>
      <c r="CC71" s="198"/>
      <c r="CD71" s="198"/>
      <c r="CE71" s="198"/>
      <c r="CF71" s="198"/>
      <c r="CG71" s="198"/>
      <c r="CH71" s="198"/>
      <c r="CI71" s="198"/>
      <c r="CJ71" s="198"/>
      <c r="CK71" s="198"/>
      <c r="CL71" s="198"/>
      <c r="CM71" s="198"/>
      <c r="CN71" s="198"/>
      <c r="CO71" s="198"/>
      <c r="CP71" s="198"/>
      <c r="CQ71" s="198"/>
      <c r="CR71" s="198"/>
      <c r="CS71" s="198"/>
      <c r="CT71" s="198"/>
      <c r="CU71" s="198"/>
    </row>
    <row r="72" spans="1:99" s="302" customFormat="1" ht="16.5">
      <c r="A72" s="198"/>
      <c r="B72" s="198"/>
      <c r="C72" s="198"/>
      <c r="D72" s="198"/>
      <c r="E72" s="285"/>
      <c r="F72" s="285"/>
      <c r="G72" s="285"/>
      <c r="H72" s="371"/>
      <c r="I72" s="371"/>
      <c r="J72" s="285"/>
      <c r="K72" s="285"/>
      <c r="L72" s="285"/>
      <c r="M72" s="285"/>
      <c r="N72" s="372"/>
      <c r="O72" s="372"/>
      <c r="P72" s="372"/>
      <c r="Q72" s="372"/>
      <c r="R72" s="372"/>
      <c r="S72" s="372"/>
      <c r="T72" s="372"/>
      <c r="U72" s="372"/>
      <c r="V72" s="372"/>
      <c r="W72" s="372"/>
      <c r="X72" s="373"/>
      <c r="Y72" s="112"/>
      <c r="Z72" s="285"/>
      <c r="AA72" s="285"/>
      <c r="AB72" s="285"/>
      <c r="AC72" s="285"/>
      <c r="AD72" s="372"/>
      <c r="AE72" s="372"/>
      <c r="AF72" s="372"/>
      <c r="AG72" s="372"/>
      <c r="AH72" s="372"/>
      <c r="AI72" s="372"/>
      <c r="AJ72" s="372"/>
      <c r="AK72" s="372"/>
      <c r="AL72" s="372"/>
      <c r="AM72" s="372"/>
      <c r="AN72" s="373"/>
      <c r="AO72" s="112"/>
      <c r="AP72" s="285"/>
      <c r="AQ72" s="285"/>
      <c r="AR72" s="285"/>
      <c r="AS72" s="285"/>
      <c r="AT72" s="285"/>
      <c r="AU72" s="285"/>
      <c r="AV72" s="285"/>
      <c r="AW72" s="285"/>
      <c r="AX72" s="114"/>
      <c r="AY72" s="114"/>
      <c r="AZ72" s="114"/>
      <c r="BA72" s="114"/>
      <c r="BB72" s="114"/>
      <c r="BC72" s="114"/>
      <c r="BD72" s="198"/>
      <c r="BE72" s="198"/>
      <c r="BF72" s="198"/>
      <c r="BG72" s="198"/>
      <c r="BH72" s="198"/>
      <c r="BI72" s="198"/>
      <c r="BJ72" s="198"/>
      <c r="BK72" s="198"/>
      <c r="BL72" s="198"/>
      <c r="BM72" s="198"/>
      <c r="BN72" s="198"/>
      <c r="BO72" s="198"/>
      <c r="BP72" s="198"/>
      <c r="BQ72" s="198"/>
      <c r="BR72" s="198"/>
      <c r="BS72" s="198"/>
      <c r="BT72" s="198"/>
      <c r="BU72" s="198"/>
      <c r="BV72" s="198"/>
      <c r="BW72" s="198"/>
      <c r="BX72" s="198"/>
      <c r="BY72" s="198"/>
      <c r="BZ72" s="198"/>
      <c r="CA72" s="198"/>
      <c r="CB72" s="198"/>
      <c r="CC72" s="198"/>
      <c r="CD72" s="198"/>
      <c r="CE72" s="198"/>
      <c r="CF72" s="198"/>
      <c r="CG72" s="198"/>
      <c r="CH72" s="198"/>
      <c r="CI72" s="198"/>
      <c r="CJ72" s="198"/>
      <c r="CK72" s="198"/>
      <c r="CL72" s="198"/>
      <c r="CM72" s="198"/>
      <c r="CN72" s="198"/>
      <c r="CO72" s="198"/>
      <c r="CP72" s="198"/>
      <c r="CQ72" s="198"/>
      <c r="CR72" s="198"/>
      <c r="CS72" s="198"/>
      <c r="CT72" s="198"/>
      <c r="CU72" s="198"/>
    </row>
    <row r="75" spans="1:99" s="57" customFormat="1" ht="16.5" thickBot="1">
      <c r="E75" s="57" t="s">
        <v>160</v>
      </c>
      <c r="F75" s="57" t="s">
        <v>159</v>
      </c>
    </row>
    <row r="76" spans="1:99" s="57" customFormat="1" ht="15" customHeight="1">
      <c r="E76" s="510" t="s">
        <v>20</v>
      </c>
      <c r="F76" s="518" t="s">
        <v>22</v>
      </c>
      <c r="G76" s="519"/>
      <c r="H76" s="510" t="s">
        <v>21</v>
      </c>
      <c r="I76" s="519"/>
      <c r="J76" s="522" t="s">
        <v>120</v>
      </c>
      <c r="K76" s="523"/>
      <c r="L76" s="524" t="s">
        <v>127</v>
      </c>
      <c r="M76" s="524"/>
      <c r="N76" s="525" t="s">
        <v>167</v>
      </c>
      <c r="O76" s="525"/>
      <c r="P76" s="525"/>
      <c r="Q76" s="525"/>
      <c r="R76" s="525"/>
      <c r="S76" s="525"/>
      <c r="T76" s="525"/>
      <c r="U76" s="525"/>
      <c r="V76" s="525"/>
      <c r="W76" s="525"/>
      <c r="X76" s="525"/>
      <c r="Y76" s="526"/>
      <c r="Z76" s="527" t="s">
        <v>140</v>
      </c>
      <c r="AA76" s="528"/>
      <c r="AB76" s="529" t="s">
        <v>141</v>
      </c>
      <c r="AC76" s="529"/>
      <c r="AD76" s="483" t="s">
        <v>170</v>
      </c>
      <c r="AE76" s="483"/>
      <c r="AF76" s="483"/>
      <c r="AG76" s="483"/>
      <c r="AH76" s="483"/>
      <c r="AI76" s="483"/>
      <c r="AJ76" s="483"/>
      <c r="AK76" s="483"/>
      <c r="AL76" s="483"/>
      <c r="AM76" s="483"/>
      <c r="AN76" s="483"/>
      <c r="AO76" s="484"/>
      <c r="AP76" s="487" t="s">
        <v>16</v>
      </c>
      <c r="AQ76" s="489" t="s">
        <v>53</v>
      </c>
      <c r="AR76" s="489" t="s">
        <v>54</v>
      </c>
      <c r="AS76" s="489" t="s">
        <v>55</v>
      </c>
      <c r="AT76" s="489" t="s">
        <v>56</v>
      </c>
      <c r="AU76" s="489" t="s">
        <v>29</v>
      </c>
      <c r="AV76" s="489" t="s">
        <v>62</v>
      </c>
      <c r="AW76" s="512" t="s">
        <v>69</v>
      </c>
      <c r="AX76" s="477" t="s">
        <v>23</v>
      </c>
      <c r="AY76" s="478"/>
      <c r="AZ76" s="478"/>
      <c r="BA76" s="478"/>
      <c r="BB76" s="478"/>
      <c r="BC76" s="479"/>
    </row>
    <row r="77" spans="1:99" s="57" customFormat="1" ht="15.75" customHeight="1">
      <c r="E77" s="511"/>
      <c r="F77" s="520"/>
      <c r="G77" s="521"/>
      <c r="H77" s="530" t="str">
        <f>H59</f>
        <v>-</v>
      </c>
      <c r="I77" s="532"/>
      <c r="J77" s="533" t="str">
        <f>J59</f>
        <v>-</v>
      </c>
      <c r="K77" s="534"/>
      <c r="L77" s="535" t="str">
        <f>L59</f>
        <v>-</v>
      </c>
      <c r="M77" s="535"/>
      <c r="N77" s="486" t="str">
        <f>N66</f>
        <v>1:デバイスID</v>
      </c>
      <c r="O77" s="486"/>
      <c r="P77" s="486" t="str">
        <f>P66</f>
        <v>2:デバイス名</v>
      </c>
      <c r="Q77" s="486"/>
      <c r="R77" s="486" t="str">
        <f>R66</f>
        <v>3:モデル化</v>
      </c>
      <c r="S77" s="486"/>
      <c r="T77" s="486" t="str">
        <f>T66</f>
        <v>4:接続状態</v>
      </c>
      <c r="U77" s="486"/>
      <c r="V77" s="486" t="str">
        <f>V66</f>
        <v>5:接続時間</v>
      </c>
      <c r="W77" s="486"/>
      <c r="X77" s="486" t="str">
        <f>X66</f>
        <v>6:パラメータ</v>
      </c>
      <c r="Y77" s="515"/>
      <c r="Z77" s="516" t="str">
        <f>J77</f>
        <v>-</v>
      </c>
      <c r="AA77" s="517"/>
      <c r="AB77" s="514" t="str">
        <f>L77</f>
        <v>-</v>
      </c>
      <c r="AC77" s="514"/>
      <c r="AD77" s="507" t="str">
        <f>N77</f>
        <v>1:デバイスID</v>
      </c>
      <c r="AE77" s="507"/>
      <c r="AF77" s="507" t="str">
        <f>P77</f>
        <v>2:デバイス名</v>
      </c>
      <c r="AG77" s="507"/>
      <c r="AH77" s="507" t="str">
        <f>R77</f>
        <v>3:モデル化</v>
      </c>
      <c r="AI77" s="507"/>
      <c r="AJ77" s="507" t="str">
        <f>T77</f>
        <v>4:接続状態</v>
      </c>
      <c r="AK77" s="507"/>
      <c r="AL77" s="507" t="str">
        <f>V77</f>
        <v>5:接続時間</v>
      </c>
      <c r="AM77" s="507"/>
      <c r="AN77" s="507" t="str">
        <f>X77</f>
        <v>6:パラメータ</v>
      </c>
      <c r="AO77" s="508"/>
      <c r="AP77" s="488"/>
      <c r="AQ77" s="490"/>
      <c r="AR77" s="490"/>
      <c r="AS77" s="490"/>
      <c r="AT77" s="490"/>
      <c r="AU77" s="490"/>
      <c r="AV77" s="490"/>
      <c r="AW77" s="513"/>
      <c r="AX77" s="480"/>
      <c r="AY77" s="481"/>
      <c r="AZ77" s="481"/>
      <c r="BA77" s="481"/>
      <c r="BB77" s="481"/>
      <c r="BC77" s="482"/>
    </row>
    <row r="78" spans="1:99" s="57" customFormat="1">
      <c r="E78" s="511"/>
      <c r="F78" s="520"/>
      <c r="G78" s="521"/>
      <c r="H78" s="530"/>
      <c r="I78" s="532"/>
      <c r="J78" s="533"/>
      <c r="K78" s="534"/>
      <c r="L78" s="535"/>
      <c r="M78" s="535"/>
      <c r="N78" s="486"/>
      <c r="O78" s="486"/>
      <c r="P78" s="486"/>
      <c r="Q78" s="486"/>
      <c r="R78" s="486"/>
      <c r="S78" s="486"/>
      <c r="T78" s="486"/>
      <c r="U78" s="486"/>
      <c r="V78" s="486"/>
      <c r="W78" s="486"/>
      <c r="X78" s="486"/>
      <c r="Y78" s="515"/>
      <c r="Z78" s="516"/>
      <c r="AA78" s="517"/>
      <c r="AB78" s="514"/>
      <c r="AC78" s="514"/>
      <c r="AD78" s="507"/>
      <c r="AE78" s="507"/>
      <c r="AF78" s="507"/>
      <c r="AG78" s="507"/>
      <c r="AH78" s="507"/>
      <c r="AI78" s="507"/>
      <c r="AJ78" s="507"/>
      <c r="AK78" s="507"/>
      <c r="AL78" s="507"/>
      <c r="AM78" s="507"/>
      <c r="AN78" s="507"/>
      <c r="AO78" s="508"/>
      <c r="AP78" s="488"/>
      <c r="AQ78" s="490"/>
      <c r="AR78" s="490"/>
      <c r="AS78" s="490"/>
      <c r="AT78" s="490"/>
      <c r="AU78" s="490"/>
      <c r="AV78" s="490"/>
      <c r="AW78" s="513"/>
      <c r="AX78" s="480"/>
      <c r="AY78" s="481"/>
      <c r="AZ78" s="481"/>
      <c r="BA78" s="481"/>
      <c r="BB78" s="481"/>
      <c r="BC78" s="482"/>
    </row>
    <row r="79" spans="1:99" s="198" customFormat="1" ht="72" customHeight="1">
      <c r="B79" s="197"/>
      <c r="C79" s="197"/>
      <c r="E79" s="500">
        <v>3</v>
      </c>
      <c r="F79" s="541" t="s">
        <v>247</v>
      </c>
      <c r="G79" s="542"/>
      <c r="H79" s="813" t="s">
        <v>180</v>
      </c>
      <c r="I79" s="814"/>
      <c r="J79" s="500" t="str">
        <f>IF(OR($F79="異常",$F79="準正常"),"false","true")</f>
        <v>true</v>
      </c>
      <c r="K79" s="485"/>
      <c r="L79" s="810" t="s">
        <v>294</v>
      </c>
      <c r="M79" s="810"/>
      <c r="N79" s="810" t="s">
        <v>161</v>
      </c>
      <c r="O79" s="810"/>
      <c r="P79" s="810" t="s">
        <v>161</v>
      </c>
      <c r="Q79" s="810"/>
      <c r="R79" s="810" t="s">
        <v>161</v>
      </c>
      <c r="S79" s="810"/>
      <c r="T79" s="810" t="s">
        <v>161</v>
      </c>
      <c r="U79" s="810"/>
      <c r="V79" s="810" t="s">
        <v>161</v>
      </c>
      <c r="W79" s="810"/>
      <c r="X79" s="810" t="s">
        <v>161</v>
      </c>
      <c r="Y79" s="814"/>
      <c r="Z79" s="500" t="str">
        <f>IF(OR($F79="異常",$F79="準正常"),"false","true")</f>
        <v>true</v>
      </c>
      <c r="AA79" s="485"/>
      <c r="AB79" s="810" t="s">
        <v>294</v>
      </c>
      <c r="AC79" s="810"/>
      <c r="AD79" s="810" t="s">
        <v>161</v>
      </c>
      <c r="AE79" s="810"/>
      <c r="AF79" s="810" t="s">
        <v>161</v>
      </c>
      <c r="AG79" s="810"/>
      <c r="AH79" s="810" t="s">
        <v>161</v>
      </c>
      <c r="AI79" s="810"/>
      <c r="AJ79" s="810" t="s">
        <v>161</v>
      </c>
      <c r="AK79" s="810"/>
      <c r="AL79" s="810" t="s">
        <v>161</v>
      </c>
      <c r="AM79" s="810"/>
      <c r="AN79" s="810" t="s">
        <v>161</v>
      </c>
      <c r="AO79" s="814"/>
      <c r="AP79" s="500" t="s">
        <v>886</v>
      </c>
      <c r="AQ79" s="485" t="str">
        <f>AQ61</f>
        <v>6/23</v>
      </c>
      <c r="AR79" s="485" t="str">
        <f t="shared" ref="AR79:AS79" si="1">AR61</f>
        <v>6/23</v>
      </c>
      <c r="AS79" s="485" t="str">
        <f t="shared" si="1"/>
        <v>6/23</v>
      </c>
      <c r="AT79" s="485">
        <v>0</v>
      </c>
      <c r="AU79" s="485" t="s">
        <v>180</v>
      </c>
      <c r="AV79" s="485" t="s">
        <v>1006</v>
      </c>
      <c r="AW79" s="509" t="s">
        <v>180</v>
      </c>
      <c r="AX79" s="606" t="s">
        <v>1025</v>
      </c>
      <c r="AY79" s="485"/>
      <c r="AZ79" s="485"/>
      <c r="BA79" s="485"/>
      <c r="BB79" s="485"/>
      <c r="BC79" s="575"/>
      <c r="BD79" s="245"/>
      <c r="BE79" s="245"/>
      <c r="BF79" s="245"/>
      <c r="BG79" s="245"/>
      <c r="BH79" s="245"/>
      <c r="BI79" s="245"/>
      <c r="BJ79" s="245"/>
      <c r="BK79" s="245"/>
      <c r="BL79" s="245"/>
      <c r="BM79" s="245"/>
      <c r="BN79" s="245"/>
      <c r="BO79" s="245"/>
      <c r="BP79" s="245"/>
      <c r="BQ79" s="245"/>
      <c r="BR79" s="245"/>
      <c r="BS79" s="245"/>
      <c r="BT79" s="245"/>
      <c r="BU79" s="245"/>
      <c r="BV79" s="245"/>
      <c r="BW79" s="245"/>
      <c r="BX79" s="245"/>
      <c r="BY79" s="245"/>
      <c r="BZ79" s="245"/>
      <c r="CA79" s="245"/>
      <c r="CB79" s="897"/>
      <c r="CC79" s="894"/>
      <c r="CD79" s="894"/>
      <c r="CE79" s="894"/>
      <c r="CF79" s="894"/>
      <c r="CG79" s="894"/>
      <c r="CH79" s="894"/>
      <c r="CI79" s="893"/>
      <c r="CJ79" s="896"/>
      <c r="CK79" s="896"/>
      <c r="CL79" s="896"/>
      <c r="CM79" s="896"/>
      <c r="CN79" s="896"/>
      <c r="CO79" s="896"/>
    </row>
    <row r="80" spans="1:99" s="198" customFormat="1" ht="72" customHeight="1">
      <c r="B80" s="197"/>
      <c r="C80" s="197"/>
      <c r="E80" s="500"/>
      <c r="F80" s="541"/>
      <c r="G80" s="542"/>
      <c r="H80" s="813"/>
      <c r="I80" s="814"/>
      <c r="J80" s="500"/>
      <c r="K80" s="485"/>
      <c r="L80" s="810"/>
      <c r="M80" s="810"/>
      <c r="N80" s="810" t="s">
        <v>161</v>
      </c>
      <c r="O80" s="810"/>
      <c r="P80" s="810" t="s">
        <v>161</v>
      </c>
      <c r="Q80" s="810"/>
      <c r="R80" s="810" t="s">
        <v>161</v>
      </c>
      <c r="S80" s="810"/>
      <c r="T80" s="810" t="s">
        <v>161</v>
      </c>
      <c r="U80" s="810"/>
      <c r="V80" s="810" t="s">
        <v>161</v>
      </c>
      <c r="W80" s="810"/>
      <c r="X80" s="691" t="s">
        <v>180</v>
      </c>
      <c r="Y80" s="694"/>
      <c r="Z80" s="500"/>
      <c r="AA80" s="485"/>
      <c r="AB80" s="810"/>
      <c r="AC80" s="810"/>
      <c r="AD80" s="810" t="s">
        <v>161</v>
      </c>
      <c r="AE80" s="810"/>
      <c r="AF80" s="810" t="s">
        <v>161</v>
      </c>
      <c r="AG80" s="810"/>
      <c r="AH80" s="810" t="s">
        <v>161</v>
      </c>
      <c r="AI80" s="810"/>
      <c r="AJ80" s="810" t="s">
        <v>161</v>
      </c>
      <c r="AK80" s="810"/>
      <c r="AL80" s="810" t="s">
        <v>161</v>
      </c>
      <c r="AM80" s="810"/>
      <c r="AN80" s="691" t="s">
        <v>180</v>
      </c>
      <c r="AO80" s="694"/>
      <c r="AP80" s="500"/>
      <c r="AQ80" s="485"/>
      <c r="AR80" s="485"/>
      <c r="AS80" s="485"/>
      <c r="AT80" s="485"/>
      <c r="AU80" s="485"/>
      <c r="AV80" s="485"/>
      <c r="AW80" s="509"/>
      <c r="AX80" s="500"/>
      <c r="AY80" s="485"/>
      <c r="AZ80" s="485"/>
      <c r="BA80" s="485"/>
      <c r="BB80" s="485"/>
      <c r="BC80" s="575"/>
      <c r="BD80" s="245"/>
      <c r="BE80" s="245"/>
      <c r="BF80" s="245"/>
      <c r="BG80" s="245"/>
      <c r="BH80" s="245"/>
      <c r="BI80" s="245"/>
      <c r="BJ80" s="245"/>
      <c r="BK80" s="245"/>
      <c r="BL80" s="245"/>
      <c r="BM80" s="245"/>
      <c r="BN80" s="245"/>
      <c r="BO80" s="245"/>
      <c r="BP80" s="245"/>
      <c r="BQ80" s="245"/>
      <c r="BR80" s="245"/>
      <c r="BS80" s="245"/>
      <c r="BT80" s="245"/>
      <c r="BU80" s="245"/>
      <c r="BV80" s="245"/>
      <c r="BW80" s="245"/>
      <c r="BX80" s="245"/>
      <c r="BY80" s="245"/>
      <c r="BZ80" s="245"/>
      <c r="CA80" s="245"/>
      <c r="CB80" s="897"/>
      <c r="CC80" s="894"/>
      <c r="CD80" s="894"/>
      <c r="CE80" s="894"/>
      <c r="CF80" s="894"/>
      <c r="CG80" s="894"/>
      <c r="CH80" s="894"/>
      <c r="CI80" s="893"/>
      <c r="CJ80" s="896"/>
      <c r="CK80" s="896"/>
      <c r="CL80" s="896"/>
      <c r="CM80" s="896"/>
      <c r="CN80" s="896"/>
      <c r="CO80" s="896"/>
    </row>
    <row r="81" spans="2:93" s="198" customFormat="1" ht="72" customHeight="1">
      <c r="B81" s="197"/>
      <c r="C81" s="197"/>
      <c r="E81" s="500">
        <v>4</v>
      </c>
      <c r="F81" s="541" t="s">
        <v>237</v>
      </c>
      <c r="G81" s="542"/>
      <c r="H81" s="813" t="s">
        <v>180</v>
      </c>
      <c r="I81" s="814"/>
      <c r="J81" s="500" t="str">
        <f>IF(OR($F81="異常",$F81="準正常"),"false","true")</f>
        <v>true</v>
      </c>
      <c r="K81" s="485"/>
      <c r="L81" s="810" t="s">
        <v>294</v>
      </c>
      <c r="M81" s="810"/>
      <c r="N81" s="810" t="s">
        <v>161</v>
      </c>
      <c r="O81" s="810"/>
      <c r="P81" s="810" t="s">
        <v>161</v>
      </c>
      <c r="Q81" s="810"/>
      <c r="R81" s="810" t="s">
        <v>161</v>
      </c>
      <c r="S81" s="810"/>
      <c r="T81" s="810" t="s">
        <v>161</v>
      </c>
      <c r="U81" s="810"/>
      <c r="V81" s="810" t="s">
        <v>161</v>
      </c>
      <c r="W81" s="810"/>
      <c r="X81" s="810" t="s">
        <v>161</v>
      </c>
      <c r="Y81" s="814"/>
      <c r="Z81" s="500" t="str">
        <f>IF(OR($F81="異常",$F81="準正常"),"false","true")</f>
        <v>true</v>
      </c>
      <c r="AA81" s="485"/>
      <c r="AB81" s="810" t="s">
        <v>294</v>
      </c>
      <c r="AC81" s="810"/>
      <c r="AD81" s="810" t="s">
        <v>161</v>
      </c>
      <c r="AE81" s="810"/>
      <c r="AF81" s="810" t="s">
        <v>161</v>
      </c>
      <c r="AG81" s="810"/>
      <c r="AH81" s="810" t="s">
        <v>161</v>
      </c>
      <c r="AI81" s="810"/>
      <c r="AJ81" s="810" t="s">
        <v>161</v>
      </c>
      <c r="AK81" s="810"/>
      <c r="AL81" s="810" t="s">
        <v>161</v>
      </c>
      <c r="AM81" s="810"/>
      <c r="AN81" s="810" t="s">
        <v>161</v>
      </c>
      <c r="AO81" s="814"/>
      <c r="AP81" s="500" t="s">
        <v>886</v>
      </c>
      <c r="AQ81" s="485" t="str">
        <f>AQ61</f>
        <v>6/23</v>
      </c>
      <c r="AR81" s="485" t="str">
        <f t="shared" ref="AR81:AS81" si="2">AR61</f>
        <v>6/23</v>
      </c>
      <c r="AS81" s="485" t="str">
        <f t="shared" si="2"/>
        <v>6/23</v>
      </c>
      <c r="AT81" s="485">
        <v>0</v>
      </c>
      <c r="AU81" s="485" t="s">
        <v>180</v>
      </c>
      <c r="AV81" s="485" t="s">
        <v>1006</v>
      </c>
      <c r="AW81" s="575" t="s">
        <v>180</v>
      </c>
      <c r="AX81" s="606" t="s">
        <v>1025</v>
      </c>
      <c r="AY81" s="485"/>
      <c r="AZ81" s="485"/>
      <c r="BA81" s="485"/>
      <c r="BB81" s="485"/>
      <c r="BC81" s="575"/>
      <c r="BD81" s="245"/>
      <c r="BE81" s="245"/>
      <c r="BF81" s="245"/>
      <c r="BG81" s="245"/>
      <c r="BH81" s="245"/>
      <c r="BI81" s="245"/>
      <c r="BJ81" s="245"/>
      <c r="BK81" s="245"/>
      <c r="BL81" s="245"/>
      <c r="BM81" s="245"/>
      <c r="BN81" s="245"/>
      <c r="BO81" s="245"/>
      <c r="BP81" s="245"/>
      <c r="BQ81" s="245"/>
      <c r="BR81" s="245"/>
      <c r="BS81" s="245"/>
      <c r="BT81" s="245"/>
      <c r="BU81" s="245"/>
      <c r="BV81" s="245"/>
      <c r="BW81" s="245"/>
      <c r="BX81" s="245"/>
      <c r="BY81" s="245"/>
      <c r="BZ81" s="245"/>
      <c r="CA81" s="245"/>
      <c r="CB81" s="897"/>
      <c r="CC81" s="894"/>
      <c r="CD81" s="894"/>
      <c r="CE81" s="894"/>
      <c r="CF81" s="894"/>
      <c r="CG81" s="894"/>
      <c r="CH81" s="894"/>
      <c r="CI81" s="893"/>
      <c r="CJ81" s="896"/>
      <c r="CK81" s="896"/>
      <c r="CL81" s="896"/>
      <c r="CM81" s="896"/>
      <c r="CN81" s="896"/>
      <c r="CO81" s="896"/>
    </row>
    <row r="82" spans="2:93" s="198" customFormat="1" ht="72" customHeight="1" thickBot="1">
      <c r="B82" s="197"/>
      <c r="C82" s="197"/>
      <c r="E82" s="499"/>
      <c r="F82" s="577"/>
      <c r="G82" s="578"/>
      <c r="H82" s="895"/>
      <c r="I82" s="857"/>
      <c r="J82" s="499"/>
      <c r="K82" s="497"/>
      <c r="L82" s="811"/>
      <c r="M82" s="811"/>
      <c r="N82" s="811" t="s">
        <v>161</v>
      </c>
      <c r="O82" s="811"/>
      <c r="P82" s="811" t="s">
        <v>161</v>
      </c>
      <c r="Q82" s="811"/>
      <c r="R82" s="811" t="s">
        <v>161</v>
      </c>
      <c r="S82" s="811"/>
      <c r="T82" s="811" t="s">
        <v>161</v>
      </c>
      <c r="U82" s="811"/>
      <c r="V82" s="811" t="s">
        <v>161</v>
      </c>
      <c r="W82" s="811"/>
      <c r="X82" s="692" t="s">
        <v>180</v>
      </c>
      <c r="Y82" s="696"/>
      <c r="Z82" s="499"/>
      <c r="AA82" s="497"/>
      <c r="AB82" s="811"/>
      <c r="AC82" s="811"/>
      <c r="AD82" s="811" t="s">
        <v>161</v>
      </c>
      <c r="AE82" s="811"/>
      <c r="AF82" s="811" t="s">
        <v>161</v>
      </c>
      <c r="AG82" s="811"/>
      <c r="AH82" s="811" t="s">
        <v>161</v>
      </c>
      <c r="AI82" s="811"/>
      <c r="AJ82" s="811" t="s">
        <v>161</v>
      </c>
      <c r="AK82" s="811"/>
      <c r="AL82" s="811" t="s">
        <v>161</v>
      </c>
      <c r="AM82" s="811"/>
      <c r="AN82" s="692" t="s">
        <v>180</v>
      </c>
      <c r="AO82" s="696"/>
      <c r="AP82" s="499"/>
      <c r="AQ82" s="497"/>
      <c r="AR82" s="497"/>
      <c r="AS82" s="497"/>
      <c r="AT82" s="497"/>
      <c r="AU82" s="497"/>
      <c r="AV82" s="497"/>
      <c r="AW82" s="576"/>
      <c r="AX82" s="499"/>
      <c r="AY82" s="497"/>
      <c r="AZ82" s="497"/>
      <c r="BA82" s="497"/>
      <c r="BB82" s="497"/>
      <c r="BC82" s="576"/>
      <c r="BD82" s="245"/>
      <c r="BE82" s="245"/>
      <c r="BF82" s="245"/>
      <c r="BG82" s="245"/>
      <c r="BH82" s="245"/>
      <c r="BI82" s="245"/>
      <c r="BJ82" s="245"/>
      <c r="BK82" s="245"/>
      <c r="BL82" s="245"/>
      <c r="BM82" s="245"/>
      <c r="BN82" s="245"/>
      <c r="BO82" s="245"/>
      <c r="BP82" s="245"/>
      <c r="BQ82" s="245"/>
      <c r="BR82" s="245"/>
      <c r="BS82" s="245"/>
      <c r="BT82" s="245"/>
      <c r="BU82" s="245"/>
      <c r="BV82" s="245"/>
      <c r="BW82" s="245"/>
      <c r="BX82" s="245"/>
      <c r="BY82" s="245"/>
      <c r="BZ82" s="245"/>
      <c r="CA82" s="245"/>
      <c r="CB82" s="897"/>
      <c r="CC82" s="894"/>
      <c r="CD82" s="894"/>
      <c r="CE82" s="894"/>
      <c r="CF82" s="894"/>
      <c r="CG82" s="894"/>
      <c r="CH82" s="894"/>
      <c r="CI82" s="893"/>
      <c r="CJ82" s="896"/>
      <c r="CK82" s="896"/>
      <c r="CL82" s="896"/>
      <c r="CM82" s="896"/>
      <c r="CN82" s="896"/>
      <c r="CO82" s="896"/>
    </row>
    <row r="83" spans="2:93" s="57" customFormat="1">
      <c r="E83" s="921" t="s">
        <v>617</v>
      </c>
      <c r="F83" s="928"/>
      <c r="G83" s="928"/>
      <c r="H83" s="928"/>
      <c r="I83" s="928"/>
      <c r="J83" s="928"/>
    </row>
    <row r="84" spans="2:93" s="57" customFormat="1">
      <c r="E84" s="921" t="s">
        <v>616</v>
      </c>
      <c r="F84" s="921"/>
      <c r="G84" s="921"/>
      <c r="H84" s="921"/>
      <c r="I84" s="921"/>
      <c r="J84" s="921"/>
    </row>
    <row r="87" spans="2:93" ht="16.5" thickBot="1">
      <c r="E87" s="57" t="s">
        <v>1145</v>
      </c>
    </row>
    <row r="88" spans="2:93">
      <c r="E88" s="510" t="s">
        <v>20</v>
      </c>
      <c r="F88" s="518" t="s">
        <v>22</v>
      </c>
      <c r="G88" s="519"/>
      <c r="H88" s="510" t="s">
        <v>21</v>
      </c>
      <c r="I88" s="519"/>
      <c r="J88" s="522" t="s">
        <v>120</v>
      </c>
      <c r="K88" s="523"/>
      <c r="L88" s="524" t="s">
        <v>127</v>
      </c>
      <c r="M88" s="524"/>
      <c r="N88" s="525" t="s">
        <v>167</v>
      </c>
      <c r="O88" s="525"/>
      <c r="P88" s="525"/>
      <c r="Q88" s="525"/>
      <c r="R88" s="525"/>
      <c r="S88" s="525"/>
      <c r="T88" s="525"/>
      <c r="U88" s="525"/>
      <c r="V88" s="525"/>
      <c r="W88" s="525"/>
      <c r="X88" s="525"/>
      <c r="Y88" s="526"/>
      <c r="Z88" s="527" t="s">
        <v>140</v>
      </c>
      <c r="AA88" s="528"/>
      <c r="AB88" s="529" t="s">
        <v>141</v>
      </c>
      <c r="AC88" s="529"/>
      <c r="AD88" s="483" t="s">
        <v>170</v>
      </c>
      <c r="AE88" s="483"/>
      <c r="AF88" s="483"/>
      <c r="AG88" s="483"/>
      <c r="AH88" s="483"/>
      <c r="AI88" s="483"/>
      <c r="AJ88" s="483"/>
      <c r="AK88" s="483"/>
      <c r="AL88" s="483"/>
      <c r="AM88" s="483"/>
      <c r="AN88" s="483"/>
      <c r="AO88" s="484"/>
      <c r="AP88" s="487" t="s">
        <v>16</v>
      </c>
      <c r="AQ88" s="489" t="s">
        <v>53</v>
      </c>
      <c r="AR88" s="489" t="s">
        <v>54</v>
      </c>
      <c r="AS88" s="489" t="s">
        <v>55</v>
      </c>
      <c r="AT88" s="489" t="s">
        <v>56</v>
      </c>
      <c r="AU88" s="489" t="s">
        <v>29</v>
      </c>
      <c r="AV88" s="489" t="s">
        <v>62</v>
      </c>
      <c r="AW88" s="512" t="s">
        <v>69</v>
      </c>
      <c r="AX88" s="477" t="s">
        <v>23</v>
      </c>
      <c r="AY88" s="478"/>
      <c r="AZ88" s="478"/>
      <c r="BA88" s="478"/>
      <c r="BB88" s="478"/>
      <c r="BC88" s="479"/>
    </row>
    <row r="89" spans="2:93" ht="15.75" customHeight="1">
      <c r="E89" s="511"/>
      <c r="F89" s="520"/>
      <c r="G89" s="521"/>
      <c r="H89" s="530" t="s">
        <v>180</v>
      </c>
      <c r="I89" s="532"/>
      <c r="J89" s="533" t="s">
        <v>180</v>
      </c>
      <c r="K89" s="534"/>
      <c r="L89" s="535" t="s">
        <v>180</v>
      </c>
      <c r="M89" s="535"/>
      <c r="N89" s="486" t="str">
        <f>N66</f>
        <v>1:デバイスID</v>
      </c>
      <c r="O89" s="486"/>
      <c r="P89" s="486" t="str">
        <f t="shared" ref="P89" si="3">P66</f>
        <v>2:デバイス名</v>
      </c>
      <c r="Q89" s="486"/>
      <c r="R89" s="486" t="str">
        <f t="shared" ref="R89" si="4">R66</f>
        <v>3:モデル化</v>
      </c>
      <c r="S89" s="486"/>
      <c r="T89" s="486" t="str">
        <f t="shared" ref="T89" si="5">T66</f>
        <v>4:接続状態</v>
      </c>
      <c r="U89" s="486"/>
      <c r="V89" s="486" t="str">
        <f t="shared" ref="V89" si="6">V66</f>
        <v>5:接続時間</v>
      </c>
      <c r="W89" s="486"/>
      <c r="X89" s="486" t="str">
        <f t="shared" ref="X89" si="7">X66</f>
        <v>6:パラメータ</v>
      </c>
      <c r="Y89" s="486"/>
      <c r="Z89" s="883" t="str">
        <f>J89</f>
        <v>-</v>
      </c>
      <c r="AA89" s="884"/>
      <c r="AB89" s="887" t="str">
        <f>L89</f>
        <v>-</v>
      </c>
      <c r="AC89" s="888"/>
      <c r="AD89" s="877" t="str">
        <f>N89</f>
        <v>1:デバイスID</v>
      </c>
      <c r="AE89" s="878"/>
      <c r="AF89" s="877" t="str">
        <f>P89</f>
        <v>2:デバイス名</v>
      </c>
      <c r="AG89" s="878"/>
      <c r="AH89" s="877" t="str">
        <f>R89</f>
        <v>3:モデル化</v>
      </c>
      <c r="AI89" s="878"/>
      <c r="AJ89" s="877" t="str">
        <f>T89</f>
        <v>4:接続状態</v>
      </c>
      <c r="AK89" s="878"/>
      <c r="AL89" s="877" t="str">
        <f>V89</f>
        <v>5:接続時間</v>
      </c>
      <c r="AM89" s="878"/>
      <c r="AN89" s="877" t="str">
        <f>X89</f>
        <v>6:パラメータ</v>
      </c>
      <c r="AO89" s="881"/>
      <c r="AP89" s="488"/>
      <c r="AQ89" s="490"/>
      <c r="AR89" s="490"/>
      <c r="AS89" s="490"/>
      <c r="AT89" s="490"/>
      <c r="AU89" s="490"/>
      <c r="AV89" s="490"/>
      <c r="AW89" s="513"/>
      <c r="AX89" s="480"/>
      <c r="AY89" s="481"/>
      <c r="AZ89" s="481"/>
      <c r="BA89" s="481"/>
      <c r="BB89" s="481"/>
      <c r="BC89" s="482"/>
    </row>
    <row r="90" spans="2:93">
      <c r="E90" s="511"/>
      <c r="F90" s="520"/>
      <c r="G90" s="521"/>
      <c r="H90" s="530"/>
      <c r="I90" s="532"/>
      <c r="J90" s="533"/>
      <c r="K90" s="534"/>
      <c r="L90" s="535"/>
      <c r="M90" s="535"/>
      <c r="N90" s="486"/>
      <c r="O90" s="486"/>
      <c r="P90" s="486"/>
      <c r="Q90" s="486"/>
      <c r="R90" s="486"/>
      <c r="S90" s="486"/>
      <c r="T90" s="486"/>
      <c r="U90" s="486"/>
      <c r="V90" s="486"/>
      <c r="W90" s="486"/>
      <c r="X90" s="486"/>
      <c r="Y90" s="486"/>
      <c r="Z90" s="885"/>
      <c r="AA90" s="886"/>
      <c r="AB90" s="889"/>
      <c r="AC90" s="890"/>
      <c r="AD90" s="879"/>
      <c r="AE90" s="880"/>
      <c r="AF90" s="879"/>
      <c r="AG90" s="880"/>
      <c r="AH90" s="879"/>
      <c r="AI90" s="880"/>
      <c r="AJ90" s="879"/>
      <c r="AK90" s="880"/>
      <c r="AL90" s="879"/>
      <c r="AM90" s="880"/>
      <c r="AN90" s="879"/>
      <c r="AO90" s="882"/>
      <c r="AP90" s="488"/>
      <c r="AQ90" s="490"/>
      <c r="AR90" s="490"/>
      <c r="AS90" s="490"/>
      <c r="AT90" s="490"/>
      <c r="AU90" s="490"/>
      <c r="AV90" s="490"/>
      <c r="AW90" s="513"/>
      <c r="AX90" s="480"/>
      <c r="AY90" s="481"/>
      <c r="AZ90" s="481"/>
      <c r="BA90" s="481"/>
      <c r="BB90" s="481"/>
      <c r="BC90" s="482"/>
    </row>
    <row r="91" spans="2:93" ht="16.5">
      <c r="E91" s="500">
        <f>E81+1</f>
        <v>5</v>
      </c>
      <c r="F91" s="485" t="s">
        <v>624</v>
      </c>
      <c r="G91" s="509"/>
      <c r="H91" s="873" t="s">
        <v>161</v>
      </c>
      <c r="I91" s="874"/>
      <c r="J91" s="500" t="s">
        <v>180</v>
      </c>
      <c r="K91" s="485"/>
      <c r="L91" s="485" t="s">
        <v>180</v>
      </c>
      <c r="M91" s="485"/>
      <c r="N91" s="691" t="s">
        <v>180</v>
      </c>
      <c r="O91" s="691"/>
      <c r="P91" s="691" t="s">
        <v>180</v>
      </c>
      <c r="Q91" s="691"/>
      <c r="R91" s="691" t="s">
        <v>180</v>
      </c>
      <c r="S91" s="691"/>
      <c r="T91" s="691" t="s">
        <v>180</v>
      </c>
      <c r="U91" s="691"/>
      <c r="V91" s="691" t="s">
        <v>180</v>
      </c>
      <c r="W91" s="691"/>
      <c r="X91" s="691" t="s">
        <v>180</v>
      </c>
      <c r="Y91" s="691"/>
      <c r="Z91" s="500"/>
      <c r="AA91" s="485"/>
      <c r="AB91" s="485"/>
      <c r="AC91" s="485"/>
      <c r="AD91" s="691"/>
      <c r="AE91" s="691"/>
      <c r="AF91" s="691"/>
      <c r="AG91" s="691"/>
      <c r="AH91" s="691"/>
      <c r="AI91" s="691"/>
      <c r="AJ91" s="691"/>
      <c r="AK91" s="691"/>
      <c r="AL91" s="691"/>
      <c r="AM91" s="691"/>
      <c r="AN91" s="485"/>
      <c r="AO91" s="509"/>
      <c r="AP91" s="500"/>
      <c r="AQ91" s="485"/>
      <c r="AR91" s="485"/>
      <c r="AS91" s="485"/>
      <c r="AT91" s="485"/>
      <c r="AU91" s="485"/>
      <c r="AV91" s="485"/>
      <c r="AW91" s="509"/>
      <c r="AX91" s="606"/>
      <c r="AY91" s="644"/>
      <c r="AZ91" s="644"/>
      <c r="BA91" s="644"/>
      <c r="BB91" s="644"/>
      <c r="BC91" s="645"/>
    </row>
    <row r="92" spans="2:93" ht="16.5">
      <c r="E92" s="500"/>
      <c r="F92" s="485"/>
      <c r="G92" s="509"/>
      <c r="H92" s="873"/>
      <c r="I92" s="874"/>
      <c r="J92" s="500"/>
      <c r="K92" s="485"/>
      <c r="L92" s="485"/>
      <c r="M92" s="485"/>
      <c r="N92" s="810" t="s">
        <v>180</v>
      </c>
      <c r="O92" s="810"/>
      <c r="P92" s="810" t="s">
        <v>180</v>
      </c>
      <c r="Q92" s="810"/>
      <c r="R92" s="810" t="s">
        <v>180</v>
      </c>
      <c r="S92" s="810"/>
      <c r="T92" s="810" t="s">
        <v>180</v>
      </c>
      <c r="U92" s="810"/>
      <c r="V92" s="810" t="s">
        <v>180</v>
      </c>
      <c r="W92" s="810"/>
      <c r="X92" s="810" t="s">
        <v>180</v>
      </c>
      <c r="Y92" s="810"/>
      <c r="Z92" s="500"/>
      <c r="AA92" s="485"/>
      <c r="AB92" s="485"/>
      <c r="AC92" s="485"/>
      <c r="AD92" s="810"/>
      <c r="AE92" s="810"/>
      <c r="AF92" s="810"/>
      <c r="AG92" s="810"/>
      <c r="AH92" s="810"/>
      <c r="AI92" s="810"/>
      <c r="AJ92" s="810"/>
      <c r="AK92" s="810"/>
      <c r="AL92" s="810"/>
      <c r="AM92" s="810"/>
      <c r="AN92" s="691"/>
      <c r="AO92" s="694"/>
      <c r="AP92" s="500"/>
      <c r="AQ92" s="485"/>
      <c r="AR92" s="485"/>
      <c r="AS92" s="485"/>
      <c r="AT92" s="485"/>
      <c r="AU92" s="485"/>
      <c r="AV92" s="485"/>
      <c r="AW92" s="509"/>
      <c r="AX92" s="606"/>
      <c r="AY92" s="644"/>
      <c r="AZ92" s="644"/>
      <c r="BA92" s="644"/>
      <c r="BB92" s="644"/>
      <c r="BC92" s="645"/>
    </row>
    <row r="93" spans="2:93" ht="16.5">
      <c r="E93" s="500"/>
      <c r="F93" s="485"/>
      <c r="G93" s="509"/>
      <c r="H93" s="873" t="s">
        <v>161</v>
      </c>
      <c r="I93" s="874"/>
      <c r="J93" s="500" t="s">
        <v>180</v>
      </c>
      <c r="K93" s="485"/>
      <c r="L93" s="485" t="s">
        <v>180</v>
      </c>
      <c r="M93" s="485"/>
      <c r="N93" s="691" t="s">
        <v>623</v>
      </c>
      <c r="O93" s="691"/>
      <c r="P93" s="691" t="s">
        <v>622</v>
      </c>
      <c r="Q93" s="691"/>
      <c r="R93" s="691" t="s">
        <v>621</v>
      </c>
      <c r="S93" s="691"/>
      <c r="T93" s="691" t="s">
        <v>620</v>
      </c>
      <c r="U93" s="691"/>
      <c r="V93" s="691" t="s">
        <v>619</v>
      </c>
      <c r="W93" s="691"/>
      <c r="X93" s="485" t="s">
        <v>180</v>
      </c>
      <c r="Y93" s="509"/>
      <c r="Z93" s="500"/>
      <c r="AA93" s="485"/>
      <c r="AB93" s="485"/>
      <c r="AC93" s="485"/>
      <c r="AD93" s="691"/>
      <c r="AE93" s="691"/>
      <c r="AF93" s="691"/>
      <c r="AG93" s="691"/>
      <c r="AH93" s="691"/>
      <c r="AI93" s="691"/>
      <c r="AJ93" s="691"/>
      <c r="AK93" s="691"/>
      <c r="AL93" s="691"/>
      <c r="AM93" s="691"/>
      <c r="AN93" s="485"/>
      <c r="AO93" s="509"/>
      <c r="AP93" s="500"/>
      <c r="AQ93" s="485"/>
      <c r="AR93" s="485"/>
      <c r="AS93" s="485"/>
      <c r="AT93" s="485"/>
      <c r="AU93" s="485"/>
      <c r="AV93" s="485"/>
      <c r="AW93" s="509"/>
      <c r="AX93" s="606"/>
      <c r="AY93" s="644"/>
      <c r="AZ93" s="644"/>
      <c r="BA93" s="644"/>
      <c r="BB93" s="644"/>
      <c r="BC93" s="645"/>
    </row>
    <row r="94" spans="2:93" ht="17.25" thickBot="1">
      <c r="E94" s="499"/>
      <c r="F94" s="497"/>
      <c r="G94" s="498"/>
      <c r="H94" s="875"/>
      <c r="I94" s="876"/>
      <c r="J94" s="499"/>
      <c r="K94" s="497"/>
      <c r="L94" s="497"/>
      <c r="M94" s="497"/>
      <c r="N94" s="811" t="s">
        <v>180</v>
      </c>
      <c r="O94" s="811"/>
      <c r="P94" s="811" t="s">
        <v>180</v>
      </c>
      <c r="Q94" s="811"/>
      <c r="R94" s="811" t="s">
        <v>180</v>
      </c>
      <c r="S94" s="811"/>
      <c r="T94" s="811" t="s">
        <v>180</v>
      </c>
      <c r="U94" s="811"/>
      <c r="V94" s="811" t="s">
        <v>180</v>
      </c>
      <c r="W94" s="811"/>
      <c r="X94" s="692" t="s">
        <v>618</v>
      </c>
      <c r="Y94" s="696"/>
      <c r="Z94" s="499"/>
      <c r="AA94" s="497"/>
      <c r="AB94" s="497"/>
      <c r="AC94" s="497"/>
      <c r="AD94" s="811"/>
      <c r="AE94" s="811"/>
      <c r="AF94" s="811"/>
      <c r="AG94" s="811"/>
      <c r="AH94" s="811"/>
      <c r="AI94" s="811"/>
      <c r="AJ94" s="811"/>
      <c r="AK94" s="811"/>
      <c r="AL94" s="811"/>
      <c r="AM94" s="811"/>
      <c r="AN94" s="692"/>
      <c r="AO94" s="696"/>
      <c r="AP94" s="499"/>
      <c r="AQ94" s="497"/>
      <c r="AR94" s="497"/>
      <c r="AS94" s="497"/>
      <c r="AT94" s="497"/>
      <c r="AU94" s="497"/>
      <c r="AV94" s="497"/>
      <c r="AW94" s="498"/>
      <c r="AX94" s="639"/>
      <c r="AY94" s="646"/>
      <c r="AZ94" s="646"/>
      <c r="BA94" s="646"/>
      <c r="BB94" s="646"/>
      <c r="BC94" s="647"/>
    </row>
  </sheetData>
  <mergeCells count="441">
    <mergeCell ref="AN66:AO67"/>
    <mergeCell ref="T69:U69"/>
    <mergeCell ref="V69:W69"/>
    <mergeCell ref="X68:Y68"/>
    <mergeCell ref="Z68:AA69"/>
    <mergeCell ref="AB68:AC69"/>
    <mergeCell ref="AF68:AG68"/>
    <mergeCell ref="AF69:AG69"/>
    <mergeCell ref="AL66:AM67"/>
    <mergeCell ref="X69:Y69"/>
    <mergeCell ref="AJ69:AK69"/>
    <mergeCell ref="AL68:AM68"/>
    <mergeCell ref="AN68:AO68"/>
    <mergeCell ref="AL69:AM69"/>
    <mergeCell ref="AX65:BC67"/>
    <mergeCell ref="H66:I67"/>
    <mergeCell ref="J66:K67"/>
    <mergeCell ref="E65:E67"/>
    <mergeCell ref="F65:G67"/>
    <mergeCell ref="AP65:AP67"/>
    <mergeCell ref="AQ65:AQ67"/>
    <mergeCell ref="AR65:AR67"/>
    <mergeCell ref="AS65:AS67"/>
    <mergeCell ref="P66:Q67"/>
    <mergeCell ref="AT65:AT67"/>
    <mergeCell ref="AU65:AU67"/>
    <mergeCell ref="AV65:AV67"/>
    <mergeCell ref="AW65:AW67"/>
    <mergeCell ref="AD66:AE67"/>
    <mergeCell ref="Z66:AA67"/>
    <mergeCell ref="AB66:AC67"/>
    <mergeCell ref="X66:Y67"/>
    <mergeCell ref="H65:I65"/>
    <mergeCell ref="L66:M67"/>
    <mergeCell ref="N66:O67"/>
    <mergeCell ref="AH66:AI67"/>
    <mergeCell ref="AJ66:AK67"/>
    <mergeCell ref="AF66:AG67"/>
    <mergeCell ref="AX58:BC60"/>
    <mergeCell ref="H59:I60"/>
    <mergeCell ref="J59:K60"/>
    <mergeCell ref="L59:M60"/>
    <mergeCell ref="AR58:AR60"/>
    <mergeCell ref="AS58:AS60"/>
    <mergeCell ref="AT58:AT60"/>
    <mergeCell ref="AU58:AU60"/>
    <mergeCell ref="AV58:AV60"/>
    <mergeCell ref="AW58:AW60"/>
    <mergeCell ref="AN59:AO60"/>
    <mergeCell ref="AH59:AI60"/>
    <mergeCell ref="AF59:AG60"/>
    <mergeCell ref="AJ59:AK60"/>
    <mergeCell ref="AV61:AV62"/>
    <mergeCell ref="AW61:AW62"/>
    <mergeCell ref="AX61:BC62"/>
    <mergeCell ref="AD61:AE61"/>
    <mergeCell ref="AD62:AE62"/>
    <mergeCell ref="AP61:AP62"/>
    <mergeCell ref="AQ61:AQ62"/>
    <mergeCell ref="AR61:AR62"/>
    <mergeCell ref="E83:J83"/>
    <mergeCell ref="AS61:AS62"/>
    <mergeCell ref="AT61:AT62"/>
    <mergeCell ref="AU61:AU62"/>
    <mergeCell ref="AH61:AI61"/>
    <mergeCell ref="AH62:AI62"/>
    <mergeCell ref="AJ61:AK61"/>
    <mergeCell ref="AJ62:AK62"/>
    <mergeCell ref="AL61:AM61"/>
    <mergeCell ref="AN61:AO61"/>
    <mergeCell ref="AL62:AM62"/>
    <mergeCell ref="AN62:AO62"/>
    <mergeCell ref="AJ68:AK68"/>
    <mergeCell ref="E79:E80"/>
    <mergeCell ref="F79:G80"/>
    <mergeCell ref="H79:I80"/>
    <mergeCell ref="E84:J84"/>
    <mergeCell ref="AD59:AE60"/>
    <mergeCell ref="Z59:AA60"/>
    <mergeCell ref="AB59:AC60"/>
    <mergeCell ref="R66:S67"/>
    <mergeCell ref="T66:U67"/>
    <mergeCell ref="V66:W67"/>
    <mergeCell ref="E61:E62"/>
    <mergeCell ref="H61:I62"/>
    <mergeCell ref="J61:K62"/>
    <mergeCell ref="L61:M62"/>
    <mergeCell ref="X62:Y62"/>
    <mergeCell ref="N62:O62"/>
    <mergeCell ref="P62:Q62"/>
    <mergeCell ref="R62:S62"/>
    <mergeCell ref="V79:W79"/>
    <mergeCell ref="AB79:AC80"/>
    <mergeCell ref="P77:Q78"/>
    <mergeCell ref="R68:S68"/>
    <mergeCell ref="AD77:AE78"/>
    <mergeCell ref="Z77:AA78"/>
    <mergeCell ref="AB77:AC78"/>
    <mergeCell ref="E76:E78"/>
    <mergeCell ref="E58:E60"/>
    <mergeCell ref="F58:G60"/>
    <mergeCell ref="AP58:AP60"/>
    <mergeCell ref="AQ58:AQ60"/>
    <mergeCell ref="N59:O60"/>
    <mergeCell ref="R59:S60"/>
    <mergeCell ref="H58:I58"/>
    <mergeCell ref="AL59:AM60"/>
    <mergeCell ref="D12:I15"/>
    <mergeCell ref="C30:H30"/>
    <mergeCell ref="Z58:AA58"/>
    <mergeCell ref="AD58:AO58"/>
    <mergeCell ref="B3:E3"/>
    <mergeCell ref="H3:I3"/>
    <mergeCell ref="B4:E4"/>
    <mergeCell ref="H4:I4"/>
    <mergeCell ref="B5:E5"/>
    <mergeCell ref="H5:I6"/>
    <mergeCell ref="X59:Y60"/>
    <mergeCell ref="G48:I48"/>
    <mergeCell ref="J48:N48"/>
    <mergeCell ref="P59:Q60"/>
    <mergeCell ref="J49:N49"/>
    <mergeCell ref="J50:N50"/>
    <mergeCell ref="T59:U60"/>
    <mergeCell ref="V59:W60"/>
    <mergeCell ref="G44:I44"/>
    <mergeCell ref="J44:N44"/>
    <mergeCell ref="J45:N45"/>
    <mergeCell ref="G45:I45"/>
    <mergeCell ref="G46:I46"/>
    <mergeCell ref="J46:N46"/>
    <mergeCell ref="G47:I47"/>
    <mergeCell ref="J47:N47"/>
    <mergeCell ref="G49:I49"/>
    <mergeCell ref="G50:I50"/>
    <mergeCell ref="J79:K80"/>
    <mergeCell ref="L79:M80"/>
    <mergeCell ref="AP76:AP78"/>
    <mergeCell ref="AQ76:AQ78"/>
    <mergeCell ref="AL77:AM78"/>
    <mergeCell ref="X79:Y79"/>
    <mergeCell ref="N79:O79"/>
    <mergeCell ref="P79:Q79"/>
    <mergeCell ref="R79:S79"/>
    <mergeCell ref="T79:U79"/>
    <mergeCell ref="AJ77:AK78"/>
    <mergeCell ref="AN77:AO78"/>
    <mergeCell ref="R77:S78"/>
    <mergeCell ref="T77:U78"/>
    <mergeCell ref="V77:W78"/>
    <mergeCell ref="N77:O78"/>
    <mergeCell ref="AH77:AI78"/>
    <mergeCell ref="AD76:AO76"/>
    <mergeCell ref="E68:E71"/>
    <mergeCell ref="AP68:AP71"/>
    <mergeCell ref="AQ68:AQ71"/>
    <mergeCell ref="AN69:AO69"/>
    <mergeCell ref="AJ70:AK70"/>
    <mergeCell ref="AL70:AM70"/>
    <mergeCell ref="AN70:AO70"/>
    <mergeCell ref="AJ71:AK71"/>
    <mergeCell ref="AL71:AM71"/>
    <mergeCell ref="AN71:AO71"/>
    <mergeCell ref="AD71:AE71"/>
    <mergeCell ref="AF71:AG71"/>
    <mergeCell ref="CJ79:CO80"/>
    <mergeCell ref="N80:O80"/>
    <mergeCell ref="P80:Q80"/>
    <mergeCell ref="R80:S80"/>
    <mergeCell ref="T80:U80"/>
    <mergeCell ref="V80:W80"/>
    <mergeCell ref="CB81:CB82"/>
    <mergeCell ref="CC81:CC82"/>
    <mergeCell ref="X81:Y81"/>
    <mergeCell ref="AB81:AC82"/>
    <mergeCell ref="CJ81:CO82"/>
    <mergeCell ref="N82:O82"/>
    <mergeCell ref="CG79:CG80"/>
    <mergeCell ref="CH79:CH80"/>
    <mergeCell ref="X80:Y80"/>
    <mergeCell ref="CD79:CD80"/>
    <mergeCell ref="CE79:CE80"/>
    <mergeCell ref="CF79:CF80"/>
    <mergeCell ref="AP79:AP80"/>
    <mergeCell ref="AD82:AE82"/>
    <mergeCell ref="V81:W81"/>
    <mergeCell ref="AX79:BC80"/>
    <mergeCell ref="CI79:CI80"/>
    <mergeCell ref="CB79:CB80"/>
    <mergeCell ref="AF77:AG78"/>
    <mergeCell ref="AB65:AC65"/>
    <mergeCell ref="AB76:AC76"/>
    <mergeCell ref="AD65:AO65"/>
    <mergeCell ref="E81:E82"/>
    <mergeCell ref="F81:G82"/>
    <mergeCell ref="H81:I82"/>
    <mergeCell ref="J81:K82"/>
    <mergeCell ref="F76:G78"/>
    <mergeCell ref="N71:O71"/>
    <mergeCell ref="P71:Q71"/>
    <mergeCell ref="R71:S71"/>
    <mergeCell ref="T71:U71"/>
    <mergeCell ref="L81:M82"/>
    <mergeCell ref="N81:O81"/>
    <mergeCell ref="P81:Q81"/>
    <mergeCell ref="R81:S81"/>
    <mergeCell ref="T81:U81"/>
    <mergeCell ref="F68:G71"/>
    <mergeCell ref="H70:I71"/>
    <mergeCell ref="L68:M69"/>
    <mergeCell ref="N68:O68"/>
    <mergeCell ref="P69:Q69"/>
    <mergeCell ref="AH71:AI71"/>
    <mergeCell ref="L77:M78"/>
    <mergeCell ref="N69:O69"/>
    <mergeCell ref="T68:U68"/>
    <mergeCell ref="V68:W68"/>
    <mergeCell ref="H77:I78"/>
    <mergeCell ref="J77:K78"/>
    <mergeCell ref="AD68:AE68"/>
    <mergeCell ref="AD69:AE69"/>
    <mergeCell ref="Z61:AA62"/>
    <mergeCell ref="V61:W61"/>
    <mergeCell ref="J70:K71"/>
    <mergeCell ref="L70:M71"/>
    <mergeCell ref="N70:O70"/>
    <mergeCell ref="P70:Q70"/>
    <mergeCell ref="R70:S70"/>
    <mergeCell ref="T70:U70"/>
    <mergeCell ref="X77:Y78"/>
    <mergeCell ref="F61:G62"/>
    <mergeCell ref="P82:Q82"/>
    <mergeCell ref="R82:S82"/>
    <mergeCell ref="T82:U82"/>
    <mergeCell ref="V82:W82"/>
    <mergeCell ref="AH68:AI68"/>
    <mergeCell ref="AH69:AI69"/>
    <mergeCell ref="R69:S69"/>
    <mergeCell ref="P68:Q68"/>
    <mergeCell ref="AB61:AC62"/>
    <mergeCell ref="AH82:AI82"/>
    <mergeCell ref="V70:W70"/>
    <mergeCell ref="X70:Y70"/>
    <mergeCell ref="Z70:AA71"/>
    <mergeCell ref="AB70:AC71"/>
    <mergeCell ref="AD70:AE70"/>
    <mergeCell ref="AF70:AG70"/>
    <mergeCell ref="AH70:AI70"/>
    <mergeCell ref="V71:W71"/>
    <mergeCell ref="X71:Y71"/>
    <mergeCell ref="AF61:AG61"/>
    <mergeCell ref="AF62:AG62"/>
    <mergeCell ref="H68:I69"/>
    <mergeCell ref="J68:K69"/>
    <mergeCell ref="CC79:CC80"/>
    <mergeCell ref="Z79:AA80"/>
    <mergeCell ref="AD79:AE79"/>
    <mergeCell ref="AF79:AG79"/>
    <mergeCell ref="AH79:AI79"/>
    <mergeCell ref="AJ79:AK79"/>
    <mergeCell ref="AL79:AM79"/>
    <mergeCell ref="AN79:AO79"/>
    <mergeCell ref="AD80:AE80"/>
    <mergeCell ref="AF80:AG80"/>
    <mergeCell ref="AH80:AI80"/>
    <mergeCell ref="AJ80:AK80"/>
    <mergeCell ref="AL80:AM80"/>
    <mergeCell ref="AN80:AO80"/>
    <mergeCell ref="CI81:CI82"/>
    <mergeCell ref="X82:Y82"/>
    <mergeCell ref="CD81:CD82"/>
    <mergeCell ref="CE81:CE82"/>
    <mergeCell ref="CF81:CF82"/>
    <mergeCell ref="CG81:CG82"/>
    <mergeCell ref="CH81:CH82"/>
    <mergeCell ref="AX81:BC82"/>
    <mergeCell ref="AJ82:AK82"/>
    <mergeCell ref="AL82:AM82"/>
    <mergeCell ref="AN82:AO82"/>
    <mergeCell ref="AP81:AP82"/>
    <mergeCell ref="Z81:AA82"/>
    <mergeCell ref="AD81:AE81"/>
    <mergeCell ref="AF81:AG81"/>
    <mergeCell ref="AH81:AI81"/>
    <mergeCell ref="AJ81:AK81"/>
    <mergeCell ref="AL81:AM81"/>
    <mergeCell ref="AN81:AO81"/>
    <mergeCell ref="AF82:AG82"/>
    <mergeCell ref="AQ81:AQ82"/>
    <mergeCell ref="AR81:AR82"/>
    <mergeCell ref="AS81:AS82"/>
    <mergeCell ref="AT81:AT82"/>
    <mergeCell ref="AU68:AU71"/>
    <mergeCell ref="AV68:AV71"/>
    <mergeCell ref="AW68:AW71"/>
    <mergeCell ref="AX68:BC71"/>
    <mergeCell ref="AQ79:AQ80"/>
    <mergeCell ref="AR79:AR80"/>
    <mergeCell ref="AS79:AS80"/>
    <mergeCell ref="AT79:AT80"/>
    <mergeCell ref="AU79:AU80"/>
    <mergeCell ref="AV79:AV80"/>
    <mergeCell ref="AW79:AW80"/>
    <mergeCell ref="AX76:BC78"/>
    <mergeCell ref="AW76:AW78"/>
    <mergeCell ref="AU76:AU78"/>
    <mergeCell ref="AR76:AR78"/>
    <mergeCell ref="AS76:AS78"/>
    <mergeCell ref="AT76:AT78"/>
    <mergeCell ref="AV76:AV78"/>
    <mergeCell ref="AR68:AR71"/>
    <mergeCell ref="AS68:AS71"/>
    <mergeCell ref="AT68:AT71"/>
    <mergeCell ref="AU81:AU82"/>
    <mergeCell ref="AV81:AV82"/>
    <mergeCell ref="AW81:AW82"/>
    <mergeCell ref="H76:I76"/>
    <mergeCell ref="J58:K58"/>
    <mergeCell ref="J65:K65"/>
    <mergeCell ref="J76:K76"/>
    <mergeCell ref="L58:M58"/>
    <mergeCell ref="L65:M65"/>
    <mergeCell ref="L76:M76"/>
    <mergeCell ref="N58:Y58"/>
    <mergeCell ref="N65:Y65"/>
    <mergeCell ref="N76:Y76"/>
    <mergeCell ref="N61:O61"/>
    <mergeCell ref="P61:Q61"/>
    <mergeCell ref="F64:H64"/>
    <mergeCell ref="R61:S61"/>
    <mergeCell ref="T61:U61"/>
    <mergeCell ref="T62:U62"/>
    <mergeCell ref="V62:W62"/>
    <mergeCell ref="X61:Y61"/>
    <mergeCell ref="Z65:AA65"/>
    <mergeCell ref="Z76:AA76"/>
    <mergeCell ref="AB58:AC58"/>
    <mergeCell ref="E88:E90"/>
    <mergeCell ref="F88:G90"/>
    <mergeCell ref="H88:I88"/>
    <mergeCell ref="J88:K88"/>
    <mergeCell ref="L88:M88"/>
    <mergeCell ref="N88:Y88"/>
    <mergeCell ref="Z88:AA88"/>
    <mergeCell ref="AB88:AC88"/>
    <mergeCell ref="AD88:AO88"/>
    <mergeCell ref="H89:I90"/>
    <mergeCell ref="J89:K90"/>
    <mergeCell ref="L89:M90"/>
    <mergeCell ref="N89:O90"/>
    <mergeCell ref="P89:Q90"/>
    <mergeCell ref="R89:S90"/>
    <mergeCell ref="T89:U90"/>
    <mergeCell ref="V89:W90"/>
    <mergeCell ref="X89:Y90"/>
    <mergeCell ref="Z89:AA90"/>
    <mergeCell ref="AB89:AC90"/>
    <mergeCell ref="AD89:AE90"/>
    <mergeCell ref="AF89:AG90"/>
    <mergeCell ref="AH89:AI90"/>
    <mergeCell ref="AJ89:AK90"/>
    <mergeCell ref="AP88:AP90"/>
    <mergeCell ref="AQ88:AQ90"/>
    <mergeCell ref="AR88:AR90"/>
    <mergeCell ref="AS88:AS90"/>
    <mergeCell ref="AT88:AT90"/>
    <mergeCell ref="AU88:AU90"/>
    <mergeCell ref="AV88:AV90"/>
    <mergeCell ref="AW88:AW90"/>
    <mergeCell ref="AX88:BC90"/>
    <mergeCell ref="AL89:AM90"/>
    <mergeCell ref="AN89:AO90"/>
    <mergeCell ref="E91:E94"/>
    <mergeCell ref="F91:G94"/>
    <mergeCell ref="H91:I92"/>
    <mergeCell ref="J91:K92"/>
    <mergeCell ref="L91:M92"/>
    <mergeCell ref="N91:O91"/>
    <mergeCell ref="P91:Q91"/>
    <mergeCell ref="R91:S91"/>
    <mergeCell ref="T91:U91"/>
    <mergeCell ref="V91:W91"/>
    <mergeCell ref="X91:Y91"/>
    <mergeCell ref="Z91:AA92"/>
    <mergeCell ref="AB91:AC92"/>
    <mergeCell ref="AD91:AE91"/>
    <mergeCell ref="AF91:AG91"/>
    <mergeCell ref="AH91:AI91"/>
    <mergeCell ref="AJ91:AK91"/>
    <mergeCell ref="AL91:AM91"/>
    <mergeCell ref="AN91:AO91"/>
    <mergeCell ref="N92:O92"/>
    <mergeCell ref="P92:Q92"/>
    <mergeCell ref="R92:S92"/>
    <mergeCell ref="T92:U92"/>
    <mergeCell ref="AP91:AP94"/>
    <mergeCell ref="AQ91:AQ94"/>
    <mergeCell ref="AR91:AR94"/>
    <mergeCell ref="AH94:AI94"/>
    <mergeCell ref="AJ94:AK94"/>
    <mergeCell ref="AL94:AM94"/>
    <mergeCell ref="AN94:AO94"/>
    <mergeCell ref="AS91:AS94"/>
    <mergeCell ref="AT91:AT94"/>
    <mergeCell ref="AU91:AU94"/>
    <mergeCell ref="AV91:AV94"/>
    <mergeCell ref="AW91:AW94"/>
    <mergeCell ref="AX91:BC94"/>
    <mergeCell ref="V92:W92"/>
    <mergeCell ref="X92:Y92"/>
    <mergeCell ref="AD92:AE92"/>
    <mergeCell ref="AF92:AG92"/>
    <mergeCell ref="AH92:AI92"/>
    <mergeCell ref="AJ92:AK92"/>
    <mergeCell ref="AL92:AM92"/>
    <mergeCell ref="AN92:AO92"/>
    <mergeCell ref="Z93:AA94"/>
    <mergeCell ref="AB93:AC94"/>
    <mergeCell ref="AD93:AE93"/>
    <mergeCell ref="AF93:AG93"/>
    <mergeCell ref="AH93:AI93"/>
    <mergeCell ref="AJ93:AK93"/>
    <mergeCell ref="AL93:AM93"/>
    <mergeCell ref="AN93:AO93"/>
    <mergeCell ref="AD94:AE94"/>
    <mergeCell ref="AF94:AG94"/>
    <mergeCell ref="H93:I94"/>
    <mergeCell ref="J93:K94"/>
    <mergeCell ref="L93:M94"/>
    <mergeCell ref="N93:O93"/>
    <mergeCell ref="P93:Q93"/>
    <mergeCell ref="R93:S93"/>
    <mergeCell ref="T93:U93"/>
    <mergeCell ref="V93:W93"/>
    <mergeCell ref="X93:Y93"/>
    <mergeCell ref="N94:O94"/>
    <mergeCell ref="P94:Q94"/>
    <mergeCell ref="R94:S94"/>
    <mergeCell ref="T94:U94"/>
    <mergeCell ref="V94:W94"/>
    <mergeCell ref="X94:Y94"/>
  </mergeCells>
  <phoneticPr fontId="19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D7F04-D7D3-4250-8C92-571D631FE6CF}">
  <sheetPr codeName="Sheet32">
    <tabColor theme="4"/>
  </sheetPr>
  <dimension ref="A1:AW90"/>
  <sheetViews>
    <sheetView topLeftCell="A24" zoomScale="55" zoomScaleNormal="55" workbookViewId="0"/>
  </sheetViews>
  <sheetFormatPr defaultColWidth="9" defaultRowHeight="15.75"/>
  <cols>
    <col min="1" max="4" width="2.625" style="57" customWidth="1"/>
    <col min="5" max="15" width="9.875" style="57" customWidth="1"/>
    <col min="16" max="17" width="20.625" style="57" customWidth="1"/>
    <col min="18" max="18" width="9.5" style="57" bestFit="1" customWidth="1"/>
    <col min="19" max="28" width="9" style="57"/>
    <col min="29" max="29" width="9.75" style="57" customWidth="1"/>
    <col min="30" max="31" width="9" style="57"/>
    <col min="32" max="32" width="10" style="57" bestFit="1" customWidth="1"/>
    <col min="33" max="16384" width="9" style="57"/>
  </cols>
  <sheetData>
    <row r="1" spans="1:14" ht="19.5">
      <c r="A1" s="118" t="str">
        <f ca="1">RIGHT(CELL("filename",A1),LEN(CELL("filename",A1))-FIND("]",CELL("filename",A1)))</f>
        <v>27) デバイス同期開始</v>
      </c>
      <c r="B1" s="118"/>
      <c r="C1" s="118"/>
      <c r="D1" s="118"/>
    </row>
    <row r="2" spans="1:14" ht="19.5" customHeight="1">
      <c r="A2" s="118"/>
      <c r="B2" s="118"/>
      <c r="C2" s="118"/>
      <c r="D2" s="118"/>
      <c r="F2" s="58">
        <v>54</v>
      </c>
    </row>
    <row r="3" spans="1:14">
      <c r="B3" s="598" t="s">
        <v>6</v>
      </c>
      <c r="C3" s="598"/>
      <c r="D3" s="598"/>
      <c r="E3" s="560"/>
      <c r="F3" s="133">
        <f ca="1">MAX(INDIRECT("E"&amp;$F$2):INDIRECT("E"&amp;($F$2+1000)))</f>
        <v>7</v>
      </c>
      <c r="H3" s="548" t="s">
        <v>59</v>
      </c>
      <c r="I3" s="548"/>
      <c r="J3" s="132"/>
      <c r="K3" s="61"/>
      <c r="L3" s="543" t="s">
        <v>58</v>
      </c>
      <c r="M3" s="550"/>
      <c r="N3" s="554"/>
    </row>
    <row r="4" spans="1:14">
      <c r="B4" s="561" t="s">
        <v>7</v>
      </c>
      <c r="C4" s="561"/>
      <c r="D4" s="561"/>
      <c r="E4" s="562"/>
      <c r="F4" s="133">
        <f ca="1">COUNTA(INDIRECT(G4&amp;$F$2):INDIRECT(G4&amp;($F$2+1000)))</f>
        <v>15</v>
      </c>
      <c r="G4" s="58" t="s">
        <v>82</v>
      </c>
      <c r="H4" s="548" t="s">
        <v>57</v>
      </c>
      <c r="I4" s="548"/>
      <c r="J4" s="66"/>
      <c r="K4" s="67"/>
      <c r="L4" s="551"/>
      <c r="M4" s="552"/>
      <c r="N4" s="555"/>
    </row>
    <row r="5" spans="1:14" ht="15.75" customHeight="1">
      <c r="B5" s="548" t="s">
        <v>8</v>
      </c>
      <c r="C5" s="548"/>
      <c r="D5" s="548"/>
      <c r="E5" s="549"/>
      <c r="F5" s="133">
        <f ca="1">SUM(INDIRECT(G5&amp;$F$2):INDIRECT(G5&amp;($F$2+1000)))</f>
        <v>0</v>
      </c>
      <c r="G5" s="58" t="s">
        <v>83</v>
      </c>
      <c r="H5" s="548" t="s">
        <v>60</v>
      </c>
      <c r="I5" s="548"/>
      <c r="J5" s="547"/>
      <c r="K5" s="61"/>
      <c r="L5" s="551"/>
      <c r="M5" s="552"/>
      <c r="N5" s="555"/>
    </row>
    <row r="6" spans="1:14" ht="15.75" customHeight="1">
      <c r="H6" s="548"/>
      <c r="I6" s="548"/>
      <c r="J6" s="547"/>
      <c r="K6" s="61"/>
      <c r="L6" s="551"/>
      <c r="M6" s="552"/>
      <c r="N6" s="555"/>
    </row>
    <row r="7" spans="1:14" ht="15.75" customHeight="1">
      <c r="L7" s="551"/>
      <c r="M7" s="552"/>
      <c r="N7" s="555"/>
    </row>
    <row r="8" spans="1:14">
      <c r="L8" s="551"/>
      <c r="M8" s="552"/>
      <c r="N8" s="555"/>
    </row>
    <row r="9" spans="1:14" ht="15" customHeight="1">
      <c r="G9" s="139"/>
      <c r="L9" s="545"/>
      <c r="M9" s="553"/>
      <c r="N9" s="556"/>
    </row>
    <row r="10" spans="1:14" ht="15.75" customHeight="1">
      <c r="G10" s="70"/>
    </row>
    <row r="11" spans="1:14" ht="16.5" thickBot="1">
      <c r="B11" s="71" t="s">
        <v>9</v>
      </c>
      <c r="C11" s="71"/>
      <c r="G11" s="102"/>
      <c r="H11" s="102"/>
      <c r="I11" s="102"/>
      <c r="J11" s="102"/>
      <c r="K11" s="102"/>
      <c r="L11" s="139"/>
      <c r="M11" s="139"/>
      <c r="N11" s="139"/>
    </row>
    <row r="12" spans="1:14" ht="15.75" customHeight="1">
      <c r="B12" s="71"/>
      <c r="C12" s="71"/>
      <c r="D12" s="944" t="s">
        <v>667</v>
      </c>
      <c r="E12" s="567"/>
      <c r="F12" s="567"/>
      <c r="G12" s="567"/>
      <c r="H12" s="567"/>
      <c r="I12" s="567"/>
      <c r="J12" s="567"/>
      <c r="K12" s="567"/>
      <c r="L12" s="568"/>
      <c r="M12" s="136"/>
      <c r="N12" s="136"/>
    </row>
    <row r="13" spans="1:14" ht="15.75" customHeight="1">
      <c r="B13" s="71"/>
      <c r="C13" s="71"/>
      <c r="D13" s="569"/>
      <c r="E13" s="659"/>
      <c r="F13" s="659"/>
      <c r="G13" s="659"/>
      <c r="H13" s="659"/>
      <c r="I13" s="659"/>
      <c r="J13" s="659"/>
      <c r="K13" s="659"/>
      <c r="L13" s="571"/>
      <c r="M13" s="136"/>
      <c r="N13" s="136"/>
    </row>
    <row r="14" spans="1:14" ht="15.75" customHeight="1">
      <c r="B14" s="71"/>
      <c r="C14" s="71"/>
      <c r="D14" s="569"/>
      <c r="E14" s="659"/>
      <c r="F14" s="659"/>
      <c r="G14" s="659"/>
      <c r="H14" s="659"/>
      <c r="I14" s="659"/>
      <c r="J14" s="659"/>
      <c r="K14" s="659"/>
      <c r="L14" s="571"/>
      <c r="M14" s="136"/>
      <c r="N14" s="136"/>
    </row>
    <row r="15" spans="1:14" ht="16.5" thickBot="1">
      <c r="B15" s="71"/>
      <c r="C15" s="71"/>
      <c r="D15" s="572"/>
      <c r="E15" s="573"/>
      <c r="F15" s="573"/>
      <c r="G15" s="573"/>
      <c r="H15" s="573"/>
      <c r="I15" s="573"/>
      <c r="J15" s="573"/>
      <c r="K15" s="573"/>
      <c r="L15" s="574"/>
      <c r="M15" s="136"/>
      <c r="N15" s="136"/>
    </row>
    <row r="16" spans="1:14">
      <c r="B16" s="71"/>
      <c r="C16" s="71"/>
      <c r="D16" s="116"/>
      <c r="E16" s="116"/>
      <c r="F16" s="70"/>
    </row>
    <row r="17" spans="2:9">
      <c r="B17" s="71" t="s">
        <v>35</v>
      </c>
      <c r="C17" s="71"/>
    </row>
    <row r="18" spans="2:9" ht="13.5" customHeight="1">
      <c r="B18" s="71"/>
      <c r="C18" s="71"/>
    </row>
    <row r="19" spans="2:9">
      <c r="B19" s="71"/>
      <c r="C19" s="71"/>
      <c r="E19" s="543" t="s">
        <v>666</v>
      </c>
      <c r="F19" s="550"/>
    </row>
    <row r="20" spans="2:9">
      <c r="B20" s="71"/>
      <c r="E20" s="545"/>
      <c r="F20" s="553"/>
    </row>
    <row r="21" spans="2:9">
      <c r="B21" s="71"/>
      <c r="E21" s="137" t="s">
        <v>665</v>
      </c>
      <c r="F21" s="138"/>
    </row>
    <row r="22" spans="2:9" ht="15.75" customHeight="1">
      <c r="B22" s="71"/>
      <c r="E22" s="672" t="s">
        <v>664</v>
      </c>
      <c r="F22" s="673"/>
    </row>
    <row r="23" spans="2:9">
      <c r="B23" s="71"/>
      <c r="E23" s="159" t="s">
        <v>663</v>
      </c>
      <c r="F23" s="138"/>
    </row>
    <row r="24" spans="2:9">
      <c r="B24" s="71"/>
      <c r="E24" s="160" t="s">
        <v>662</v>
      </c>
      <c r="F24" s="138"/>
    </row>
    <row r="25" spans="2:9">
      <c r="B25" s="71"/>
      <c r="E25" s="672" t="s">
        <v>97</v>
      </c>
      <c r="F25" s="673"/>
    </row>
    <row r="26" spans="2:9" ht="15.75" customHeight="1">
      <c r="B26" s="71"/>
      <c r="C26" s="71"/>
      <c r="E26" s="139"/>
      <c r="F26" s="139"/>
      <c r="G26" s="139"/>
      <c r="H26" s="139"/>
    </row>
    <row r="27" spans="2:9">
      <c r="B27" s="71" t="s">
        <v>17</v>
      </c>
      <c r="C27" s="71"/>
    </row>
    <row r="28" spans="2:9">
      <c r="B28" s="71"/>
      <c r="C28" s="71" t="s">
        <v>142</v>
      </c>
    </row>
    <row r="29" spans="2:9">
      <c r="B29" s="71"/>
      <c r="C29" s="71" t="s">
        <v>143</v>
      </c>
      <c r="D29" s="71"/>
    </row>
    <row r="30" spans="2:9" ht="15.75" customHeight="1">
      <c r="B30" s="71"/>
      <c r="C30" s="920" t="s">
        <v>661</v>
      </c>
      <c r="D30" s="920"/>
      <c r="E30" s="920"/>
      <c r="F30" s="920"/>
      <c r="G30" s="920"/>
      <c r="H30" s="920"/>
      <c r="I30" s="920"/>
    </row>
    <row r="31" spans="2:9">
      <c r="B31" s="71"/>
      <c r="C31" s="71"/>
    </row>
    <row r="32" spans="2:9">
      <c r="B32" s="71" t="s">
        <v>18</v>
      </c>
      <c r="C32" s="71"/>
    </row>
    <row r="33" spans="2:14">
      <c r="B33" s="71"/>
      <c r="C33" s="79" t="s">
        <v>25</v>
      </c>
    </row>
    <row r="34" spans="2:14" ht="15" customHeight="1">
      <c r="B34" s="71"/>
      <c r="C34" s="79"/>
    </row>
    <row r="35" spans="2:14">
      <c r="B35" s="71"/>
      <c r="C35" s="79"/>
    </row>
    <row r="36" spans="2:14">
      <c r="B36" s="71"/>
      <c r="C36" s="79"/>
    </row>
    <row r="37" spans="2:14">
      <c r="B37" s="71"/>
      <c r="C37" s="79"/>
    </row>
    <row r="38" spans="2:14" ht="15.75" customHeight="1">
      <c r="B38" s="71"/>
      <c r="C38" s="79"/>
    </row>
    <row r="39" spans="2:14">
      <c r="B39" s="71"/>
      <c r="C39" s="79"/>
    </row>
    <row r="40" spans="2:14">
      <c r="B40" s="71"/>
      <c r="C40" s="71"/>
    </row>
    <row r="41" spans="2:14">
      <c r="B41" s="71"/>
      <c r="C41" s="71"/>
    </row>
    <row r="42" spans="2:14" ht="15.75" customHeight="1">
      <c r="B42" s="71" t="s">
        <v>51</v>
      </c>
      <c r="C42" s="71"/>
    </row>
    <row r="43" spans="2:14">
      <c r="B43" s="71"/>
      <c r="C43" s="71"/>
    </row>
    <row r="44" spans="2:14">
      <c r="B44" s="71"/>
      <c r="C44" s="71"/>
      <c r="G44" s="558" t="s">
        <v>52</v>
      </c>
      <c r="H44" s="558"/>
      <c r="I44" s="558"/>
      <c r="J44" s="558" t="s">
        <v>50</v>
      </c>
      <c r="K44" s="558"/>
      <c r="L44" s="558"/>
      <c r="M44" s="558"/>
      <c r="N44" s="558"/>
    </row>
    <row r="45" spans="2:14">
      <c r="B45" s="71"/>
      <c r="C45" s="71"/>
      <c r="G45" s="945" t="s">
        <v>660</v>
      </c>
      <c r="H45" s="558"/>
      <c r="I45" s="558"/>
      <c r="J45" s="940" t="s">
        <v>659</v>
      </c>
      <c r="K45" s="557"/>
      <c r="L45" s="557"/>
      <c r="M45" s="557"/>
      <c r="N45" s="557"/>
    </row>
    <row r="46" spans="2:14">
      <c r="B46" s="71"/>
      <c r="C46" s="71"/>
      <c r="D46" s="102"/>
      <c r="E46" s="102"/>
      <c r="F46" s="102"/>
      <c r="G46" s="942" t="s">
        <v>658</v>
      </c>
      <c r="H46" s="943"/>
      <c r="I46" s="943"/>
      <c r="J46" s="557" t="s">
        <v>657</v>
      </c>
      <c r="K46" s="557"/>
      <c r="L46" s="557"/>
      <c r="M46" s="557"/>
      <c r="N46" s="557"/>
    </row>
    <row r="47" spans="2:14">
      <c r="B47" s="71"/>
      <c r="C47" s="71"/>
      <c r="D47" s="102"/>
      <c r="E47" s="102"/>
      <c r="F47" s="102"/>
      <c r="G47" s="941" t="s">
        <v>656</v>
      </c>
      <c r="H47" s="558"/>
      <c r="I47" s="558"/>
      <c r="J47" s="557" t="s">
        <v>655</v>
      </c>
      <c r="K47" s="557"/>
      <c r="L47" s="557"/>
      <c r="M47" s="557"/>
      <c r="N47" s="557"/>
    </row>
    <row r="48" spans="2:14">
      <c r="B48" s="71"/>
      <c r="C48" s="71"/>
      <c r="D48" s="102"/>
      <c r="E48" s="102"/>
      <c r="F48" s="102"/>
      <c r="G48" s="934" t="s">
        <v>654</v>
      </c>
      <c r="H48" s="935"/>
      <c r="I48" s="936"/>
      <c r="J48" s="557" t="s">
        <v>653</v>
      </c>
      <c r="K48" s="557"/>
      <c r="L48" s="557"/>
      <c r="M48" s="557"/>
      <c r="N48" s="557"/>
    </row>
    <row r="49" spans="2:49" ht="15.75" customHeight="1">
      <c r="B49" s="71"/>
      <c r="C49" s="71"/>
      <c r="D49" s="102"/>
      <c r="E49" s="102"/>
      <c r="F49" s="102"/>
      <c r="G49" s="739" t="s">
        <v>652</v>
      </c>
      <c r="H49" s="937"/>
      <c r="I49" s="938"/>
      <c r="J49" s="940" t="s">
        <v>651</v>
      </c>
      <c r="K49" s="940"/>
      <c r="L49" s="940"/>
      <c r="M49" s="940"/>
      <c r="N49" s="940"/>
    </row>
    <row r="50" spans="2:49">
      <c r="B50" s="71"/>
      <c r="C50" s="71"/>
      <c r="G50" s="934" t="s">
        <v>650</v>
      </c>
      <c r="H50" s="937"/>
      <c r="I50" s="938"/>
      <c r="J50" s="939" t="s">
        <v>649</v>
      </c>
      <c r="K50" s="939"/>
      <c r="L50" s="939"/>
      <c r="M50" s="939"/>
      <c r="N50" s="939"/>
    </row>
    <row r="51" spans="2:49">
      <c r="B51" s="71"/>
      <c r="C51" s="71"/>
      <c r="G51" s="127"/>
      <c r="H51" s="127"/>
      <c r="I51" s="127"/>
      <c r="J51" s="127"/>
      <c r="K51" s="127"/>
    </row>
    <row r="52" spans="2:49">
      <c r="B52" s="71" t="s">
        <v>19</v>
      </c>
      <c r="C52" s="71"/>
    </row>
    <row r="53" spans="2:49">
      <c r="B53" s="71"/>
      <c r="C53" s="80"/>
    </row>
    <row r="54" spans="2:49" ht="16.5" customHeight="1" thickBot="1">
      <c r="B54" s="71"/>
      <c r="C54" s="80"/>
      <c r="E54" s="57" t="s">
        <v>152</v>
      </c>
      <c r="H54" s="102"/>
      <c r="I54" s="102"/>
      <c r="J54" s="102"/>
      <c r="K54" s="102"/>
      <c r="L54" s="102"/>
      <c r="M54" s="102"/>
      <c r="N54" s="102"/>
      <c r="O54" s="102"/>
      <c r="P54" s="102"/>
      <c r="Q54" s="102"/>
    </row>
    <row r="55" spans="2:49" ht="13.5" customHeight="1">
      <c r="B55" s="71"/>
      <c r="C55" s="71"/>
      <c r="E55" s="510" t="s">
        <v>20</v>
      </c>
      <c r="F55" s="518" t="s">
        <v>22</v>
      </c>
      <c r="G55" s="519"/>
      <c r="H55" s="510" t="s">
        <v>21</v>
      </c>
      <c r="I55" s="519"/>
      <c r="J55" s="522" t="s">
        <v>120</v>
      </c>
      <c r="K55" s="523"/>
      <c r="L55" s="523"/>
      <c r="M55" s="523"/>
      <c r="N55" s="523"/>
      <c r="O55" s="523"/>
      <c r="P55" s="523"/>
      <c r="Q55" s="523"/>
      <c r="R55" s="524" t="s">
        <v>127</v>
      </c>
      <c r="S55" s="524"/>
      <c r="T55" s="525" t="s">
        <v>167</v>
      </c>
      <c r="U55" s="526"/>
      <c r="V55" s="527" t="s">
        <v>140</v>
      </c>
      <c r="W55" s="528"/>
      <c r="X55" s="528"/>
      <c r="Y55" s="528"/>
      <c r="Z55" s="528"/>
      <c r="AA55" s="528"/>
      <c r="AB55" s="528"/>
      <c r="AC55" s="528"/>
      <c r="AD55" s="528"/>
      <c r="AE55" s="528"/>
      <c r="AF55" s="529" t="s">
        <v>141</v>
      </c>
      <c r="AG55" s="529"/>
      <c r="AH55" s="483" t="s">
        <v>170</v>
      </c>
      <c r="AI55" s="484"/>
      <c r="AJ55" s="487" t="s">
        <v>16</v>
      </c>
      <c r="AK55" s="489" t="s">
        <v>53</v>
      </c>
      <c r="AL55" s="489" t="s">
        <v>54</v>
      </c>
      <c r="AM55" s="489" t="s">
        <v>55</v>
      </c>
      <c r="AN55" s="489" t="s">
        <v>56</v>
      </c>
      <c r="AO55" s="489" t="s">
        <v>29</v>
      </c>
      <c r="AP55" s="489" t="s">
        <v>62</v>
      </c>
      <c r="AQ55" s="512" t="s">
        <v>69</v>
      </c>
      <c r="AR55" s="477" t="s">
        <v>23</v>
      </c>
      <c r="AS55" s="478"/>
      <c r="AT55" s="478"/>
      <c r="AU55" s="478"/>
      <c r="AV55" s="478"/>
      <c r="AW55" s="479"/>
    </row>
    <row r="56" spans="2:49" ht="13.5" customHeight="1">
      <c r="B56" s="71"/>
      <c r="C56" s="71"/>
      <c r="E56" s="511"/>
      <c r="F56" s="520"/>
      <c r="G56" s="521"/>
      <c r="H56" s="847" t="str">
        <f>G45</f>
        <v>1:コールバックリスナー</v>
      </c>
      <c r="I56" s="532"/>
      <c r="J56" s="930" t="str">
        <f>G46</f>
        <v>2:初期化完了確認</v>
      </c>
      <c r="K56" s="597"/>
      <c r="L56" s="534" t="str">
        <f>G47</f>
        <v>3:同期開始確認</v>
      </c>
      <c r="M56" s="597"/>
      <c r="N56" s="534" t="str">
        <f>G48</f>
        <v>4:デバイス初期化状態</v>
      </c>
      <c r="O56" s="597"/>
      <c r="P56" s="534" t="str">
        <f>G49</f>
        <v>5:パラメータ付きデバイス</v>
      </c>
      <c r="Q56" s="597" t="str">
        <f>G50</f>
        <v>6:エラー装置</v>
      </c>
      <c r="R56" s="535" t="s">
        <v>161</v>
      </c>
      <c r="S56" s="535"/>
      <c r="T56" s="932" t="s">
        <v>161</v>
      </c>
      <c r="U56" s="515"/>
      <c r="V56" s="933" t="s">
        <v>648</v>
      </c>
      <c r="W56" s="517"/>
      <c r="X56" s="517" t="s">
        <v>647</v>
      </c>
      <c r="Y56" s="517"/>
      <c r="Z56" s="517" t="s">
        <v>646</v>
      </c>
      <c r="AA56" s="517"/>
      <c r="AB56" s="517" t="s">
        <v>645</v>
      </c>
      <c r="AC56" s="517"/>
      <c r="AD56" s="517" t="s">
        <v>644</v>
      </c>
      <c r="AE56" s="517"/>
      <c r="AF56" s="514" t="s">
        <v>161</v>
      </c>
      <c r="AG56" s="514"/>
      <c r="AH56" s="507" t="s">
        <v>180</v>
      </c>
      <c r="AI56" s="508"/>
      <c r="AJ56" s="488"/>
      <c r="AK56" s="490"/>
      <c r="AL56" s="490"/>
      <c r="AM56" s="490"/>
      <c r="AN56" s="490"/>
      <c r="AO56" s="490"/>
      <c r="AP56" s="490"/>
      <c r="AQ56" s="513"/>
      <c r="AR56" s="480"/>
      <c r="AS56" s="481"/>
      <c r="AT56" s="481"/>
      <c r="AU56" s="481"/>
      <c r="AV56" s="481"/>
      <c r="AW56" s="482"/>
    </row>
    <row r="57" spans="2:49" ht="15" customHeight="1">
      <c r="B57" s="71"/>
      <c r="C57" s="71"/>
      <c r="E57" s="511"/>
      <c r="F57" s="520"/>
      <c r="G57" s="521"/>
      <c r="H57" s="530"/>
      <c r="I57" s="532"/>
      <c r="J57" s="533"/>
      <c r="K57" s="534"/>
      <c r="L57" s="534"/>
      <c r="M57" s="534"/>
      <c r="N57" s="534"/>
      <c r="O57" s="534"/>
      <c r="P57" s="534"/>
      <c r="Q57" s="597"/>
      <c r="R57" s="535"/>
      <c r="S57" s="535"/>
      <c r="T57" s="486"/>
      <c r="U57" s="515"/>
      <c r="V57" s="516"/>
      <c r="W57" s="517"/>
      <c r="X57" s="517"/>
      <c r="Y57" s="517"/>
      <c r="Z57" s="517"/>
      <c r="AA57" s="517"/>
      <c r="AB57" s="517"/>
      <c r="AC57" s="517"/>
      <c r="AD57" s="517"/>
      <c r="AE57" s="517"/>
      <c r="AF57" s="514"/>
      <c r="AG57" s="514"/>
      <c r="AH57" s="507"/>
      <c r="AI57" s="508"/>
      <c r="AJ57" s="488"/>
      <c r="AK57" s="490"/>
      <c r="AL57" s="490"/>
      <c r="AM57" s="490"/>
      <c r="AN57" s="490"/>
      <c r="AO57" s="490"/>
      <c r="AP57" s="490"/>
      <c r="AQ57" s="513"/>
      <c r="AR57" s="480"/>
      <c r="AS57" s="481"/>
      <c r="AT57" s="481"/>
      <c r="AU57" s="481"/>
      <c r="AV57" s="481"/>
      <c r="AW57" s="482"/>
    </row>
    <row r="58" spans="2:49" s="198" customFormat="1" ht="72" customHeight="1">
      <c r="B58" s="197"/>
      <c r="C58" s="197"/>
      <c r="E58" s="290">
        <f>IF(ISBLANK(F58),"",COUNTA(F$58:F58))</f>
        <v>1</v>
      </c>
      <c r="F58" s="485" t="s">
        <v>458</v>
      </c>
      <c r="G58" s="509"/>
      <c r="H58" s="500" t="s">
        <v>643</v>
      </c>
      <c r="I58" s="509"/>
      <c r="J58" s="813" t="s">
        <v>161</v>
      </c>
      <c r="K58" s="810"/>
      <c r="L58" s="810" t="s">
        <v>161</v>
      </c>
      <c r="M58" s="810"/>
      <c r="N58" s="810" t="s">
        <v>161</v>
      </c>
      <c r="O58" s="810"/>
      <c r="P58" s="297" t="s">
        <v>161</v>
      </c>
      <c r="Q58" s="297" t="s">
        <v>180</v>
      </c>
      <c r="R58" s="485" t="s">
        <v>161</v>
      </c>
      <c r="S58" s="485"/>
      <c r="T58" s="485" t="s">
        <v>161</v>
      </c>
      <c r="U58" s="509"/>
      <c r="V58" s="813" t="s">
        <v>161</v>
      </c>
      <c r="W58" s="810"/>
      <c r="X58" s="810" t="s">
        <v>161</v>
      </c>
      <c r="Y58" s="810"/>
      <c r="Z58" s="810" t="s">
        <v>161</v>
      </c>
      <c r="AA58" s="810"/>
      <c r="AB58" s="810" t="s">
        <v>161</v>
      </c>
      <c r="AC58" s="810"/>
      <c r="AD58" s="485" t="s">
        <v>161</v>
      </c>
      <c r="AE58" s="485"/>
      <c r="AF58" s="485" t="s">
        <v>161</v>
      </c>
      <c r="AG58" s="485"/>
      <c r="AH58" s="485" t="s">
        <v>180</v>
      </c>
      <c r="AI58" s="509"/>
      <c r="AJ58" s="323" t="s">
        <v>882</v>
      </c>
      <c r="AK58" s="319" t="s">
        <v>1164</v>
      </c>
      <c r="AL58" s="319" t="s">
        <v>1164</v>
      </c>
      <c r="AM58" s="319" t="s">
        <v>1164</v>
      </c>
      <c r="AN58" s="287">
        <v>0</v>
      </c>
      <c r="AO58" s="311" t="s">
        <v>180</v>
      </c>
      <c r="AP58" s="287" t="s">
        <v>1006</v>
      </c>
      <c r="AQ58" s="349" t="s">
        <v>180</v>
      </c>
      <c r="AR58" s="606" t="s">
        <v>1025</v>
      </c>
      <c r="AS58" s="485"/>
      <c r="AT58" s="485"/>
      <c r="AU58" s="485"/>
      <c r="AV58" s="485"/>
      <c r="AW58" s="575"/>
    </row>
    <row r="59" spans="2:49" s="198" customFormat="1" ht="72" customHeight="1">
      <c r="E59" s="290">
        <f>IF(ISBLANK(F59),"",COUNTA(F$58:F59))</f>
        <v>2</v>
      </c>
      <c r="F59" s="485" t="s">
        <v>458</v>
      </c>
      <c r="G59" s="509"/>
      <c r="H59" s="500" t="str">
        <f>E22</f>
        <v>1(Number)</v>
      </c>
      <c r="I59" s="509"/>
      <c r="J59" s="813" t="s">
        <v>161</v>
      </c>
      <c r="K59" s="810"/>
      <c r="L59" s="810" t="s">
        <v>161</v>
      </c>
      <c r="M59" s="810"/>
      <c r="N59" s="810" t="s">
        <v>161</v>
      </c>
      <c r="O59" s="810"/>
      <c r="P59" s="297" t="s">
        <v>161</v>
      </c>
      <c r="Q59" s="297" t="s">
        <v>180</v>
      </c>
      <c r="R59" s="485" t="s">
        <v>161</v>
      </c>
      <c r="S59" s="485"/>
      <c r="T59" s="485" t="s">
        <v>161</v>
      </c>
      <c r="U59" s="509"/>
      <c r="V59" s="813" t="s">
        <v>161</v>
      </c>
      <c r="W59" s="810"/>
      <c r="X59" s="485"/>
      <c r="Y59" s="485"/>
      <c r="Z59" s="810" t="s">
        <v>161</v>
      </c>
      <c r="AA59" s="810"/>
      <c r="AB59" s="810" t="s">
        <v>161</v>
      </c>
      <c r="AC59" s="810"/>
      <c r="AD59" s="485" t="s">
        <v>161</v>
      </c>
      <c r="AE59" s="485"/>
      <c r="AF59" s="485" t="s">
        <v>161</v>
      </c>
      <c r="AG59" s="485"/>
      <c r="AH59" s="485" t="s">
        <v>180</v>
      </c>
      <c r="AI59" s="509"/>
      <c r="AJ59" s="323" t="s">
        <v>882</v>
      </c>
      <c r="AK59" s="306" t="str">
        <f>AK58</f>
        <v>6/23</v>
      </c>
      <c r="AL59" s="306" t="str">
        <f t="shared" ref="AL59:AM59" si="0">AL58</f>
        <v>6/23</v>
      </c>
      <c r="AM59" s="306" t="str">
        <f t="shared" si="0"/>
        <v>6/23</v>
      </c>
      <c r="AN59" s="287">
        <v>0</v>
      </c>
      <c r="AO59" s="311" t="s">
        <v>180</v>
      </c>
      <c r="AP59" s="287" t="s">
        <v>1006</v>
      </c>
      <c r="AQ59" s="349" t="s">
        <v>180</v>
      </c>
      <c r="AR59" s="606" t="s">
        <v>1025</v>
      </c>
      <c r="AS59" s="485"/>
      <c r="AT59" s="485"/>
      <c r="AU59" s="485"/>
      <c r="AV59" s="485"/>
      <c r="AW59" s="575"/>
    </row>
    <row r="60" spans="2:49" s="198" customFormat="1" ht="72" customHeight="1">
      <c r="E60" s="290">
        <f>IF(ISBLANK(F60),"",COUNTA(F$58:F60))</f>
        <v>3</v>
      </c>
      <c r="F60" s="485" t="s">
        <v>458</v>
      </c>
      <c r="G60" s="509"/>
      <c r="H60" s="500" t="str">
        <f>E23</f>
        <v>TRUE(Boolean)</v>
      </c>
      <c r="I60" s="509"/>
      <c r="J60" s="813" t="s">
        <v>161</v>
      </c>
      <c r="K60" s="810"/>
      <c r="L60" s="810" t="s">
        <v>161</v>
      </c>
      <c r="M60" s="810"/>
      <c r="N60" s="810" t="s">
        <v>161</v>
      </c>
      <c r="O60" s="810"/>
      <c r="P60" s="297" t="s">
        <v>161</v>
      </c>
      <c r="Q60" s="297" t="s">
        <v>180</v>
      </c>
      <c r="R60" s="485" t="s">
        <v>161</v>
      </c>
      <c r="S60" s="485"/>
      <c r="T60" s="485" t="s">
        <v>161</v>
      </c>
      <c r="U60" s="509"/>
      <c r="V60" s="813" t="s">
        <v>161</v>
      </c>
      <c r="W60" s="810"/>
      <c r="X60" s="485"/>
      <c r="Y60" s="485"/>
      <c r="Z60" s="810" t="s">
        <v>161</v>
      </c>
      <c r="AA60" s="810"/>
      <c r="AB60" s="810" t="s">
        <v>161</v>
      </c>
      <c r="AC60" s="810"/>
      <c r="AD60" s="485" t="s">
        <v>161</v>
      </c>
      <c r="AE60" s="485"/>
      <c r="AF60" s="485" t="s">
        <v>161</v>
      </c>
      <c r="AG60" s="485"/>
      <c r="AH60" s="485" t="s">
        <v>180</v>
      </c>
      <c r="AI60" s="509"/>
      <c r="AJ60" s="323" t="s">
        <v>882</v>
      </c>
      <c r="AK60" s="306" t="str">
        <f t="shared" ref="AK60:AK62" si="1">AK59</f>
        <v>6/23</v>
      </c>
      <c r="AL60" s="306" t="str">
        <f t="shared" ref="AL60:AL62" si="2">AL59</f>
        <v>6/23</v>
      </c>
      <c r="AM60" s="306" t="str">
        <f t="shared" ref="AM60:AM62" si="3">AM59</f>
        <v>6/23</v>
      </c>
      <c r="AN60" s="287">
        <v>0</v>
      </c>
      <c r="AO60" s="311" t="s">
        <v>180</v>
      </c>
      <c r="AP60" s="287" t="s">
        <v>1006</v>
      </c>
      <c r="AQ60" s="349" t="s">
        <v>180</v>
      </c>
      <c r="AR60" s="606" t="s">
        <v>1025</v>
      </c>
      <c r="AS60" s="485"/>
      <c r="AT60" s="485"/>
      <c r="AU60" s="485"/>
      <c r="AV60" s="485"/>
      <c r="AW60" s="575"/>
    </row>
    <row r="61" spans="2:49" s="198" customFormat="1" ht="72" customHeight="1">
      <c r="E61" s="290">
        <f>IF(ISBLANK(F61),"",COUNTA(F$58:F61))</f>
        <v>4</v>
      </c>
      <c r="F61" s="485" t="s">
        <v>465</v>
      </c>
      <c r="G61" s="509"/>
      <c r="H61" s="500" t="str">
        <f>E24</f>
        <v>callback()(function)</v>
      </c>
      <c r="I61" s="509"/>
      <c r="J61" s="732" t="b">
        <v>1</v>
      </c>
      <c r="K61" s="691"/>
      <c r="L61" s="691" t="b">
        <v>1</v>
      </c>
      <c r="M61" s="691"/>
      <c r="N61" s="691">
        <v>1100</v>
      </c>
      <c r="O61" s="691"/>
      <c r="P61" s="367" t="s">
        <v>641</v>
      </c>
      <c r="Q61" s="288" t="s">
        <v>640</v>
      </c>
      <c r="R61" s="485" t="s">
        <v>161</v>
      </c>
      <c r="S61" s="485"/>
      <c r="T61" s="485" t="s">
        <v>161</v>
      </c>
      <c r="U61" s="509"/>
      <c r="V61" s="732" t="b">
        <v>1</v>
      </c>
      <c r="W61" s="691"/>
      <c r="X61" s="691" t="b">
        <v>1</v>
      </c>
      <c r="Y61" s="691"/>
      <c r="Z61" s="691">
        <v>1100</v>
      </c>
      <c r="AA61" s="691"/>
      <c r="AB61" s="691" t="s">
        <v>641</v>
      </c>
      <c r="AC61" s="691"/>
      <c r="AD61" s="485" t="s">
        <v>640</v>
      </c>
      <c r="AE61" s="485"/>
      <c r="AF61" s="485" t="s">
        <v>161</v>
      </c>
      <c r="AG61" s="485"/>
      <c r="AH61" s="485" t="s">
        <v>180</v>
      </c>
      <c r="AI61" s="509"/>
      <c r="AJ61" s="323" t="s">
        <v>882</v>
      </c>
      <c r="AK61" s="306" t="str">
        <f t="shared" si="1"/>
        <v>6/23</v>
      </c>
      <c r="AL61" s="306" t="str">
        <f t="shared" si="2"/>
        <v>6/23</v>
      </c>
      <c r="AM61" s="306" t="str">
        <f t="shared" si="3"/>
        <v>6/23</v>
      </c>
      <c r="AN61" s="287">
        <v>0</v>
      </c>
      <c r="AO61" s="311" t="s">
        <v>180</v>
      </c>
      <c r="AP61" s="287" t="s">
        <v>1006</v>
      </c>
      <c r="AQ61" s="349" t="s">
        <v>180</v>
      </c>
      <c r="AR61" s="606" t="s">
        <v>1025</v>
      </c>
      <c r="AS61" s="485"/>
      <c r="AT61" s="485"/>
      <c r="AU61" s="485"/>
      <c r="AV61" s="485"/>
      <c r="AW61" s="575"/>
    </row>
    <row r="62" spans="2:49" s="198" customFormat="1" ht="72" customHeight="1" thickBot="1">
      <c r="E62" s="294">
        <f>IF(ISBLANK(F62),"",COUNTA(F$58:F62))</f>
        <v>5</v>
      </c>
      <c r="F62" s="497" t="s">
        <v>458</v>
      </c>
      <c r="G62" s="498"/>
      <c r="H62" s="499" t="str">
        <f>E25</f>
        <v>(NULL)</v>
      </c>
      <c r="I62" s="498"/>
      <c r="J62" s="895" t="s">
        <v>180</v>
      </c>
      <c r="K62" s="811"/>
      <c r="L62" s="811" t="s">
        <v>180</v>
      </c>
      <c r="M62" s="811"/>
      <c r="N62" s="811" t="s">
        <v>180</v>
      </c>
      <c r="O62" s="811"/>
      <c r="P62" s="310" t="s">
        <v>180</v>
      </c>
      <c r="Q62" s="310" t="s">
        <v>180</v>
      </c>
      <c r="R62" s="497" t="s">
        <v>161</v>
      </c>
      <c r="S62" s="497"/>
      <c r="T62" s="497" t="s">
        <v>161</v>
      </c>
      <c r="U62" s="498"/>
      <c r="V62" s="895" t="s">
        <v>180</v>
      </c>
      <c r="W62" s="811"/>
      <c r="X62" s="811" t="s">
        <v>180</v>
      </c>
      <c r="Y62" s="811"/>
      <c r="Z62" s="811" t="s">
        <v>180</v>
      </c>
      <c r="AA62" s="811"/>
      <c r="AB62" s="811" t="s">
        <v>180</v>
      </c>
      <c r="AC62" s="811"/>
      <c r="AD62" s="497" t="s">
        <v>161</v>
      </c>
      <c r="AE62" s="497"/>
      <c r="AF62" s="497" t="s">
        <v>161</v>
      </c>
      <c r="AG62" s="497"/>
      <c r="AH62" s="497" t="s">
        <v>180</v>
      </c>
      <c r="AI62" s="498"/>
      <c r="AJ62" s="324" t="s">
        <v>882</v>
      </c>
      <c r="AK62" s="307" t="str">
        <f t="shared" si="1"/>
        <v>6/23</v>
      </c>
      <c r="AL62" s="307" t="str">
        <f t="shared" si="2"/>
        <v>6/23</v>
      </c>
      <c r="AM62" s="307" t="str">
        <f t="shared" si="3"/>
        <v>6/23</v>
      </c>
      <c r="AN62" s="291">
        <v>0</v>
      </c>
      <c r="AO62" s="312" t="s">
        <v>180</v>
      </c>
      <c r="AP62" s="291" t="s">
        <v>1006</v>
      </c>
      <c r="AQ62" s="350" t="s">
        <v>180</v>
      </c>
      <c r="AR62" s="639" t="s">
        <v>1025</v>
      </c>
      <c r="AS62" s="497"/>
      <c r="AT62" s="497"/>
      <c r="AU62" s="497"/>
      <c r="AV62" s="497"/>
      <c r="AW62" s="576"/>
    </row>
    <row r="63" spans="2:49" ht="18" customHeight="1">
      <c r="E63" s="374"/>
      <c r="F63" s="374"/>
      <c r="G63" s="374"/>
      <c r="H63" s="374"/>
      <c r="I63" s="374"/>
      <c r="J63" s="374"/>
      <c r="K63" s="374"/>
      <c r="L63" s="374"/>
      <c r="M63" s="374"/>
      <c r="N63" s="374"/>
      <c r="O63" s="374"/>
      <c r="P63" s="374"/>
      <c r="Q63" s="374"/>
      <c r="R63" s="374"/>
      <c r="S63" s="374"/>
      <c r="T63" s="374"/>
      <c r="U63" s="374"/>
      <c r="V63" s="374"/>
      <c r="W63" s="374"/>
      <c r="X63" s="374"/>
      <c r="Y63" s="374"/>
      <c r="Z63" s="374"/>
      <c r="AA63" s="374"/>
      <c r="AB63" s="374"/>
      <c r="AC63" s="374"/>
      <c r="AD63" s="374"/>
      <c r="AE63" s="374"/>
      <c r="AF63" s="374"/>
      <c r="AG63" s="374"/>
      <c r="AH63" s="374"/>
      <c r="AI63" s="374"/>
      <c r="AJ63" s="374"/>
      <c r="AK63" s="374"/>
      <c r="AL63" s="374"/>
      <c r="AM63" s="374"/>
      <c r="AN63" s="374"/>
      <c r="AO63" s="374"/>
      <c r="AP63" s="374"/>
      <c r="AQ63" s="374"/>
      <c r="AR63" s="374"/>
      <c r="AS63" s="374"/>
      <c r="AT63" s="374"/>
      <c r="AU63" s="374"/>
      <c r="AV63" s="374"/>
      <c r="AW63" s="374"/>
    </row>
    <row r="65" spans="2:49" ht="16.5" thickBot="1">
      <c r="E65" s="57" t="s">
        <v>153</v>
      </c>
      <c r="F65" s="57" t="s">
        <v>642</v>
      </c>
    </row>
    <row r="66" spans="2:49" ht="13.5" customHeight="1">
      <c r="B66" s="71"/>
      <c r="C66" s="71"/>
      <c r="E66" s="510" t="s">
        <v>20</v>
      </c>
      <c r="F66" s="518" t="s">
        <v>22</v>
      </c>
      <c r="G66" s="519"/>
      <c r="H66" s="510" t="s">
        <v>21</v>
      </c>
      <c r="I66" s="519"/>
      <c r="J66" s="522" t="s">
        <v>120</v>
      </c>
      <c r="K66" s="523"/>
      <c r="L66" s="523"/>
      <c r="M66" s="523"/>
      <c r="N66" s="523"/>
      <c r="O66" s="523"/>
      <c r="P66" s="523"/>
      <c r="Q66" s="523"/>
      <c r="R66" s="524" t="s">
        <v>127</v>
      </c>
      <c r="S66" s="524"/>
      <c r="T66" s="525" t="s">
        <v>167</v>
      </c>
      <c r="U66" s="526"/>
      <c r="V66" s="527" t="s">
        <v>140</v>
      </c>
      <c r="W66" s="528"/>
      <c r="X66" s="528"/>
      <c r="Y66" s="528"/>
      <c r="Z66" s="528"/>
      <c r="AA66" s="528"/>
      <c r="AB66" s="528"/>
      <c r="AC66" s="528"/>
      <c r="AD66" s="528"/>
      <c r="AE66" s="528"/>
      <c r="AF66" s="529" t="s">
        <v>141</v>
      </c>
      <c r="AG66" s="529"/>
      <c r="AH66" s="483" t="s">
        <v>170</v>
      </c>
      <c r="AI66" s="484"/>
      <c r="AJ66" s="487" t="s">
        <v>16</v>
      </c>
      <c r="AK66" s="489" t="s">
        <v>53</v>
      </c>
      <c r="AL66" s="489" t="s">
        <v>54</v>
      </c>
      <c r="AM66" s="489" t="s">
        <v>55</v>
      </c>
      <c r="AN66" s="489" t="s">
        <v>56</v>
      </c>
      <c r="AO66" s="489" t="s">
        <v>29</v>
      </c>
      <c r="AP66" s="489" t="s">
        <v>62</v>
      </c>
      <c r="AQ66" s="512" t="s">
        <v>69</v>
      </c>
      <c r="AR66" s="477" t="s">
        <v>23</v>
      </c>
      <c r="AS66" s="478"/>
      <c r="AT66" s="478"/>
      <c r="AU66" s="478"/>
      <c r="AV66" s="478"/>
      <c r="AW66" s="479"/>
    </row>
    <row r="67" spans="2:49" ht="13.5" customHeight="1">
      <c r="B67" s="71"/>
      <c r="C67" s="71"/>
      <c r="E67" s="511"/>
      <c r="F67" s="520"/>
      <c r="G67" s="521"/>
      <c r="H67" s="847" t="str">
        <f>H56</f>
        <v>1:コールバックリスナー</v>
      </c>
      <c r="I67" s="532"/>
      <c r="J67" s="930" t="str">
        <f>J56</f>
        <v>2:初期化完了確認</v>
      </c>
      <c r="K67" s="931"/>
      <c r="L67" s="534" t="str">
        <f>L56</f>
        <v>3:同期開始確認</v>
      </c>
      <c r="M67" s="534"/>
      <c r="N67" s="534" t="str">
        <f>N56</f>
        <v>4:デバイス初期化状態</v>
      </c>
      <c r="O67" s="534"/>
      <c r="P67" s="534" t="str">
        <f>P56</f>
        <v>5:パラメータ付きデバイス</v>
      </c>
      <c r="Q67" s="534" t="str">
        <f>Q56</f>
        <v>6:エラー装置</v>
      </c>
      <c r="R67" s="535" t="s">
        <v>161</v>
      </c>
      <c r="S67" s="535"/>
      <c r="T67" s="932" t="s">
        <v>161</v>
      </c>
      <c r="U67" s="515"/>
      <c r="V67" s="933" t="str">
        <f>V56</f>
        <v>1:初期化完了確認</v>
      </c>
      <c r="W67" s="517"/>
      <c r="X67" s="689" t="str">
        <f>X56</f>
        <v>2:同期開始確認</v>
      </c>
      <c r="Y67" s="517"/>
      <c r="Z67" s="689" t="str">
        <f>Z56</f>
        <v>3:デバイス初期化状態</v>
      </c>
      <c r="AA67" s="517"/>
      <c r="AB67" s="689" t="str">
        <f>AB56</f>
        <v>4:パラメータ付きデバイス</v>
      </c>
      <c r="AC67" s="517"/>
      <c r="AD67" s="689" t="str">
        <f>AD56</f>
        <v>5:エラー装置</v>
      </c>
      <c r="AE67" s="517"/>
      <c r="AF67" s="514" t="s">
        <v>161</v>
      </c>
      <c r="AG67" s="514"/>
      <c r="AH67" s="929" t="s">
        <v>161</v>
      </c>
      <c r="AI67" s="508"/>
      <c r="AJ67" s="488"/>
      <c r="AK67" s="490"/>
      <c r="AL67" s="490"/>
      <c r="AM67" s="490"/>
      <c r="AN67" s="490"/>
      <c r="AO67" s="490"/>
      <c r="AP67" s="490"/>
      <c r="AQ67" s="513"/>
      <c r="AR67" s="480"/>
      <c r="AS67" s="481"/>
      <c r="AT67" s="481"/>
      <c r="AU67" s="481"/>
      <c r="AV67" s="481"/>
      <c r="AW67" s="482"/>
    </row>
    <row r="68" spans="2:49" ht="15" customHeight="1">
      <c r="B68" s="71"/>
      <c r="C68" s="71"/>
      <c r="E68" s="511"/>
      <c r="F68" s="520"/>
      <c r="G68" s="521"/>
      <c r="H68" s="530"/>
      <c r="I68" s="532"/>
      <c r="J68" s="930"/>
      <c r="K68" s="931"/>
      <c r="L68" s="534"/>
      <c r="M68" s="534"/>
      <c r="N68" s="534"/>
      <c r="O68" s="534"/>
      <c r="P68" s="534"/>
      <c r="Q68" s="534"/>
      <c r="R68" s="535"/>
      <c r="S68" s="535"/>
      <c r="T68" s="486"/>
      <c r="U68" s="515"/>
      <c r="V68" s="516"/>
      <c r="W68" s="517"/>
      <c r="X68" s="517"/>
      <c r="Y68" s="517"/>
      <c r="Z68" s="517"/>
      <c r="AA68" s="517"/>
      <c r="AB68" s="517"/>
      <c r="AC68" s="517"/>
      <c r="AD68" s="517"/>
      <c r="AE68" s="517"/>
      <c r="AF68" s="514"/>
      <c r="AG68" s="514"/>
      <c r="AH68" s="507"/>
      <c r="AI68" s="508"/>
      <c r="AJ68" s="488"/>
      <c r="AK68" s="490"/>
      <c r="AL68" s="490"/>
      <c r="AM68" s="490"/>
      <c r="AN68" s="490"/>
      <c r="AO68" s="490"/>
      <c r="AP68" s="490"/>
      <c r="AQ68" s="513"/>
      <c r="AR68" s="480"/>
      <c r="AS68" s="481"/>
      <c r="AT68" s="481"/>
      <c r="AU68" s="481"/>
      <c r="AV68" s="481"/>
      <c r="AW68" s="482"/>
    </row>
    <row r="69" spans="2:49" s="198" customFormat="1" ht="72" customHeight="1">
      <c r="B69" s="197"/>
      <c r="C69" s="197"/>
      <c r="E69" s="500">
        <v>6</v>
      </c>
      <c r="F69" s="485" t="s">
        <v>624</v>
      </c>
      <c r="G69" s="509"/>
      <c r="H69" s="500" t="str">
        <f>H61</f>
        <v>callback()(function)</v>
      </c>
      <c r="I69" s="509"/>
      <c r="J69" s="813" t="b">
        <v>1</v>
      </c>
      <c r="K69" s="810"/>
      <c r="L69" s="485" t="b">
        <v>1</v>
      </c>
      <c r="M69" s="485"/>
      <c r="N69" s="485">
        <v>1100</v>
      </c>
      <c r="O69" s="485"/>
      <c r="P69" s="367" t="s">
        <v>641</v>
      </c>
      <c r="Q69" s="288" t="s">
        <v>640</v>
      </c>
      <c r="R69" s="485" t="s">
        <v>161</v>
      </c>
      <c r="S69" s="485"/>
      <c r="T69" s="810" t="s">
        <v>161</v>
      </c>
      <c r="U69" s="814"/>
      <c r="V69" s="813" t="b">
        <v>1</v>
      </c>
      <c r="W69" s="810"/>
      <c r="X69" s="485" t="b">
        <v>1</v>
      </c>
      <c r="Y69" s="485"/>
      <c r="Z69" s="485">
        <v>1100</v>
      </c>
      <c r="AA69" s="485"/>
      <c r="AB69" s="691" t="s">
        <v>641</v>
      </c>
      <c r="AC69" s="691"/>
      <c r="AD69" s="691" t="s">
        <v>640</v>
      </c>
      <c r="AE69" s="691"/>
      <c r="AF69" s="485" t="s">
        <v>161</v>
      </c>
      <c r="AG69" s="485"/>
      <c r="AH69" s="810" t="s">
        <v>161</v>
      </c>
      <c r="AI69" s="814"/>
      <c r="AJ69" s="500" t="s">
        <v>886</v>
      </c>
      <c r="AK69" s="501" t="str">
        <f>AK62</f>
        <v>6/23</v>
      </c>
      <c r="AL69" s="501" t="str">
        <f t="shared" ref="AL69:AM69" si="4">AL62</f>
        <v>6/23</v>
      </c>
      <c r="AM69" s="501" t="str">
        <f t="shared" si="4"/>
        <v>6/23</v>
      </c>
      <c r="AN69" s="596" t="s">
        <v>1141</v>
      </c>
      <c r="AO69" s="501" t="s">
        <v>180</v>
      </c>
      <c r="AP69" s="501" t="s">
        <v>1006</v>
      </c>
      <c r="AQ69" s="505" t="s">
        <v>180</v>
      </c>
      <c r="AR69" s="606" t="s">
        <v>1025</v>
      </c>
      <c r="AS69" s="644"/>
      <c r="AT69" s="644"/>
      <c r="AU69" s="644"/>
      <c r="AV69" s="644"/>
      <c r="AW69" s="645"/>
    </row>
    <row r="70" spans="2:49" s="198" customFormat="1" ht="72" customHeight="1" thickBot="1">
      <c r="E70" s="499"/>
      <c r="F70" s="497"/>
      <c r="G70" s="498"/>
      <c r="H70" s="499" t="s">
        <v>339</v>
      </c>
      <c r="I70" s="498"/>
      <c r="J70" s="499" t="s">
        <v>87</v>
      </c>
      <c r="K70" s="497"/>
      <c r="L70" s="497" t="s">
        <v>87</v>
      </c>
      <c r="M70" s="497"/>
      <c r="N70" s="497" t="s">
        <v>87</v>
      </c>
      <c r="O70" s="497"/>
      <c r="P70" s="291" t="s">
        <v>87</v>
      </c>
      <c r="Q70" s="291" t="s">
        <v>87</v>
      </c>
      <c r="R70" s="497" t="s">
        <v>161</v>
      </c>
      <c r="S70" s="497"/>
      <c r="T70" s="497" t="s">
        <v>161</v>
      </c>
      <c r="U70" s="498"/>
      <c r="V70" s="499" t="s">
        <v>87</v>
      </c>
      <c r="W70" s="497"/>
      <c r="X70" s="497" t="s">
        <v>87</v>
      </c>
      <c r="Y70" s="497"/>
      <c r="Z70" s="497" t="s">
        <v>87</v>
      </c>
      <c r="AA70" s="497"/>
      <c r="AB70" s="497" t="s">
        <v>87</v>
      </c>
      <c r="AC70" s="497"/>
      <c r="AD70" s="497" t="s">
        <v>87</v>
      </c>
      <c r="AE70" s="497"/>
      <c r="AF70" s="497" t="s">
        <v>161</v>
      </c>
      <c r="AG70" s="497"/>
      <c r="AH70" s="497" t="s">
        <v>161</v>
      </c>
      <c r="AI70" s="498"/>
      <c r="AJ70" s="499"/>
      <c r="AK70" s="502"/>
      <c r="AL70" s="502"/>
      <c r="AM70" s="502"/>
      <c r="AN70" s="502"/>
      <c r="AO70" s="502"/>
      <c r="AP70" s="502"/>
      <c r="AQ70" s="506"/>
      <c r="AR70" s="639"/>
      <c r="AS70" s="646"/>
      <c r="AT70" s="646"/>
      <c r="AU70" s="646"/>
      <c r="AV70" s="646"/>
      <c r="AW70" s="647"/>
    </row>
    <row r="71" spans="2:49">
      <c r="E71" s="239"/>
      <c r="F71" s="239"/>
      <c r="G71" s="239"/>
      <c r="H71" s="239"/>
      <c r="I71" s="239"/>
      <c r="J71" s="239"/>
      <c r="K71" s="239"/>
      <c r="L71" s="239"/>
      <c r="M71" s="239"/>
      <c r="N71" s="239"/>
      <c r="O71" s="239"/>
      <c r="P71" s="239"/>
      <c r="Q71" s="239"/>
      <c r="R71" s="239"/>
      <c r="S71" s="239"/>
      <c r="T71" s="239"/>
      <c r="U71" s="239"/>
      <c r="V71" s="239"/>
      <c r="W71" s="239"/>
      <c r="X71" s="239"/>
      <c r="Y71" s="239"/>
      <c r="Z71" s="239"/>
      <c r="AA71" s="239"/>
      <c r="AB71" s="239"/>
      <c r="AC71" s="239"/>
      <c r="AD71" s="239"/>
      <c r="AE71" s="239"/>
      <c r="AF71" s="239"/>
      <c r="AG71" s="239"/>
      <c r="AH71" s="239"/>
      <c r="AI71" s="239"/>
      <c r="AJ71" s="239"/>
      <c r="AK71" s="239"/>
      <c r="AL71" s="239"/>
      <c r="AM71" s="239"/>
      <c r="AN71" s="239"/>
      <c r="AO71" s="239"/>
      <c r="AP71" s="239"/>
      <c r="AQ71" s="239"/>
      <c r="AR71" s="239"/>
      <c r="AS71" s="239"/>
      <c r="AT71" s="239"/>
      <c r="AU71" s="239"/>
      <c r="AV71" s="239"/>
      <c r="AW71" s="239"/>
    </row>
    <row r="72" spans="2:49">
      <c r="E72" s="239"/>
      <c r="F72" s="239"/>
      <c r="G72" s="239"/>
      <c r="H72" s="239"/>
      <c r="I72" s="239"/>
      <c r="J72" s="239"/>
      <c r="K72" s="239"/>
      <c r="L72" s="239"/>
      <c r="M72" s="239"/>
      <c r="N72" s="239"/>
      <c r="O72" s="239"/>
      <c r="P72" s="239"/>
      <c r="Q72" s="239"/>
      <c r="R72" s="239"/>
      <c r="S72" s="239"/>
      <c r="T72" s="239"/>
      <c r="U72" s="239"/>
      <c r="V72" s="239"/>
      <c r="W72" s="239"/>
      <c r="X72" s="239"/>
      <c r="Y72" s="239"/>
      <c r="Z72" s="239"/>
      <c r="AA72" s="239"/>
      <c r="AB72" s="239"/>
      <c r="AC72" s="239"/>
      <c r="AD72" s="239"/>
      <c r="AE72" s="239"/>
      <c r="AF72" s="239"/>
      <c r="AG72" s="239"/>
      <c r="AH72" s="239"/>
      <c r="AI72" s="239"/>
      <c r="AJ72" s="239"/>
      <c r="AK72" s="239"/>
      <c r="AL72" s="239"/>
      <c r="AM72" s="239"/>
      <c r="AN72" s="239"/>
      <c r="AO72" s="239"/>
      <c r="AP72" s="239"/>
      <c r="AQ72" s="239"/>
      <c r="AR72" s="239"/>
      <c r="AS72" s="239"/>
      <c r="AT72" s="239"/>
      <c r="AU72" s="239"/>
      <c r="AV72" s="239"/>
      <c r="AW72" s="239"/>
    </row>
    <row r="73" spans="2:49" ht="16.5" thickBot="1">
      <c r="E73" s="300" t="s">
        <v>1146</v>
      </c>
    </row>
    <row r="74" spans="2:49" ht="15.75" customHeight="1">
      <c r="E74" s="510" t="s">
        <v>20</v>
      </c>
      <c r="F74" s="518" t="s">
        <v>22</v>
      </c>
      <c r="G74" s="519"/>
      <c r="H74" s="510" t="s">
        <v>21</v>
      </c>
      <c r="I74" s="519"/>
      <c r="J74" s="522" t="s">
        <v>120</v>
      </c>
      <c r="K74" s="523"/>
      <c r="L74" s="523"/>
      <c r="M74" s="523"/>
      <c r="N74" s="523"/>
      <c r="O74" s="523"/>
      <c r="P74" s="523"/>
      <c r="Q74" s="523"/>
      <c r="R74" s="524" t="s">
        <v>127</v>
      </c>
      <c r="S74" s="524"/>
      <c r="T74" s="525" t="s">
        <v>167</v>
      </c>
      <c r="U74" s="526"/>
      <c r="V74" s="527" t="s">
        <v>140</v>
      </c>
      <c r="W74" s="528"/>
      <c r="X74" s="528"/>
      <c r="Y74" s="528"/>
      <c r="Z74" s="528"/>
      <c r="AA74" s="528"/>
      <c r="AB74" s="528"/>
      <c r="AC74" s="528"/>
      <c r="AD74" s="528"/>
      <c r="AE74" s="528"/>
      <c r="AF74" s="529" t="s">
        <v>141</v>
      </c>
      <c r="AG74" s="529"/>
      <c r="AH74" s="483" t="s">
        <v>170</v>
      </c>
      <c r="AI74" s="484"/>
      <c r="AJ74" s="487" t="s">
        <v>16</v>
      </c>
      <c r="AK74" s="489" t="s">
        <v>53</v>
      </c>
      <c r="AL74" s="489" t="s">
        <v>54</v>
      </c>
      <c r="AM74" s="489" t="s">
        <v>55</v>
      </c>
      <c r="AN74" s="489" t="s">
        <v>56</v>
      </c>
      <c r="AO74" s="489" t="s">
        <v>29</v>
      </c>
      <c r="AP74" s="489" t="s">
        <v>62</v>
      </c>
      <c r="AQ74" s="512" t="s">
        <v>69</v>
      </c>
      <c r="AR74" s="477" t="s">
        <v>23</v>
      </c>
      <c r="AS74" s="478"/>
      <c r="AT74" s="478"/>
      <c r="AU74" s="478"/>
      <c r="AV74" s="478"/>
      <c r="AW74" s="479"/>
    </row>
    <row r="75" spans="2:49">
      <c r="E75" s="511"/>
      <c r="F75" s="520"/>
      <c r="G75" s="521"/>
      <c r="H75" s="847" t="str">
        <f>H67</f>
        <v>1:コールバックリスナー</v>
      </c>
      <c r="I75" s="532"/>
      <c r="J75" s="930" t="str">
        <f>J67</f>
        <v>2:初期化完了確認</v>
      </c>
      <c r="K75" s="931"/>
      <c r="L75" s="534" t="str">
        <f>L67</f>
        <v>3:同期開始確認</v>
      </c>
      <c r="M75" s="534"/>
      <c r="N75" s="534" t="str">
        <f>N67</f>
        <v>4:デバイス初期化状態</v>
      </c>
      <c r="O75" s="534"/>
      <c r="P75" s="534" t="str">
        <f>P67</f>
        <v>5:パラメータ付きデバイス</v>
      </c>
      <c r="Q75" s="534" t="str">
        <f>Q67</f>
        <v>6:エラー装置</v>
      </c>
      <c r="R75" s="535" t="s">
        <v>161</v>
      </c>
      <c r="S75" s="535"/>
      <c r="T75" s="932" t="s">
        <v>161</v>
      </c>
      <c r="U75" s="515"/>
      <c r="V75" s="933" t="str">
        <f>V67</f>
        <v>1:初期化完了確認</v>
      </c>
      <c r="W75" s="517"/>
      <c r="X75" s="689" t="str">
        <f t="shared" ref="X75" si="5">X67</f>
        <v>2:同期開始確認</v>
      </c>
      <c r="Y75" s="517"/>
      <c r="Z75" s="689" t="str">
        <f t="shared" ref="Z75" si="6">Z67</f>
        <v>3:デバイス初期化状態</v>
      </c>
      <c r="AA75" s="517"/>
      <c r="AB75" s="689" t="str">
        <f t="shared" ref="AB75" si="7">AB67</f>
        <v>4:パラメータ付きデバイス</v>
      </c>
      <c r="AC75" s="517"/>
      <c r="AD75" s="689" t="str">
        <f t="shared" ref="AD75" si="8">AD67</f>
        <v>5:エラー装置</v>
      </c>
      <c r="AE75" s="517"/>
      <c r="AF75" s="514" t="s">
        <v>161</v>
      </c>
      <c r="AG75" s="514"/>
      <c r="AH75" s="929" t="s">
        <v>161</v>
      </c>
      <c r="AI75" s="508"/>
      <c r="AJ75" s="488"/>
      <c r="AK75" s="490"/>
      <c r="AL75" s="490"/>
      <c r="AM75" s="490"/>
      <c r="AN75" s="490"/>
      <c r="AO75" s="490"/>
      <c r="AP75" s="490"/>
      <c r="AQ75" s="513"/>
      <c r="AR75" s="480"/>
      <c r="AS75" s="481"/>
      <c r="AT75" s="481"/>
      <c r="AU75" s="481"/>
      <c r="AV75" s="481"/>
      <c r="AW75" s="482"/>
    </row>
    <row r="76" spans="2:49">
      <c r="E76" s="511"/>
      <c r="F76" s="520"/>
      <c r="G76" s="521"/>
      <c r="H76" s="530"/>
      <c r="I76" s="532"/>
      <c r="J76" s="930"/>
      <c r="K76" s="931"/>
      <c r="L76" s="534"/>
      <c r="M76" s="534"/>
      <c r="N76" s="534"/>
      <c r="O76" s="534"/>
      <c r="P76" s="534"/>
      <c r="Q76" s="534"/>
      <c r="R76" s="535"/>
      <c r="S76" s="535"/>
      <c r="T76" s="486"/>
      <c r="U76" s="515"/>
      <c r="V76" s="516"/>
      <c r="W76" s="517"/>
      <c r="X76" s="517"/>
      <c r="Y76" s="517"/>
      <c r="Z76" s="517"/>
      <c r="AA76" s="517"/>
      <c r="AB76" s="517"/>
      <c r="AC76" s="517"/>
      <c r="AD76" s="517"/>
      <c r="AE76" s="517"/>
      <c r="AF76" s="514"/>
      <c r="AG76" s="514"/>
      <c r="AH76" s="507"/>
      <c r="AI76" s="508"/>
      <c r="AJ76" s="488"/>
      <c r="AK76" s="490"/>
      <c r="AL76" s="490"/>
      <c r="AM76" s="490"/>
      <c r="AN76" s="490"/>
      <c r="AO76" s="490"/>
      <c r="AP76" s="490"/>
      <c r="AQ76" s="513"/>
      <c r="AR76" s="480"/>
      <c r="AS76" s="481"/>
      <c r="AT76" s="481"/>
      <c r="AU76" s="481"/>
      <c r="AV76" s="481"/>
      <c r="AW76" s="482"/>
    </row>
    <row r="77" spans="2:49" ht="72" customHeight="1">
      <c r="E77" s="500">
        <f>E69+1</f>
        <v>7</v>
      </c>
      <c r="F77" s="485" t="s">
        <v>624</v>
      </c>
      <c r="G77" s="509"/>
      <c r="H77" s="500" t="str">
        <f>H69</f>
        <v>callback()(function)</v>
      </c>
      <c r="I77" s="509"/>
      <c r="J77" s="813" t="s">
        <v>180</v>
      </c>
      <c r="K77" s="810"/>
      <c r="L77" s="810" t="s">
        <v>180</v>
      </c>
      <c r="M77" s="810"/>
      <c r="N77" s="810" t="s">
        <v>180</v>
      </c>
      <c r="O77" s="810"/>
      <c r="P77" s="367" t="s">
        <v>180</v>
      </c>
      <c r="Q77" s="288" t="s">
        <v>180</v>
      </c>
      <c r="R77" s="485" t="s">
        <v>161</v>
      </c>
      <c r="S77" s="485"/>
      <c r="T77" s="810" t="s">
        <v>161</v>
      </c>
      <c r="U77" s="814"/>
      <c r="V77" s="813"/>
      <c r="W77" s="810"/>
      <c r="X77" s="485"/>
      <c r="Y77" s="485"/>
      <c r="Z77" s="485"/>
      <c r="AA77" s="485"/>
      <c r="AB77" s="691"/>
      <c r="AC77" s="691"/>
      <c r="AD77" s="691"/>
      <c r="AE77" s="691"/>
      <c r="AF77" s="485"/>
      <c r="AG77" s="485"/>
      <c r="AH77" s="810"/>
      <c r="AI77" s="814"/>
      <c r="AJ77" s="500"/>
      <c r="AK77" s="501"/>
      <c r="AL77" s="501"/>
      <c r="AM77" s="501"/>
      <c r="AN77" s="596"/>
      <c r="AO77" s="501"/>
      <c r="AP77" s="501"/>
      <c r="AQ77" s="505"/>
      <c r="AR77" s="606"/>
      <c r="AS77" s="644"/>
      <c r="AT77" s="644"/>
      <c r="AU77" s="644"/>
      <c r="AV77" s="644"/>
      <c r="AW77" s="645"/>
    </row>
    <row r="78" spans="2:49" ht="72" customHeight="1" thickBot="1">
      <c r="E78" s="499"/>
      <c r="F78" s="497"/>
      <c r="G78" s="498"/>
      <c r="H78" s="499" t="s">
        <v>339</v>
      </c>
      <c r="I78" s="498"/>
      <c r="J78" s="895" t="b">
        <v>1</v>
      </c>
      <c r="K78" s="811"/>
      <c r="L78" s="497" t="b">
        <v>1</v>
      </c>
      <c r="M78" s="497"/>
      <c r="N78" s="497">
        <v>1100</v>
      </c>
      <c r="O78" s="497"/>
      <c r="P78" s="375" t="s">
        <v>641</v>
      </c>
      <c r="Q78" s="292" t="s">
        <v>640</v>
      </c>
      <c r="R78" s="497" t="s">
        <v>161</v>
      </c>
      <c r="S78" s="497"/>
      <c r="T78" s="497" t="s">
        <v>161</v>
      </c>
      <c r="U78" s="498"/>
      <c r="V78" s="499"/>
      <c r="W78" s="497"/>
      <c r="X78" s="497"/>
      <c r="Y78" s="497"/>
      <c r="Z78" s="497"/>
      <c r="AA78" s="497"/>
      <c r="AB78" s="497"/>
      <c r="AC78" s="497"/>
      <c r="AD78" s="497"/>
      <c r="AE78" s="497"/>
      <c r="AF78" s="497"/>
      <c r="AG78" s="497"/>
      <c r="AH78" s="497"/>
      <c r="AI78" s="498"/>
      <c r="AJ78" s="499"/>
      <c r="AK78" s="502"/>
      <c r="AL78" s="502"/>
      <c r="AM78" s="502"/>
      <c r="AN78" s="502"/>
      <c r="AO78" s="502"/>
      <c r="AP78" s="502"/>
      <c r="AQ78" s="506"/>
      <c r="AR78" s="639"/>
      <c r="AS78" s="646"/>
      <c r="AT78" s="646"/>
      <c r="AU78" s="646"/>
      <c r="AV78" s="646"/>
      <c r="AW78" s="647"/>
    </row>
    <row r="86" ht="15.75" customHeight="1"/>
    <row r="90" ht="15.75" customHeight="1"/>
  </sheetData>
  <mergeCells count="276">
    <mergeCell ref="AR62:AW62"/>
    <mergeCell ref="AD62:AE62"/>
    <mergeCell ref="AR60:AW60"/>
    <mergeCell ref="AD60:AE60"/>
    <mergeCell ref="AD61:AE61"/>
    <mergeCell ref="V60:W60"/>
    <mergeCell ref="X60:Y60"/>
    <mergeCell ref="Z60:AA60"/>
    <mergeCell ref="N60:O60"/>
    <mergeCell ref="R60:S60"/>
    <mergeCell ref="T60:U60"/>
    <mergeCell ref="AB59:AC59"/>
    <mergeCell ref="AB60:AC60"/>
    <mergeCell ref="N59:O59"/>
    <mergeCell ref="AD58:AE58"/>
    <mergeCell ref="AD59:AE59"/>
    <mergeCell ref="V58:W58"/>
    <mergeCell ref="R58:S58"/>
    <mergeCell ref="T58:U58"/>
    <mergeCell ref="R59:S59"/>
    <mergeCell ref="T59:U59"/>
    <mergeCell ref="Z59:AA59"/>
    <mergeCell ref="AQ66:AQ68"/>
    <mergeCell ref="AR66:AW68"/>
    <mergeCell ref="AF69:AG69"/>
    <mergeCell ref="T70:U70"/>
    <mergeCell ref="V70:W70"/>
    <mergeCell ref="X70:Y70"/>
    <mergeCell ref="Z70:AA70"/>
    <mergeCell ref="AB70:AC70"/>
    <mergeCell ref="AD70:AE70"/>
    <mergeCell ref="X69:Y69"/>
    <mergeCell ref="Z69:AA69"/>
    <mergeCell ref="AB69:AC69"/>
    <mergeCell ref="AD69:AE69"/>
    <mergeCell ref="AR69:AW70"/>
    <mergeCell ref="AQ69:AQ70"/>
    <mergeCell ref="AK69:AK70"/>
    <mergeCell ref="AL69:AL70"/>
    <mergeCell ref="AM69:AM70"/>
    <mergeCell ref="AN69:AN70"/>
    <mergeCell ref="AO69:AO70"/>
    <mergeCell ref="AP69:AP70"/>
    <mergeCell ref="AL66:AL68"/>
    <mergeCell ref="AM66:AM68"/>
    <mergeCell ref="AP66:AP68"/>
    <mergeCell ref="N69:O69"/>
    <mergeCell ref="N62:O62"/>
    <mergeCell ref="F66:G68"/>
    <mergeCell ref="AJ66:AJ68"/>
    <mergeCell ref="J62:K62"/>
    <mergeCell ref="AJ69:AJ70"/>
    <mergeCell ref="AF62:AG62"/>
    <mergeCell ref="R70:S70"/>
    <mergeCell ref="L61:M61"/>
    <mergeCell ref="L62:M62"/>
    <mergeCell ref="R61:S61"/>
    <mergeCell ref="N61:O61"/>
    <mergeCell ref="V61:W61"/>
    <mergeCell ref="R62:S62"/>
    <mergeCell ref="T61:U61"/>
    <mergeCell ref="T62:U62"/>
    <mergeCell ref="V62:W62"/>
    <mergeCell ref="X62:Y62"/>
    <mergeCell ref="Z62:AA62"/>
    <mergeCell ref="AF61:AG61"/>
    <mergeCell ref="AB61:AC61"/>
    <mergeCell ref="AH61:AI61"/>
    <mergeCell ref="AH62:AI62"/>
    <mergeCell ref="AH66:AI66"/>
    <mergeCell ref="E69:E70"/>
    <mergeCell ref="F69:G70"/>
    <mergeCell ref="AF67:AG68"/>
    <mergeCell ref="AH67:AI68"/>
    <mergeCell ref="Z67:AA68"/>
    <mergeCell ref="AB67:AC68"/>
    <mergeCell ref="AD67:AE68"/>
    <mergeCell ref="V67:W68"/>
    <mergeCell ref="X67:Y68"/>
    <mergeCell ref="E66:E68"/>
    <mergeCell ref="J69:K69"/>
    <mergeCell ref="L69:M69"/>
    <mergeCell ref="H70:I70"/>
    <mergeCell ref="J70:K70"/>
    <mergeCell ref="L70:M70"/>
    <mergeCell ref="N70:O70"/>
    <mergeCell ref="P67:P68"/>
    <mergeCell ref="R69:S69"/>
    <mergeCell ref="T69:U69"/>
    <mergeCell ref="V69:W69"/>
    <mergeCell ref="AF70:AG70"/>
    <mergeCell ref="AH69:AI69"/>
    <mergeCell ref="AH70:AI70"/>
    <mergeCell ref="H69:I69"/>
    <mergeCell ref="AR59:AW59"/>
    <mergeCell ref="F60:G60"/>
    <mergeCell ref="R67:S68"/>
    <mergeCell ref="T67:U68"/>
    <mergeCell ref="AN66:AN68"/>
    <mergeCell ref="AO66:AO68"/>
    <mergeCell ref="AK66:AK68"/>
    <mergeCell ref="H66:I66"/>
    <mergeCell ref="J66:Q66"/>
    <mergeCell ref="AF66:AG66"/>
    <mergeCell ref="L67:M68"/>
    <mergeCell ref="N67:O68"/>
    <mergeCell ref="Q67:Q68"/>
    <mergeCell ref="J67:K68"/>
    <mergeCell ref="H67:I68"/>
    <mergeCell ref="V59:W59"/>
    <mergeCell ref="X59:Y59"/>
    <mergeCell ref="H60:I60"/>
    <mergeCell ref="F61:G61"/>
    <mergeCell ref="H61:I61"/>
    <mergeCell ref="AR61:AW61"/>
    <mergeCell ref="F62:G62"/>
    <mergeCell ref="H62:I62"/>
    <mergeCell ref="J61:K61"/>
    <mergeCell ref="AR58:AW58"/>
    <mergeCell ref="AF56:AG57"/>
    <mergeCell ref="AH56:AI57"/>
    <mergeCell ref="Z56:AA57"/>
    <mergeCell ref="AB56:AC57"/>
    <mergeCell ref="V56:W57"/>
    <mergeCell ref="X56:Y57"/>
    <mergeCell ref="AK55:AK57"/>
    <mergeCell ref="AL55:AL57"/>
    <mergeCell ref="AM55:AM57"/>
    <mergeCell ref="AJ55:AJ57"/>
    <mergeCell ref="AD56:AE57"/>
    <mergeCell ref="Z58:AA58"/>
    <mergeCell ref="AN55:AN57"/>
    <mergeCell ref="AO55:AO57"/>
    <mergeCell ref="AP55:AP57"/>
    <mergeCell ref="AQ55:AQ57"/>
    <mergeCell ref="AR55:AW57"/>
    <mergeCell ref="AF58:AG58"/>
    <mergeCell ref="AH58:AI58"/>
    <mergeCell ref="AF55:AG55"/>
    <mergeCell ref="AH55:AI55"/>
    <mergeCell ref="AB58:AC58"/>
    <mergeCell ref="B3:E3"/>
    <mergeCell ref="H3:I3"/>
    <mergeCell ref="L3:M9"/>
    <mergeCell ref="N3:N9"/>
    <mergeCell ref="B4:E4"/>
    <mergeCell ref="H4:I4"/>
    <mergeCell ref="B5:E5"/>
    <mergeCell ref="H5:I6"/>
    <mergeCell ref="G46:I46"/>
    <mergeCell ref="E22:F22"/>
    <mergeCell ref="E25:F25"/>
    <mergeCell ref="C30:I30"/>
    <mergeCell ref="J5:J6"/>
    <mergeCell ref="D12:L15"/>
    <mergeCell ref="G44:I44"/>
    <mergeCell ref="J44:N44"/>
    <mergeCell ref="G45:I45"/>
    <mergeCell ref="J45:N45"/>
    <mergeCell ref="E19:F20"/>
    <mergeCell ref="J46:N46"/>
    <mergeCell ref="G47:I47"/>
    <mergeCell ref="J47:N47"/>
    <mergeCell ref="R55:S55"/>
    <mergeCell ref="R66:S66"/>
    <mergeCell ref="T55:U55"/>
    <mergeCell ref="T66:U66"/>
    <mergeCell ref="V55:AE55"/>
    <mergeCell ref="AB62:AC62"/>
    <mergeCell ref="V66:AE66"/>
    <mergeCell ref="F58:G58"/>
    <mergeCell ref="H56:I57"/>
    <mergeCell ref="J56:K57"/>
    <mergeCell ref="J58:K58"/>
    <mergeCell ref="J55:Q55"/>
    <mergeCell ref="F59:G59"/>
    <mergeCell ref="H59:I59"/>
    <mergeCell ref="X61:Y61"/>
    <mergeCell ref="Z61:AA61"/>
    <mergeCell ref="J59:K59"/>
    <mergeCell ref="J60:K60"/>
    <mergeCell ref="L58:M58"/>
    <mergeCell ref="L59:M59"/>
    <mergeCell ref="L60:M60"/>
    <mergeCell ref="N58:O58"/>
    <mergeCell ref="E55:E57"/>
    <mergeCell ref="J48:N48"/>
    <mergeCell ref="G48:I48"/>
    <mergeCell ref="G50:I50"/>
    <mergeCell ref="Q56:Q57"/>
    <mergeCell ref="H55:I55"/>
    <mergeCell ref="J50:N50"/>
    <mergeCell ref="X58:Y58"/>
    <mergeCell ref="J49:N49"/>
    <mergeCell ref="G49:I49"/>
    <mergeCell ref="P56:P57"/>
    <mergeCell ref="R56:S57"/>
    <mergeCell ref="T56:U57"/>
    <mergeCell ref="L56:M57"/>
    <mergeCell ref="N56:O57"/>
    <mergeCell ref="H58:I58"/>
    <mergeCell ref="F55:G57"/>
    <mergeCell ref="AF59:AG59"/>
    <mergeCell ref="AF60:AG60"/>
    <mergeCell ref="AH59:AI59"/>
    <mergeCell ref="AH60:AI60"/>
    <mergeCell ref="E74:E76"/>
    <mergeCell ref="F74:G76"/>
    <mergeCell ref="H74:I74"/>
    <mergeCell ref="J74:Q74"/>
    <mergeCell ref="R74:S74"/>
    <mergeCell ref="T74:U74"/>
    <mergeCell ref="V74:AE74"/>
    <mergeCell ref="AF74:AG74"/>
    <mergeCell ref="AH74:AI74"/>
    <mergeCell ref="H75:I76"/>
    <mergeCell ref="J75:K76"/>
    <mergeCell ref="L75:M76"/>
    <mergeCell ref="N75:O76"/>
    <mergeCell ref="P75:P76"/>
    <mergeCell ref="Q75:Q76"/>
    <mergeCell ref="R75:S76"/>
    <mergeCell ref="T75:U76"/>
    <mergeCell ref="V75:W76"/>
    <mergeCell ref="X75:Y76"/>
    <mergeCell ref="Z75:AA76"/>
    <mergeCell ref="AB75:AC76"/>
    <mergeCell ref="AD75:AE76"/>
    <mergeCell ref="AF75:AG76"/>
    <mergeCell ref="AH75:AI76"/>
    <mergeCell ref="AJ74:AJ76"/>
    <mergeCell ref="AK74:AK76"/>
    <mergeCell ref="AL74:AL76"/>
    <mergeCell ref="AM74:AM76"/>
    <mergeCell ref="AN74:AN76"/>
    <mergeCell ref="AO74:AO76"/>
    <mergeCell ref="AP74:AP76"/>
    <mergeCell ref="AQ74:AQ76"/>
    <mergeCell ref="AR74:AW76"/>
    <mergeCell ref="AH77:AI77"/>
    <mergeCell ref="AJ77:AJ78"/>
    <mergeCell ref="AK77:AK78"/>
    <mergeCell ref="AL77:AL78"/>
    <mergeCell ref="E77:E78"/>
    <mergeCell ref="F77:G78"/>
    <mergeCell ref="H77:I77"/>
    <mergeCell ref="J77:K77"/>
    <mergeCell ref="L77:M77"/>
    <mergeCell ref="N77:O77"/>
    <mergeCell ref="R77:S77"/>
    <mergeCell ref="T77:U77"/>
    <mergeCell ref="V77:W77"/>
    <mergeCell ref="AM77:AM78"/>
    <mergeCell ref="AN77:AN78"/>
    <mergeCell ref="AO77:AO78"/>
    <mergeCell ref="AP77:AP78"/>
    <mergeCell ref="AQ77:AQ78"/>
    <mergeCell ref="AR77:AW78"/>
    <mergeCell ref="H78:I78"/>
    <mergeCell ref="AD78:AE78"/>
    <mergeCell ref="AF78:AG78"/>
    <mergeCell ref="AH78:AI78"/>
    <mergeCell ref="X77:Y77"/>
    <mergeCell ref="Z77:AA77"/>
    <mergeCell ref="AB77:AC77"/>
    <mergeCell ref="AD77:AE77"/>
    <mergeCell ref="AF77:AG77"/>
    <mergeCell ref="J78:K78"/>
    <mergeCell ref="L78:M78"/>
    <mergeCell ref="N78:O78"/>
    <mergeCell ref="R78:S78"/>
    <mergeCell ref="T78:U78"/>
    <mergeCell ref="V78:W78"/>
    <mergeCell ref="X78:Y78"/>
    <mergeCell ref="Z78:AA78"/>
    <mergeCell ref="AB78:AC78"/>
  </mergeCells>
  <phoneticPr fontId="19" type="noConversion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7DCF3-1638-46A0-8D2A-D2AF6DF22D3C}">
  <sheetPr codeName="Sheet33">
    <tabColor theme="4"/>
  </sheetPr>
  <dimension ref="A1:BS96"/>
  <sheetViews>
    <sheetView workbookViewId="0"/>
  </sheetViews>
  <sheetFormatPr defaultColWidth="9" defaultRowHeight="15.75"/>
  <cols>
    <col min="1" max="4" width="2.625" style="57" customWidth="1"/>
    <col min="5" max="9" width="9.875" style="57" customWidth="1"/>
    <col min="10" max="15" width="9" style="57"/>
    <col min="16" max="16" width="10" style="57" bestFit="1" customWidth="1"/>
    <col min="17" max="29" width="9" style="57"/>
    <col min="30" max="30" width="9.5" style="57" bestFit="1" customWidth="1"/>
    <col min="31" max="69" width="9" style="57"/>
    <col min="70" max="70" width="4.5" style="57" customWidth="1"/>
    <col min="71" max="71" width="9.375" style="57" customWidth="1"/>
    <col min="72" max="16384" width="9" style="57"/>
  </cols>
  <sheetData>
    <row r="1" spans="1:14" ht="19.5">
      <c r="A1" s="118" t="str">
        <f ca="1">RIGHT(CELL("filename",A1),LEN(CELL("filename",A1))-FIND("]",CELL("filename",A1)))</f>
        <v>28) デバイス再同期</v>
      </c>
      <c r="B1" s="118"/>
      <c r="C1" s="118"/>
      <c r="D1" s="118"/>
    </row>
    <row r="2" spans="1:14" ht="19.5">
      <c r="A2" s="118"/>
      <c r="B2" s="118"/>
      <c r="C2" s="118"/>
      <c r="D2" s="118"/>
      <c r="F2" s="85">
        <v>54</v>
      </c>
    </row>
    <row r="3" spans="1:14">
      <c r="B3" s="559" t="s">
        <v>6</v>
      </c>
      <c r="C3" s="559"/>
      <c r="D3" s="559"/>
      <c r="E3" s="560"/>
      <c r="F3" s="133">
        <f ca="1">MAX(INDIRECT("E"&amp;$F$2):INDIRECT("E"&amp;($F$2+1000)))</f>
        <v>5</v>
      </c>
      <c r="H3" s="548" t="s">
        <v>59</v>
      </c>
      <c r="I3" s="548"/>
      <c r="J3" s="132"/>
      <c r="K3" s="61"/>
      <c r="L3" s="543" t="s">
        <v>58</v>
      </c>
      <c r="M3" s="550"/>
      <c r="N3" s="554"/>
    </row>
    <row r="4" spans="1:14">
      <c r="B4" s="561" t="s">
        <v>7</v>
      </c>
      <c r="C4" s="561"/>
      <c r="D4" s="561"/>
      <c r="E4" s="562"/>
      <c r="F4" s="133">
        <f ca="1">COUNTA(INDIRECT(G4&amp;$F$2):INDIRECT(G4&amp;($F$2+1000)))</f>
        <v>18</v>
      </c>
      <c r="G4" s="85" t="s">
        <v>82</v>
      </c>
      <c r="H4" s="548" t="s">
        <v>57</v>
      </c>
      <c r="I4" s="548"/>
      <c r="J4" s="66"/>
      <c r="K4" s="67"/>
      <c r="L4" s="551"/>
      <c r="M4" s="552"/>
      <c r="N4" s="555"/>
    </row>
    <row r="5" spans="1:14" ht="15.75" customHeight="1">
      <c r="B5" s="548" t="s">
        <v>8</v>
      </c>
      <c r="C5" s="548"/>
      <c r="D5" s="548"/>
      <c r="E5" s="549"/>
      <c r="F5" s="133">
        <f ca="1">SUM(INDIRECT(G5&amp;$F$2):INDIRECT(G5&amp;($F$2+1000)))</f>
        <v>0</v>
      </c>
      <c r="G5" s="85" t="s">
        <v>83</v>
      </c>
      <c r="H5" s="548" t="s">
        <v>60</v>
      </c>
      <c r="I5" s="548"/>
      <c r="J5" s="547"/>
      <c r="K5" s="61"/>
      <c r="L5" s="551"/>
      <c r="M5" s="552"/>
      <c r="N5" s="555"/>
    </row>
    <row r="6" spans="1:14">
      <c r="H6" s="548"/>
      <c r="I6" s="548"/>
      <c r="J6" s="547"/>
      <c r="K6" s="61"/>
      <c r="L6" s="551"/>
      <c r="M6" s="552"/>
      <c r="N6" s="555"/>
    </row>
    <row r="7" spans="1:14" ht="15.75" customHeight="1">
      <c r="L7" s="551"/>
      <c r="M7" s="552"/>
      <c r="N7" s="555"/>
    </row>
    <row r="8" spans="1:14">
      <c r="L8" s="551"/>
      <c r="M8" s="552"/>
      <c r="N8" s="555"/>
    </row>
    <row r="9" spans="1:14" ht="15" customHeight="1">
      <c r="G9" s="139"/>
      <c r="L9" s="545"/>
      <c r="M9" s="553"/>
      <c r="N9" s="556"/>
    </row>
    <row r="10" spans="1:14">
      <c r="G10" s="70"/>
    </row>
    <row r="11" spans="1:14" ht="16.5" thickBot="1">
      <c r="B11" s="71" t="s">
        <v>9</v>
      </c>
      <c r="C11" s="71"/>
      <c r="G11" s="102"/>
      <c r="H11" s="102"/>
      <c r="I11" s="102"/>
    </row>
    <row r="12" spans="1:14" ht="15.75" customHeight="1">
      <c r="B12" s="71"/>
      <c r="C12" s="71"/>
      <c r="D12" s="944" t="s">
        <v>692</v>
      </c>
      <c r="E12" s="567"/>
      <c r="F12" s="567"/>
      <c r="G12" s="567"/>
      <c r="H12" s="567"/>
      <c r="I12" s="568"/>
    </row>
    <row r="13" spans="1:14" ht="15.75" customHeight="1">
      <c r="B13" s="71"/>
      <c r="C13" s="71"/>
      <c r="D13" s="569"/>
      <c r="E13" s="659"/>
      <c r="F13" s="659"/>
      <c r="G13" s="659"/>
      <c r="H13" s="659"/>
      <c r="I13" s="571"/>
    </row>
    <row r="14" spans="1:14">
      <c r="B14" s="71"/>
      <c r="C14" s="71"/>
      <c r="D14" s="569"/>
      <c r="E14" s="659"/>
      <c r="F14" s="659"/>
      <c r="G14" s="659"/>
      <c r="H14" s="659"/>
      <c r="I14" s="571"/>
    </row>
    <row r="15" spans="1:14" ht="16.5" thickBot="1">
      <c r="B15" s="71"/>
      <c r="C15" s="71"/>
      <c r="D15" s="572"/>
      <c r="E15" s="573"/>
      <c r="F15" s="573"/>
      <c r="G15" s="573"/>
      <c r="H15" s="573"/>
      <c r="I15" s="574"/>
    </row>
    <row r="16" spans="1:14">
      <c r="B16" s="71"/>
      <c r="C16" s="71"/>
      <c r="D16" s="116"/>
      <c r="E16" s="116"/>
      <c r="F16" s="70"/>
    </row>
    <row r="17" spans="2:9">
      <c r="B17" s="71" t="s">
        <v>35</v>
      </c>
      <c r="C17" s="71"/>
    </row>
    <row r="18" spans="2:9" ht="13.5" customHeight="1">
      <c r="B18" s="71"/>
      <c r="C18" s="71"/>
      <c r="E18" s="167"/>
      <c r="F18" s="167"/>
      <c r="G18" s="167"/>
      <c r="H18" s="167"/>
      <c r="I18" s="167"/>
    </row>
    <row r="19" spans="2:9">
      <c r="B19" s="71"/>
      <c r="C19" s="71"/>
      <c r="E19" s="167"/>
      <c r="F19" s="167"/>
      <c r="G19" s="167"/>
      <c r="H19" s="167"/>
      <c r="I19" s="167"/>
    </row>
    <row r="20" spans="2:9">
      <c r="B20" s="71"/>
      <c r="C20" s="71"/>
      <c r="D20" s="102"/>
      <c r="E20" s="102"/>
      <c r="F20" s="102"/>
      <c r="G20" s="102"/>
      <c r="H20" s="102"/>
      <c r="I20" s="102"/>
    </row>
    <row r="21" spans="2:9">
      <c r="B21" s="71"/>
      <c r="C21" s="71"/>
      <c r="D21" s="102"/>
      <c r="E21" s="102"/>
      <c r="F21" s="102"/>
      <c r="G21" s="102"/>
      <c r="H21" s="102"/>
      <c r="I21" s="102"/>
    </row>
    <row r="22" spans="2:9">
      <c r="B22" s="71"/>
      <c r="C22" s="71"/>
      <c r="D22" s="102"/>
      <c r="E22" s="102"/>
      <c r="F22" s="102"/>
      <c r="G22" s="102"/>
      <c r="H22" s="102"/>
      <c r="I22" s="102"/>
    </row>
    <row r="23" spans="2:9">
      <c r="B23" s="71"/>
      <c r="C23" s="71"/>
      <c r="D23" s="102"/>
      <c r="E23" s="102"/>
      <c r="F23" s="102"/>
      <c r="G23" s="166"/>
      <c r="H23" s="102"/>
      <c r="I23" s="102"/>
    </row>
    <row r="24" spans="2:9">
      <c r="B24" s="71"/>
      <c r="C24" s="71"/>
      <c r="D24" s="102"/>
      <c r="E24" s="102"/>
      <c r="F24" s="102"/>
      <c r="G24" s="102"/>
      <c r="H24" s="102"/>
      <c r="I24" s="102"/>
    </row>
    <row r="25" spans="2:9">
      <c r="B25" s="71"/>
      <c r="C25" s="71"/>
      <c r="D25" s="102"/>
      <c r="E25" s="139"/>
      <c r="F25" s="139"/>
      <c r="G25" s="102"/>
      <c r="H25" s="102"/>
      <c r="I25" s="102"/>
    </row>
    <row r="26" spans="2:9">
      <c r="B26" s="71"/>
      <c r="C26" s="71"/>
      <c r="G26" s="139"/>
      <c r="H26" s="139"/>
    </row>
    <row r="27" spans="2:9">
      <c r="B27" s="71" t="s">
        <v>17</v>
      </c>
      <c r="C27" s="71"/>
    </row>
    <row r="28" spans="2:9">
      <c r="B28" s="71"/>
      <c r="C28" s="71" t="s">
        <v>142</v>
      </c>
    </row>
    <row r="29" spans="2:9">
      <c r="B29" s="71"/>
      <c r="C29" s="71" t="s">
        <v>143</v>
      </c>
      <c r="D29" s="71"/>
    </row>
    <row r="30" spans="2:9">
      <c r="B30" s="71"/>
      <c r="C30" s="78" t="s">
        <v>691</v>
      </c>
      <c r="D30" s="71"/>
    </row>
    <row r="31" spans="2:9">
      <c r="B31" s="71"/>
      <c r="C31" s="71"/>
    </row>
    <row r="32" spans="2:9">
      <c r="B32" s="71" t="s">
        <v>18</v>
      </c>
      <c r="C32" s="71"/>
    </row>
    <row r="33" spans="2:14">
      <c r="B33" s="71"/>
      <c r="C33" s="79" t="s">
        <v>25</v>
      </c>
    </row>
    <row r="34" spans="2:14" ht="15" customHeight="1">
      <c r="B34" s="71"/>
      <c r="C34" s="79"/>
    </row>
    <row r="35" spans="2:14">
      <c r="B35" s="71"/>
      <c r="C35" s="79"/>
    </row>
    <row r="36" spans="2:14">
      <c r="B36" s="71"/>
      <c r="C36" s="79"/>
    </row>
    <row r="37" spans="2:14">
      <c r="B37" s="71"/>
      <c r="C37" s="79"/>
    </row>
    <row r="38" spans="2:14">
      <c r="B38" s="71"/>
      <c r="C38" s="79"/>
    </row>
    <row r="39" spans="2:14">
      <c r="B39" s="71"/>
      <c r="C39" s="71"/>
    </row>
    <row r="40" spans="2:14">
      <c r="B40" s="71"/>
      <c r="C40" s="71"/>
    </row>
    <row r="41" spans="2:14">
      <c r="B41" s="71" t="s">
        <v>51</v>
      </c>
      <c r="C41" s="71"/>
    </row>
    <row r="42" spans="2:14">
      <c r="B42" s="71"/>
      <c r="C42" s="71"/>
    </row>
    <row r="43" spans="2:14">
      <c r="B43" s="71"/>
      <c r="C43" s="71"/>
      <c r="G43" s="658" t="s">
        <v>52</v>
      </c>
      <c r="H43" s="658"/>
      <c r="I43" s="658"/>
      <c r="J43" s="658" t="s">
        <v>50</v>
      </c>
      <c r="K43" s="658"/>
      <c r="L43" s="658"/>
      <c r="M43" s="658"/>
      <c r="N43" s="658"/>
    </row>
    <row r="44" spans="2:14">
      <c r="B44" s="71"/>
      <c r="C44" s="71"/>
      <c r="D44" s="102"/>
      <c r="E44" s="102"/>
      <c r="F44" s="102"/>
      <c r="G44" s="165" t="s">
        <v>690</v>
      </c>
      <c r="H44" s="164"/>
      <c r="I44" s="163"/>
      <c r="J44" s="949" t="s">
        <v>689</v>
      </c>
      <c r="K44" s="950"/>
      <c r="L44" s="950"/>
      <c r="M44" s="950"/>
      <c r="N44" s="951"/>
    </row>
    <row r="45" spans="2:14">
      <c r="B45" s="71"/>
      <c r="C45" s="71"/>
      <c r="D45" s="102"/>
      <c r="E45" s="102"/>
      <c r="F45" s="102"/>
      <c r="G45" s="161" t="s">
        <v>688</v>
      </c>
      <c r="H45" s="135"/>
      <c r="I45" s="140"/>
      <c r="J45" s="949" t="s">
        <v>638</v>
      </c>
      <c r="K45" s="950"/>
      <c r="L45" s="950"/>
      <c r="M45" s="950"/>
      <c r="N45" s="951"/>
    </row>
    <row r="46" spans="2:14">
      <c r="B46" s="71"/>
      <c r="C46" s="71"/>
      <c r="D46" s="102"/>
      <c r="E46" s="102"/>
      <c r="F46" s="102"/>
      <c r="G46" s="161" t="s">
        <v>687</v>
      </c>
      <c r="H46" s="135"/>
      <c r="I46" s="140"/>
      <c r="J46" s="949" t="s">
        <v>636</v>
      </c>
      <c r="K46" s="950"/>
      <c r="L46" s="950"/>
      <c r="M46" s="950"/>
      <c r="N46" s="951"/>
    </row>
    <row r="47" spans="2:14">
      <c r="B47" s="71"/>
      <c r="C47" s="71"/>
      <c r="D47" s="102"/>
      <c r="E47" s="102"/>
      <c r="F47" s="102"/>
      <c r="G47" s="162" t="s">
        <v>686</v>
      </c>
      <c r="H47" s="135"/>
      <c r="I47" s="140"/>
      <c r="J47" s="949" t="s">
        <v>634</v>
      </c>
      <c r="K47" s="950"/>
      <c r="L47" s="950"/>
      <c r="M47" s="950"/>
      <c r="N47" s="951"/>
    </row>
    <row r="48" spans="2:14">
      <c r="B48" s="71"/>
      <c r="C48" s="71"/>
      <c r="D48" s="102"/>
      <c r="E48" s="102"/>
      <c r="F48" s="102"/>
      <c r="G48" s="161" t="s">
        <v>685</v>
      </c>
      <c r="H48" s="135"/>
      <c r="I48" s="140"/>
      <c r="J48" s="949" t="s">
        <v>632</v>
      </c>
      <c r="K48" s="950"/>
      <c r="L48" s="950"/>
      <c r="M48" s="950"/>
      <c r="N48" s="951"/>
    </row>
    <row r="49" spans="2:71">
      <c r="B49" s="71"/>
      <c r="C49" s="71"/>
      <c r="D49" s="102"/>
      <c r="E49" s="102"/>
      <c r="F49" s="102"/>
      <c r="G49" s="161" t="s">
        <v>684</v>
      </c>
      <c r="H49" s="135"/>
      <c r="I49" s="140"/>
      <c r="J49" s="949" t="s">
        <v>630</v>
      </c>
      <c r="K49" s="950"/>
      <c r="L49" s="950"/>
      <c r="M49" s="950"/>
      <c r="N49" s="951"/>
    </row>
    <row r="50" spans="2:71">
      <c r="B50" s="71"/>
      <c r="C50" s="71"/>
      <c r="D50" s="102"/>
      <c r="E50" s="102"/>
      <c r="F50" s="102"/>
      <c r="G50" s="161" t="s">
        <v>683</v>
      </c>
      <c r="H50" s="135"/>
      <c r="I50" s="140"/>
      <c r="J50" s="949" t="s">
        <v>629</v>
      </c>
      <c r="K50" s="950"/>
      <c r="L50" s="950"/>
      <c r="M50" s="950"/>
      <c r="N50" s="951"/>
    </row>
    <row r="51" spans="2:71">
      <c r="B51" s="71"/>
      <c r="C51" s="71"/>
      <c r="D51" s="102"/>
      <c r="E51" s="102"/>
      <c r="F51" s="102"/>
      <c r="G51" s="161" t="s">
        <v>682</v>
      </c>
      <c r="H51" s="135"/>
      <c r="I51" s="140"/>
      <c r="J51" s="949" t="s">
        <v>628</v>
      </c>
      <c r="K51" s="950"/>
      <c r="L51" s="950"/>
      <c r="M51" s="950"/>
      <c r="N51" s="951"/>
    </row>
    <row r="52" spans="2:71">
      <c r="B52" s="71"/>
      <c r="C52" s="71"/>
      <c r="D52" s="102"/>
      <c r="E52" s="102"/>
      <c r="F52" s="102"/>
      <c r="G52" s="161" t="s">
        <v>681</v>
      </c>
      <c r="H52" s="135"/>
      <c r="I52" s="140"/>
      <c r="J52" s="956" t="s">
        <v>627</v>
      </c>
      <c r="K52" s="957"/>
      <c r="L52" s="957"/>
      <c r="M52" s="957"/>
      <c r="N52" s="958"/>
      <c r="P52" s="127"/>
    </row>
    <row r="53" spans="2:71">
      <c r="B53" s="71"/>
      <c r="C53" s="71"/>
      <c r="D53" s="102"/>
      <c r="E53" s="102"/>
      <c r="F53" s="102"/>
      <c r="G53" s="910" t="s">
        <v>680</v>
      </c>
      <c r="H53" s="911"/>
      <c r="I53" s="912"/>
      <c r="J53" s="914" t="s">
        <v>626</v>
      </c>
      <c r="K53" s="914"/>
      <c r="L53" s="914"/>
      <c r="M53" s="914"/>
      <c r="N53" s="914"/>
    </row>
    <row r="54" spans="2:71">
      <c r="B54" s="71"/>
      <c r="C54" s="71"/>
      <c r="D54" s="102"/>
      <c r="E54" s="102"/>
      <c r="F54" s="102"/>
      <c r="G54" s="102"/>
      <c r="H54" s="102"/>
      <c r="I54" s="102"/>
    </row>
    <row r="55" spans="2:71">
      <c r="B55" s="71"/>
      <c r="C55" s="71"/>
      <c r="D55" s="102"/>
      <c r="E55" s="102"/>
      <c r="F55" s="102"/>
      <c r="G55" s="102"/>
      <c r="H55" s="102"/>
      <c r="I55" s="102"/>
    </row>
    <row r="56" spans="2:71">
      <c r="B56" s="71"/>
      <c r="C56" s="71"/>
      <c r="G56" s="102"/>
      <c r="H56" s="102"/>
      <c r="I56" s="102"/>
    </row>
    <row r="57" spans="2:71">
      <c r="B57" s="71" t="s">
        <v>19</v>
      </c>
      <c r="C57" s="71"/>
    </row>
    <row r="58" spans="2:71">
      <c r="B58" s="71"/>
      <c r="C58" s="80"/>
    </row>
    <row r="59" spans="2:71" ht="16.5" thickBot="1">
      <c r="B59" s="71"/>
      <c r="C59" s="80"/>
      <c r="E59" s="57" t="s">
        <v>152</v>
      </c>
      <c r="H59" s="102"/>
      <c r="I59" s="102"/>
    </row>
    <row r="60" spans="2:71" ht="13.5" customHeight="1">
      <c r="B60" s="71"/>
      <c r="C60" s="71"/>
      <c r="E60" s="510" t="s">
        <v>20</v>
      </c>
      <c r="F60" s="518" t="s">
        <v>22</v>
      </c>
      <c r="G60" s="519"/>
      <c r="H60" s="510" t="s">
        <v>21</v>
      </c>
      <c r="I60" s="519"/>
      <c r="J60" s="522" t="s">
        <v>400</v>
      </c>
      <c r="K60" s="523"/>
      <c r="L60" s="523"/>
      <c r="M60" s="523"/>
      <c r="N60" s="524" t="s">
        <v>127</v>
      </c>
      <c r="O60" s="524"/>
      <c r="P60" s="525" t="s">
        <v>167</v>
      </c>
      <c r="Q60" s="525"/>
      <c r="R60" s="525"/>
      <c r="S60" s="525"/>
      <c r="T60" s="525"/>
      <c r="U60" s="525"/>
      <c r="V60" s="525"/>
      <c r="W60" s="525"/>
      <c r="X60" s="525"/>
      <c r="Y60" s="525"/>
      <c r="Z60" s="525"/>
      <c r="AA60" s="525"/>
      <c r="AB60" s="525"/>
      <c r="AC60" s="525"/>
      <c r="AD60" s="525"/>
      <c r="AE60" s="525"/>
      <c r="AF60" s="525"/>
      <c r="AG60" s="526"/>
      <c r="AH60" s="527" t="s">
        <v>140</v>
      </c>
      <c r="AI60" s="528"/>
      <c r="AJ60" s="528"/>
      <c r="AK60" s="528"/>
      <c r="AL60" s="529" t="s">
        <v>679</v>
      </c>
      <c r="AM60" s="529"/>
      <c r="AN60" s="483" t="s">
        <v>170</v>
      </c>
      <c r="AO60" s="483"/>
      <c r="AP60" s="483"/>
      <c r="AQ60" s="483"/>
      <c r="AR60" s="483"/>
      <c r="AS60" s="483"/>
      <c r="AT60" s="483"/>
      <c r="AU60" s="483"/>
      <c r="AV60" s="483"/>
      <c r="AW60" s="483"/>
      <c r="AX60" s="483"/>
      <c r="AY60" s="483"/>
      <c r="AZ60" s="483"/>
      <c r="BA60" s="483"/>
      <c r="BB60" s="483"/>
      <c r="BC60" s="483"/>
      <c r="BD60" s="483"/>
      <c r="BE60" s="484"/>
      <c r="BF60" s="487" t="s">
        <v>16</v>
      </c>
      <c r="BG60" s="489" t="s">
        <v>53</v>
      </c>
      <c r="BH60" s="489" t="s">
        <v>54</v>
      </c>
      <c r="BI60" s="489" t="s">
        <v>55</v>
      </c>
      <c r="BJ60" s="489" t="s">
        <v>56</v>
      </c>
      <c r="BK60" s="489" t="s">
        <v>29</v>
      </c>
      <c r="BL60" s="489" t="s">
        <v>62</v>
      </c>
      <c r="BM60" s="512" t="s">
        <v>69</v>
      </c>
      <c r="BN60" s="477" t="s">
        <v>23</v>
      </c>
      <c r="BO60" s="478"/>
      <c r="BP60" s="478"/>
      <c r="BQ60" s="478"/>
      <c r="BR60" s="478"/>
      <c r="BS60" s="479"/>
    </row>
    <row r="61" spans="2:71" ht="13.5" customHeight="1">
      <c r="B61" s="71"/>
      <c r="C61" s="71"/>
      <c r="E61" s="511"/>
      <c r="F61" s="520"/>
      <c r="G61" s="521"/>
      <c r="H61" s="530" t="s">
        <v>180</v>
      </c>
      <c r="I61" s="532"/>
      <c r="J61" s="816" t="s">
        <v>678</v>
      </c>
      <c r="K61" s="534"/>
      <c r="L61" s="716" t="s">
        <v>284</v>
      </c>
      <c r="M61" s="534"/>
      <c r="N61" s="821" t="s">
        <v>180</v>
      </c>
      <c r="O61" s="535"/>
      <c r="P61" s="486" t="s">
        <v>373</v>
      </c>
      <c r="Q61" s="486"/>
      <c r="R61" s="948" t="s">
        <v>677</v>
      </c>
      <c r="S61" s="486"/>
      <c r="T61" s="948" t="s">
        <v>676</v>
      </c>
      <c r="U61" s="486"/>
      <c r="V61" s="948" t="s">
        <v>675</v>
      </c>
      <c r="W61" s="486"/>
      <c r="X61" s="948" t="s">
        <v>674</v>
      </c>
      <c r="Y61" s="486"/>
      <c r="Z61" s="948" t="s">
        <v>673</v>
      </c>
      <c r="AA61" s="486"/>
      <c r="AB61" s="948" t="s">
        <v>672</v>
      </c>
      <c r="AC61" s="486"/>
      <c r="AD61" s="948" t="s">
        <v>671</v>
      </c>
      <c r="AE61" s="486"/>
      <c r="AF61" s="648" t="s">
        <v>670</v>
      </c>
      <c r="AG61" s="515"/>
      <c r="AH61" s="516" t="str">
        <f>J61</f>
        <v>1:成功(true)/
失敗(false)</v>
      </c>
      <c r="AI61" s="517"/>
      <c r="AJ61" s="517" t="str">
        <f>L61</f>
        <v>2:メッセージコード</v>
      </c>
      <c r="AK61" s="517"/>
      <c r="AL61" s="514" t="s">
        <v>180</v>
      </c>
      <c r="AM61" s="514"/>
      <c r="AN61" s="507" t="str">
        <f>P61</f>
        <v>1:デバイスID</v>
      </c>
      <c r="AO61" s="507"/>
      <c r="AP61" s="507" t="str">
        <f>R61</f>
        <v>2:デバイス名</v>
      </c>
      <c r="AQ61" s="507"/>
      <c r="AR61" s="507" t="str">
        <f>T61</f>
        <v>3:モデル化</v>
      </c>
      <c r="AS61" s="507"/>
      <c r="AT61" s="507" t="str">
        <f>V61</f>
        <v>4:接続状態</v>
      </c>
      <c r="AU61" s="507"/>
      <c r="AV61" s="507" t="str">
        <f>X61</f>
        <v>5:接続時間</v>
      </c>
      <c r="AW61" s="507"/>
      <c r="AX61" s="507" t="str">
        <f>Z61</f>
        <v>6:毎週定時1</v>
      </c>
      <c r="AY61" s="507"/>
      <c r="AZ61" s="507" t="str">
        <f>AB61</f>
        <v>7:毎週定時2</v>
      </c>
      <c r="BA61" s="507"/>
      <c r="BB61" s="507" t="str">
        <f>AD61</f>
        <v>8:低騒音タイマ</v>
      </c>
      <c r="BC61" s="507"/>
      <c r="BD61" s="507" t="str">
        <f>AF61</f>
        <v>9:パラメータ</v>
      </c>
      <c r="BE61" s="508"/>
      <c r="BF61" s="488"/>
      <c r="BG61" s="490"/>
      <c r="BH61" s="490"/>
      <c r="BI61" s="490"/>
      <c r="BJ61" s="490"/>
      <c r="BK61" s="490"/>
      <c r="BL61" s="490"/>
      <c r="BM61" s="513"/>
      <c r="BN61" s="480"/>
      <c r="BO61" s="481"/>
      <c r="BP61" s="481"/>
      <c r="BQ61" s="481"/>
      <c r="BR61" s="481"/>
      <c r="BS61" s="482"/>
    </row>
    <row r="62" spans="2:71" ht="15" customHeight="1">
      <c r="B62" s="71"/>
      <c r="C62" s="71"/>
      <c r="E62" s="511"/>
      <c r="F62" s="520"/>
      <c r="G62" s="521"/>
      <c r="H62" s="530"/>
      <c r="I62" s="532"/>
      <c r="J62" s="533"/>
      <c r="K62" s="534"/>
      <c r="L62" s="534"/>
      <c r="M62" s="534"/>
      <c r="N62" s="535"/>
      <c r="O62" s="535"/>
      <c r="P62" s="486"/>
      <c r="Q62" s="486"/>
      <c r="R62" s="486"/>
      <c r="S62" s="486"/>
      <c r="T62" s="486"/>
      <c r="U62" s="486"/>
      <c r="V62" s="486"/>
      <c r="W62" s="486"/>
      <c r="X62" s="486"/>
      <c r="Y62" s="486"/>
      <c r="Z62" s="486"/>
      <c r="AA62" s="486"/>
      <c r="AB62" s="486"/>
      <c r="AC62" s="486"/>
      <c r="AD62" s="486"/>
      <c r="AE62" s="486"/>
      <c r="AF62" s="486"/>
      <c r="AG62" s="515"/>
      <c r="AH62" s="516"/>
      <c r="AI62" s="517"/>
      <c r="AJ62" s="517"/>
      <c r="AK62" s="517"/>
      <c r="AL62" s="514"/>
      <c r="AM62" s="514"/>
      <c r="AN62" s="507"/>
      <c r="AO62" s="507"/>
      <c r="AP62" s="507"/>
      <c r="AQ62" s="507"/>
      <c r="AR62" s="507"/>
      <c r="AS62" s="507"/>
      <c r="AT62" s="507"/>
      <c r="AU62" s="507"/>
      <c r="AV62" s="507"/>
      <c r="AW62" s="507"/>
      <c r="AX62" s="507"/>
      <c r="AY62" s="507"/>
      <c r="AZ62" s="507"/>
      <c r="BA62" s="507"/>
      <c r="BB62" s="507"/>
      <c r="BC62" s="507"/>
      <c r="BD62" s="507"/>
      <c r="BE62" s="508"/>
      <c r="BF62" s="488"/>
      <c r="BG62" s="490"/>
      <c r="BH62" s="490"/>
      <c r="BI62" s="490"/>
      <c r="BJ62" s="490"/>
      <c r="BK62" s="490"/>
      <c r="BL62" s="490"/>
      <c r="BM62" s="513"/>
      <c r="BN62" s="480"/>
      <c r="BO62" s="481"/>
      <c r="BP62" s="481"/>
      <c r="BQ62" s="481"/>
      <c r="BR62" s="481"/>
      <c r="BS62" s="482"/>
    </row>
    <row r="63" spans="2:71" ht="72" customHeight="1">
      <c r="B63" s="71"/>
      <c r="C63" s="71"/>
      <c r="E63" s="590">
        <f>IF(ISBLANK(F63),"",COUNTA(F$63:F63))</f>
        <v>1</v>
      </c>
      <c r="F63" s="537" t="s">
        <v>465</v>
      </c>
      <c r="G63" s="538"/>
      <c r="H63" s="817" t="s">
        <v>161</v>
      </c>
      <c r="I63" s="818"/>
      <c r="J63" s="590" t="str">
        <f>IF(OR($F63="異常",$F63="準正常"),"false","true")</f>
        <v>true</v>
      </c>
      <c r="K63" s="537"/>
      <c r="L63" s="537" t="str">
        <f>IF($F63="正常","(NULL)")</f>
        <v>(NULL)</v>
      </c>
      <c r="M63" s="537"/>
      <c r="N63" s="812" t="s">
        <v>161</v>
      </c>
      <c r="O63" s="812"/>
      <c r="P63" s="677" t="s">
        <v>623</v>
      </c>
      <c r="Q63" s="677"/>
      <c r="R63" s="677" t="s">
        <v>622</v>
      </c>
      <c r="S63" s="677"/>
      <c r="T63" s="677" t="s">
        <v>621</v>
      </c>
      <c r="U63" s="677"/>
      <c r="V63" s="677" t="s">
        <v>620</v>
      </c>
      <c r="W63" s="677"/>
      <c r="X63" s="677" t="s">
        <v>619</v>
      </c>
      <c r="Y63" s="677"/>
      <c r="Z63" s="537" t="b">
        <v>1</v>
      </c>
      <c r="AA63" s="537"/>
      <c r="AB63" s="537" t="b">
        <v>0</v>
      </c>
      <c r="AC63" s="537"/>
      <c r="AD63" s="537" t="b">
        <v>0</v>
      </c>
      <c r="AE63" s="537"/>
      <c r="AF63" s="677" t="s">
        <v>161</v>
      </c>
      <c r="AG63" s="760"/>
      <c r="AH63" s="590" t="str">
        <f>IF(OR($F63="異常",$F63="準正常"),"false","true")</f>
        <v>true</v>
      </c>
      <c r="AI63" s="537"/>
      <c r="AJ63" s="537" t="str">
        <f>IF($F63="正常","(NULL)")</f>
        <v>(NULL)</v>
      </c>
      <c r="AK63" s="537"/>
      <c r="AL63" s="812" t="s">
        <v>161</v>
      </c>
      <c r="AM63" s="812"/>
      <c r="AN63" s="677" t="s">
        <v>623</v>
      </c>
      <c r="AO63" s="677"/>
      <c r="AP63" s="677" t="s">
        <v>622</v>
      </c>
      <c r="AQ63" s="677"/>
      <c r="AR63" s="677" t="s">
        <v>621</v>
      </c>
      <c r="AS63" s="677"/>
      <c r="AT63" s="677" t="s">
        <v>620</v>
      </c>
      <c r="AU63" s="677"/>
      <c r="AV63" s="677" t="s">
        <v>619</v>
      </c>
      <c r="AW63" s="677"/>
      <c r="AX63" s="537" t="b">
        <v>1</v>
      </c>
      <c r="AY63" s="537"/>
      <c r="AZ63" s="537" t="b">
        <v>0</v>
      </c>
      <c r="BA63" s="537"/>
      <c r="BB63" s="537" t="b">
        <v>0</v>
      </c>
      <c r="BC63" s="537"/>
      <c r="BD63" s="677" t="s">
        <v>161</v>
      </c>
      <c r="BE63" s="760"/>
      <c r="BF63" s="590" t="s">
        <v>882</v>
      </c>
      <c r="BG63" s="664" t="s">
        <v>1164</v>
      </c>
      <c r="BH63" s="664" t="s">
        <v>1164</v>
      </c>
      <c r="BI63" s="664" t="s">
        <v>1164</v>
      </c>
      <c r="BJ63" s="664" t="s">
        <v>1141</v>
      </c>
      <c r="BK63" s="602" t="s">
        <v>180</v>
      </c>
      <c r="BL63" s="602" t="s">
        <v>1006</v>
      </c>
      <c r="BM63" s="954" t="s">
        <v>180</v>
      </c>
      <c r="BN63" s="757" t="s">
        <v>1025</v>
      </c>
      <c r="BO63" s="537"/>
      <c r="BP63" s="537"/>
      <c r="BQ63" s="537"/>
      <c r="BR63" s="537"/>
      <c r="BS63" s="608"/>
    </row>
    <row r="64" spans="2:71" ht="72" customHeight="1" thickBot="1">
      <c r="B64" s="71"/>
      <c r="C64" s="71"/>
      <c r="E64" s="585"/>
      <c r="F64" s="586"/>
      <c r="G64" s="579"/>
      <c r="H64" s="952"/>
      <c r="I64" s="953"/>
      <c r="J64" s="585"/>
      <c r="K64" s="586"/>
      <c r="L64" s="586"/>
      <c r="M64" s="586"/>
      <c r="N64" s="892" t="s">
        <v>161</v>
      </c>
      <c r="O64" s="892"/>
      <c r="P64" s="892" t="s">
        <v>161</v>
      </c>
      <c r="Q64" s="892"/>
      <c r="R64" s="892" t="s">
        <v>161</v>
      </c>
      <c r="S64" s="892"/>
      <c r="T64" s="892" t="s">
        <v>161</v>
      </c>
      <c r="U64" s="892"/>
      <c r="V64" s="892" t="s">
        <v>161</v>
      </c>
      <c r="W64" s="892"/>
      <c r="X64" s="892" t="s">
        <v>161</v>
      </c>
      <c r="Y64" s="892"/>
      <c r="Z64" s="892" t="s">
        <v>161</v>
      </c>
      <c r="AA64" s="892"/>
      <c r="AB64" s="892" t="s">
        <v>161</v>
      </c>
      <c r="AC64" s="892"/>
      <c r="AD64" s="892" t="s">
        <v>161</v>
      </c>
      <c r="AE64" s="892"/>
      <c r="AF64" s="683" t="s">
        <v>618</v>
      </c>
      <c r="AG64" s="761"/>
      <c r="AH64" s="585"/>
      <c r="AI64" s="586"/>
      <c r="AJ64" s="586"/>
      <c r="AK64" s="586"/>
      <c r="AL64" s="892" t="s">
        <v>161</v>
      </c>
      <c r="AM64" s="892"/>
      <c r="AN64" s="892" t="s">
        <v>161</v>
      </c>
      <c r="AO64" s="892"/>
      <c r="AP64" s="892" t="s">
        <v>161</v>
      </c>
      <c r="AQ64" s="892"/>
      <c r="AR64" s="892" t="s">
        <v>161</v>
      </c>
      <c r="AS64" s="892"/>
      <c r="AT64" s="892" t="s">
        <v>161</v>
      </c>
      <c r="AU64" s="892"/>
      <c r="AV64" s="892" t="s">
        <v>161</v>
      </c>
      <c r="AW64" s="892"/>
      <c r="AX64" s="892" t="s">
        <v>161</v>
      </c>
      <c r="AY64" s="892"/>
      <c r="AZ64" s="892" t="s">
        <v>161</v>
      </c>
      <c r="BA64" s="892"/>
      <c r="BB64" s="892" t="s">
        <v>161</v>
      </c>
      <c r="BC64" s="892"/>
      <c r="BD64" s="683" t="s">
        <v>618</v>
      </c>
      <c r="BE64" s="761"/>
      <c r="BF64" s="585"/>
      <c r="BG64" s="603"/>
      <c r="BH64" s="603"/>
      <c r="BI64" s="603"/>
      <c r="BJ64" s="603"/>
      <c r="BK64" s="603"/>
      <c r="BL64" s="603"/>
      <c r="BM64" s="955"/>
      <c r="BN64" s="585"/>
      <c r="BO64" s="586"/>
      <c r="BP64" s="586"/>
      <c r="BQ64" s="586"/>
      <c r="BR64" s="586"/>
      <c r="BS64" s="609"/>
    </row>
    <row r="67" spans="5:71" ht="16.5" thickBot="1">
      <c r="E67" s="57" t="s">
        <v>153</v>
      </c>
      <c r="F67" s="57" t="s">
        <v>669</v>
      </c>
    </row>
    <row r="68" spans="5:71">
      <c r="E68" s="510" t="s">
        <v>20</v>
      </c>
      <c r="F68" s="518" t="s">
        <v>22</v>
      </c>
      <c r="G68" s="519"/>
      <c r="H68" s="510" t="s">
        <v>21</v>
      </c>
      <c r="I68" s="519"/>
      <c r="J68" s="522" t="s">
        <v>400</v>
      </c>
      <c r="K68" s="523"/>
      <c r="L68" s="523"/>
      <c r="M68" s="523"/>
      <c r="N68" s="524" t="s">
        <v>127</v>
      </c>
      <c r="O68" s="524"/>
      <c r="P68" s="525" t="s">
        <v>167</v>
      </c>
      <c r="Q68" s="525"/>
      <c r="R68" s="525"/>
      <c r="S68" s="525"/>
      <c r="T68" s="525"/>
      <c r="U68" s="525"/>
      <c r="V68" s="525"/>
      <c r="W68" s="525"/>
      <c r="X68" s="525"/>
      <c r="Y68" s="525"/>
      <c r="Z68" s="525"/>
      <c r="AA68" s="525"/>
      <c r="AB68" s="525"/>
      <c r="AC68" s="525"/>
      <c r="AD68" s="525"/>
      <c r="AE68" s="525"/>
      <c r="AF68" s="525"/>
      <c r="AG68" s="526"/>
      <c r="AH68" s="527" t="s">
        <v>140</v>
      </c>
      <c r="AI68" s="528"/>
      <c r="AJ68" s="528"/>
      <c r="AK68" s="528"/>
      <c r="AL68" s="529" t="s">
        <v>141</v>
      </c>
      <c r="AM68" s="529"/>
      <c r="AN68" s="483" t="s">
        <v>170</v>
      </c>
      <c r="AO68" s="483"/>
      <c r="AP68" s="483"/>
      <c r="AQ68" s="483"/>
      <c r="AR68" s="483"/>
      <c r="AS68" s="483"/>
      <c r="AT68" s="483"/>
      <c r="AU68" s="483"/>
      <c r="AV68" s="483"/>
      <c r="AW68" s="483"/>
      <c r="AX68" s="483"/>
      <c r="AY68" s="483"/>
      <c r="AZ68" s="483"/>
      <c r="BA68" s="483"/>
      <c r="BB68" s="483"/>
      <c r="BC68" s="483"/>
      <c r="BD68" s="483"/>
      <c r="BE68" s="484"/>
      <c r="BF68" s="487" t="s">
        <v>16</v>
      </c>
      <c r="BG68" s="489" t="s">
        <v>53</v>
      </c>
      <c r="BH68" s="489" t="s">
        <v>54</v>
      </c>
      <c r="BI68" s="489" t="s">
        <v>55</v>
      </c>
      <c r="BJ68" s="489" t="s">
        <v>56</v>
      </c>
      <c r="BK68" s="489" t="s">
        <v>29</v>
      </c>
      <c r="BL68" s="489" t="s">
        <v>62</v>
      </c>
      <c r="BM68" s="512" t="s">
        <v>69</v>
      </c>
      <c r="BN68" s="477" t="s">
        <v>23</v>
      </c>
      <c r="BO68" s="478"/>
      <c r="BP68" s="478"/>
      <c r="BQ68" s="478"/>
      <c r="BR68" s="478"/>
      <c r="BS68" s="479"/>
    </row>
    <row r="69" spans="5:71" ht="15.75" customHeight="1">
      <c r="E69" s="511"/>
      <c r="F69" s="520"/>
      <c r="G69" s="521"/>
      <c r="H69" s="530" t="s">
        <v>180</v>
      </c>
      <c r="I69" s="532"/>
      <c r="J69" s="533" t="s">
        <v>213</v>
      </c>
      <c r="K69" s="534"/>
      <c r="L69" s="534" t="s">
        <v>212</v>
      </c>
      <c r="M69" s="534"/>
      <c r="N69" s="535" t="s">
        <v>180</v>
      </c>
      <c r="O69" s="535"/>
      <c r="P69" s="486" t="str">
        <f>P61</f>
        <v>1:デバイスID</v>
      </c>
      <c r="Q69" s="486"/>
      <c r="R69" s="486" t="str">
        <f>R61</f>
        <v>2:デバイス名</v>
      </c>
      <c r="S69" s="486"/>
      <c r="T69" s="486" t="str">
        <f>T61</f>
        <v>3:モデル化</v>
      </c>
      <c r="U69" s="486"/>
      <c r="V69" s="486" t="str">
        <f>V61</f>
        <v>4:接続状態</v>
      </c>
      <c r="W69" s="486"/>
      <c r="X69" s="486" t="str">
        <f>X61</f>
        <v>5:接続時間</v>
      </c>
      <c r="Y69" s="486"/>
      <c r="Z69" s="486" t="str">
        <f>Z61</f>
        <v>6:毎週定時1</v>
      </c>
      <c r="AA69" s="486"/>
      <c r="AB69" s="486" t="str">
        <f>AB61</f>
        <v>7:毎週定時2</v>
      </c>
      <c r="AC69" s="486"/>
      <c r="AD69" s="486" t="str">
        <f>AD61</f>
        <v>8:低騒音タイマ</v>
      </c>
      <c r="AE69" s="486"/>
      <c r="AF69" s="486" t="str">
        <f>AF61</f>
        <v>9:パラメータ</v>
      </c>
      <c r="AG69" s="515"/>
      <c r="AH69" s="516" t="str">
        <f>J69</f>
        <v>1:成功(true)/
失敗(false)</v>
      </c>
      <c r="AI69" s="517"/>
      <c r="AJ69" s="517" t="str">
        <f>L69</f>
        <v>2:メッセージコード</v>
      </c>
      <c r="AK69" s="517"/>
      <c r="AL69" s="514" t="s">
        <v>180</v>
      </c>
      <c r="AM69" s="514"/>
      <c r="AN69" s="507" t="str">
        <f>P69</f>
        <v>1:デバイスID</v>
      </c>
      <c r="AO69" s="507"/>
      <c r="AP69" s="507" t="str">
        <f>R69</f>
        <v>2:デバイス名</v>
      </c>
      <c r="AQ69" s="507"/>
      <c r="AR69" s="507" t="str">
        <f>T69</f>
        <v>3:モデル化</v>
      </c>
      <c r="AS69" s="507"/>
      <c r="AT69" s="507" t="str">
        <f>V69</f>
        <v>4:接続状態</v>
      </c>
      <c r="AU69" s="507"/>
      <c r="AV69" s="507" t="str">
        <f>X69</f>
        <v>5:接続時間</v>
      </c>
      <c r="AW69" s="507"/>
      <c r="AX69" s="507" t="str">
        <f>Z69</f>
        <v>6:毎週定時1</v>
      </c>
      <c r="AY69" s="507"/>
      <c r="AZ69" s="507" t="str">
        <f>AB69</f>
        <v>7:毎週定時2</v>
      </c>
      <c r="BA69" s="507"/>
      <c r="BB69" s="507" t="str">
        <f>AD69</f>
        <v>8:低騒音タイマ</v>
      </c>
      <c r="BC69" s="507"/>
      <c r="BD69" s="507" t="str">
        <f>AF69</f>
        <v>9:パラメータ</v>
      </c>
      <c r="BE69" s="508"/>
      <c r="BF69" s="488"/>
      <c r="BG69" s="490"/>
      <c r="BH69" s="490"/>
      <c r="BI69" s="490"/>
      <c r="BJ69" s="490"/>
      <c r="BK69" s="490"/>
      <c r="BL69" s="490"/>
      <c r="BM69" s="513"/>
      <c r="BN69" s="480"/>
      <c r="BO69" s="481"/>
      <c r="BP69" s="481"/>
      <c r="BQ69" s="481"/>
      <c r="BR69" s="481"/>
      <c r="BS69" s="482"/>
    </row>
    <row r="70" spans="5:71">
      <c r="E70" s="511"/>
      <c r="F70" s="520"/>
      <c r="G70" s="521"/>
      <c r="H70" s="530"/>
      <c r="I70" s="532"/>
      <c r="J70" s="533"/>
      <c r="K70" s="534"/>
      <c r="L70" s="534"/>
      <c r="M70" s="534"/>
      <c r="N70" s="535"/>
      <c r="O70" s="535"/>
      <c r="P70" s="486"/>
      <c r="Q70" s="486"/>
      <c r="R70" s="486"/>
      <c r="S70" s="486"/>
      <c r="T70" s="486"/>
      <c r="U70" s="486"/>
      <c r="V70" s="486"/>
      <c r="W70" s="486"/>
      <c r="X70" s="486"/>
      <c r="Y70" s="486"/>
      <c r="Z70" s="486"/>
      <c r="AA70" s="486"/>
      <c r="AB70" s="486"/>
      <c r="AC70" s="486"/>
      <c r="AD70" s="486"/>
      <c r="AE70" s="486"/>
      <c r="AF70" s="486"/>
      <c r="AG70" s="515"/>
      <c r="AH70" s="516"/>
      <c r="AI70" s="517"/>
      <c r="AJ70" s="517"/>
      <c r="AK70" s="517"/>
      <c r="AL70" s="514"/>
      <c r="AM70" s="514"/>
      <c r="AN70" s="507"/>
      <c r="AO70" s="507"/>
      <c r="AP70" s="507"/>
      <c r="AQ70" s="507"/>
      <c r="AR70" s="507"/>
      <c r="AS70" s="507"/>
      <c r="AT70" s="507"/>
      <c r="AU70" s="507"/>
      <c r="AV70" s="507"/>
      <c r="AW70" s="507"/>
      <c r="AX70" s="507"/>
      <c r="AY70" s="507"/>
      <c r="AZ70" s="507"/>
      <c r="BA70" s="507"/>
      <c r="BB70" s="507"/>
      <c r="BC70" s="507"/>
      <c r="BD70" s="507"/>
      <c r="BE70" s="508"/>
      <c r="BF70" s="488"/>
      <c r="BG70" s="490"/>
      <c r="BH70" s="490"/>
      <c r="BI70" s="490"/>
      <c r="BJ70" s="490"/>
      <c r="BK70" s="490"/>
      <c r="BL70" s="490"/>
      <c r="BM70" s="513"/>
      <c r="BN70" s="480"/>
      <c r="BO70" s="481"/>
      <c r="BP70" s="481"/>
      <c r="BQ70" s="481"/>
      <c r="BR70" s="481"/>
      <c r="BS70" s="482"/>
    </row>
    <row r="71" spans="5:71" s="198" customFormat="1" ht="72" customHeight="1">
      <c r="E71" s="500">
        <v>2</v>
      </c>
      <c r="F71" s="485" t="s">
        <v>624</v>
      </c>
      <c r="G71" s="509"/>
      <c r="H71" s="813" t="s">
        <v>161</v>
      </c>
      <c r="I71" s="814"/>
      <c r="J71" s="500" t="b">
        <v>1</v>
      </c>
      <c r="K71" s="485"/>
      <c r="L71" s="485" t="s">
        <v>97</v>
      </c>
      <c r="M71" s="485"/>
      <c r="N71" s="485" t="s">
        <v>161</v>
      </c>
      <c r="O71" s="485"/>
      <c r="P71" s="691" t="s">
        <v>623</v>
      </c>
      <c r="Q71" s="691"/>
      <c r="R71" s="691" t="s">
        <v>622</v>
      </c>
      <c r="S71" s="691"/>
      <c r="T71" s="691" t="s">
        <v>621</v>
      </c>
      <c r="U71" s="691"/>
      <c r="V71" s="691" t="s">
        <v>620</v>
      </c>
      <c r="W71" s="691"/>
      <c r="X71" s="691" t="s">
        <v>619</v>
      </c>
      <c r="Y71" s="691"/>
      <c r="Z71" s="485" t="b">
        <v>1</v>
      </c>
      <c r="AA71" s="485"/>
      <c r="AB71" s="485" t="b">
        <v>0</v>
      </c>
      <c r="AC71" s="485"/>
      <c r="AD71" s="485" t="b">
        <v>0</v>
      </c>
      <c r="AE71" s="485"/>
      <c r="AF71" s="691" t="s">
        <v>161</v>
      </c>
      <c r="AG71" s="694"/>
      <c r="AH71" s="500" t="b">
        <v>1</v>
      </c>
      <c r="AI71" s="485"/>
      <c r="AJ71" s="485" t="s">
        <v>97</v>
      </c>
      <c r="AK71" s="485"/>
      <c r="AL71" s="485" t="s">
        <v>161</v>
      </c>
      <c r="AM71" s="485"/>
      <c r="AN71" s="691" t="s">
        <v>623</v>
      </c>
      <c r="AO71" s="691"/>
      <c r="AP71" s="691" t="s">
        <v>622</v>
      </c>
      <c r="AQ71" s="691"/>
      <c r="AR71" s="691" t="s">
        <v>621</v>
      </c>
      <c r="AS71" s="691"/>
      <c r="AT71" s="691" t="s">
        <v>620</v>
      </c>
      <c r="AU71" s="691"/>
      <c r="AV71" s="691" t="s">
        <v>619</v>
      </c>
      <c r="AW71" s="691"/>
      <c r="AX71" s="485" t="b">
        <v>1</v>
      </c>
      <c r="AY71" s="485"/>
      <c r="AZ71" s="485" t="b">
        <v>0</v>
      </c>
      <c r="BA71" s="485"/>
      <c r="BB71" s="485" t="b">
        <v>0</v>
      </c>
      <c r="BC71" s="485"/>
      <c r="BD71" s="691" t="s">
        <v>161</v>
      </c>
      <c r="BE71" s="694"/>
      <c r="BF71" s="500" t="s">
        <v>886</v>
      </c>
      <c r="BG71" s="501" t="str">
        <f>BG63</f>
        <v>6/23</v>
      </c>
      <c r="BH71" s="501" t="str">
        <f t="shared" ref="BH71:BI71" si="0">BH63</f>
        <v>6/23</v>
      </c>
      <c r="BI71" s="501" t="str">
        <f t="shared" si="0"/>
        <v>6/23</v>
      </c>
      <c r="BJ71" s="596" t="s">
        <v>1141</v>
      </c>
      <c r="BK71" s="501" t="s">
        <v>180</v>
      </c>
      <c r="BL71" s="501" t="s">
        <v>1006</v>
      </c>
      <c r="BM71" s="505" t="s">
        <v>180</v>
      </c>
      <c r="BN71" s="606" t="s">
        <v>1025</v>
      </c>
      <c r="BO71" s="644"/>
      <c r="BP71" s="644"/>
      <c r="BQ71" s="644"/>
      <c r="BR71" s="644"/>
      <c r="BS71" s="645"/>
    </row>
    <row r="72" spans="5:71" s="198" customFormat="1" ht="72" customHeight="1">
      <c r="E72" s="500"/>
      <c r="F72" s="485"/>
      <c r="G72" s="509"/>
      <c r="H72" s="813"/>
      <c r="I72" s="814"/>
      <c r="J72" s="500"/>
      <c r="K72" s="485"/>
      <c r="L72" s="485"/>
      <c r="M72" s="485"/>
      <c r="N72" s="485" t="s">
        <v>161</v>
      </c>
      <c r="O72" s="485"/>
      <c r="P72" s="485" t="s">
        <v>161</v>
      </c>
      <c r="Q72" s="485"/>
      <c r="R72" s="485" t="s">
        <v>161</v>
      </c>
      <c r="S72" s="485"/>
      <c r="T72" s="485" t="s">
        <v>161</v>
      </c>
      <c r="U72" s="485"/>
      <c r="V72" s="485" t="s">
        <v>161</v>
      </c>
      <c r="W72" s="485"/>
      <c r="X72" s="485" t="s">
        <v>161</v>
      </c>
      <c r="Y72" s="485"/>
      <c r="Z72" s="485" t="s">
        <v>161</v>
      </c>
      <c r="AA72" s="485"/>
      <c r="AB72" s="485" t="s">
        <v>161</v>
      </c>
      <c r="AC72" s="485"/>
      <c r="AD72" s="485" t="s">
        <v>161</v>
      </c>
      <c r="AE72" s="485"/>
      <c r="AF72" s="691" t="s">
        <v>618</v>
      </c>
      <c r="AG72" s="694"/>
      <c r="AH72" s="500"/>
      <c r="AI72" s="485"/>
      <c r="AJ72" s="485"/>
      <c r="AK72" s="485"/>
      <c r="AL72" s="485" t="s">
        <v>161</v>
      </c>
      <c r="AM72" s="485"/>
      <c r="AN72" s="485" t="s">
        <v>161</v>
      </c>
      <c r="AO72" s="485"/>
      <c r="AP72" s="485" t="s">
        <v>161</v>
      </c>
      <c r="AQ72" s="485"/>
      <c r="AR72" s="485" t="s">
        <v>161</v>
      </c>
      <c r="AS72" s="485"/>
      <c r="AT72" s="485" t="s">
        <v>161</v>
      </c>
      <c r="AU72" s="485"/>
      <c r="AV72" s="485" t="s">
        <v>161</v>
      </c>
      <c r="AW72" s="485"/>
      <c r="AX72" s="485" t="s">
        <v>161</v>
      </c>
      <c r="AY72" s="485"/>
      <c r="AZ72" s="485" t="s">
        <v>161</v>
      </c>
      <c r="BA72" s="485"/>
      <c r="BB72" s="485" t="s">
        <v>161</v>
      </c>
      <c r="BC72" s="485"/>
      <c r="BD72" s="691" t="s">
        <v>618</v>
      </c>
      <c r="BE72" s="694"/>
      <c r="BF72" s="500"/>
      <c r="BG72" s="501"/>
      <c r="BH72" s="501"/>
      <c r="BI72" s="501"/>
      <c r="BJ72" s="501"/>
      <c r="BK72" s="501"/>
      <c r="BL72" s="501"/>
      <c r="BM72" s="505"/>
      <c r="BN72" s="606"/>
      <c r="BO72" s="644"/>
      <c r="BP72" s="644"/>
      <c r="BQ72" s="644"/>
      <c r="BR72" s="644"/>
      <c r="BS72" s="645"/>
    </row>
    <row r="73" spans="5:71" ht="72" customHeight="1">
      <c r="E73" s="500"/>
      <c r="F73" s="485"/>
      <c r="G73" s="509"/>
      <c r="H73" s="813" t="s">
        <v>161</v>
      </c>
      <c r="I73" s="814"/>
      <c r="J73" s="500" t="b">
        <v>1</v>
      </c>
      <c r="K73" s="485"/>
      <c r="L73" s="485" t="s">
        <v>97</v>
      </c>
      <c r="M73" s="485"/>
      <c r="N73" s="485" t="s">
        <v>161</v>
      </c>
      <c r="O73" s="485"/>
      <c r="P73" s="691" t="s">
        <v>623</v>
      </c>
      <c r="Q73" s="691"/>
      <c r="R73" s="691" t="s">
        <v>622</v>
      </c>
      <c r="S73" s="691"/>
      <c r="T73" s="691" t="s">
        <v>621</v>
      </c>
      <c r="U73" s="691"/>
      <c r="V73" s="691" t="s">
        <v>620</v>
      </c>
      <c r="W73" s="691"/>
      <c r="X73" s="691" t="s">
        <v>619</v>
      </c>
      <c r="Y73" s="691"/>
      <c r="Z73" s="485" t="b">
        <v>1</v>
      </c>
      <c r="AA73" s="485"/>
      <c r="AB73" s="485" t="b">
        <v>0</v>
      </c>
      <c r="AC73" s="485"/>
      <c r="AD73" s="485" t="b">
        <v>0</v>
      </c>
      <c r="AE73" s="485"/>
      <c r="AF73" s="691" t="s">
        <v>161</v>
      </c>
      <c r="AG73" s="694"/>
      <c r="AH73" s="500" t="b">
        <v>1</v>
      </c>
      <c r="AI73" s="485"/>
      <c r="AJ73" s="485" t="s">
        <v>97</v>
      </c>
      <c r="AK73" s="485"/>
      <c r="AL73" s="485" t="s">
        <v>161</v>
      </c>
      <c r="AM73" s="485"/>
      <c r="AN73" s="691" t="s">
        <v>623</v>
      </c>
      <c r="AO73" s="691"/>
      <c r="AP73" s="691" t="s">
        <v>622</v>
      </c>
      <c r="AQ73" s="691"/>
      <c r="AR73" s="691" t="s">
        <v>621</v>
      </c>
      <c r="AS73" s="691"/>
      <c r="AT73" s="691" t="s">
        <v>620</v>
      </c>
      <c r="AU73" s="691"/>
      <c r="AV73" s="691" t="s">
        <v>619</v>
      </c>
      <c r="AW73" s="691"/>
      <c r="AX73" s="485" t="b">
        <v>1</v>
      </c>
      <c r="AY73" s="485"/>
      <c r="AZ73" s="485" t="b">
        <v>0</v>
      </c>
      <c r="BA73" s="485"/>
      <c r="BB73" s="485" t="b">
        <v>0</v>
      </c>
      <c r="BC73" s="485"/>
      <c r="BD73" s="691" t="s">
        <v>161</v>
      </c>
      <c r="BE73" s="694"/>
      <c r="BF73" s="500"/>
      <c r="BG73" s="501"/>
      <c r="BH73" s="501"/>
      <c r="BI73" s="501"/>
      <c r="BJ73" s="501"/>
      <c r="BK73" s="501"/>
      <c r="BL73" s="501"/>
      <c r="BM73" s="505"/>
      <c r="BN73" s="606"/>
      <c r="BO73" s="644"/>
      <c r="BP73" s="644"/>
      <c r="BQ73" s="644"/>
      <c r="BR73" s="644"/>
      <c r="BS73" s="645"/>
    </row>
    <row r="74" spans="5:71" ht="72" customHeight="1" thickBot="1">
      <c r="E74" s="499"/>
      <c r="F74" s="497"/>
      <c r="G74" s="498"/>
      <c r="H74" s="895"/>
      <c r="I74" s="857"/>
      <c r="J74" s="499"/>
      <c r="K74" s="497"/>
      <c r="L74" s="497"/>
      <c r="M74" s="497"/>
      <c r="N74" s="497" t="s">
        <v>161</v>
      </c>
      <c r="O74" s="497"/>
      <c r="P74" s="497" t="s">
        <v>161</v>
      </c>
      <c r="Q74" s="497"/>
      <c r="R74" s="497" t="s">
        <v>161</v>
      </c>
      <c r="S74" s="497"/>
      <c r="T74" s="497" t="s">
        <v>161</v>
      </c>
      <c r="U74" s="497"/>
      <c r="V74" s="497" t="s">
        <v>161</v>
      </c>
      <c r="W74" s="497"/>
      <c r="X74" s="497" t="s">
        <v>161</v>
      </c>
      <c r="Y74" s="497"/>
      <c r="Z74" s="497" t="s">
        <v>161</v>
      </c>
      <c r="AA74" s="497"/>
      <c r="AB74" s="497" t="s">
        <v>161</v>
      </c>
      <c r="AC74" s="497"/>
      <c r="AD74" s="497" t="s">
        <v>161</v>
      </c>
      <c r="AE74" s="497"/>
      <c r="AF74" s="692" t="s">
        <v>618</v>
      </c>
      <c r="AG74" s="696"/>
      <c r="AH74" s="499"/>
      <c r="AI74" s="497"/>
      <c r="AJ74" s="497"/>
      <c r="AK74" s="497"/>
      <c r="AL74" s="497" t="s">
        <v>161</v>
      </c>
      <c r="AM74" s="497"/>
      <c r="AN74" s="497" t="s">
        <v>161</v>
      </c>
      <c r="AO74" s="497"/>
      <c r="AP74" s="497" t="s">
        <v>161</v>
      </c>
      <c r="AQ74" s="497"/>
      <c r="AR74" s="497" t="s">
        <v>161</v>
      </c>
      <c r="AS74" s="497"/>
      <c r="AT74" s="497" t="s">
        <v>161</v>
      </c>
      <c r="AU74" s="497"/>
      <c r="AV74" s="497" t="s">
        <v>161</v>
      </c>
      <c r="AW74" s="497"/>
      <c r="AX74" s="497" t="s">
        <v>161</v>
      </c>
      <c r="AY74" s="497"/>
      <c r="AZ74" s="497" t="s">
        <v>161</v>
      </c>
      <c r="BA74" s="497"/>
      <c r="BB74" s="497" t="s">
        <v>161</v>
      </c>
      <c r="BC74" s="497"/>
      <c r="BD74" s="692" t="s">
        <v>618</v>
      </c>
      <c r="BE74" s="696"/>
      <c r="BF74" s="499"/>
      <c r="BG74" s="502"/>
      <c r="BH74" s="502"/>
      <c r="BI74" s="502"/>
      <c r="BJ74" s="502"/>
      <c r="BK74" s="502"/>
      <c r="BL74" s="502"/>
      <c r="BM74" s="506"/>
      <c r="BN74" s="639"/>
      <c r="BO74" s="646"/>
      <c r="BP74" s="646"/>
      <c r="BQ74" s="646"/>
      <c r="BR74" s="646"/>
      <c r="BS74" s="647"/>
    </row>
    <row r="75" spans="5:71" s="300" customFormat="1"/>
    <row r="76" spans="5:71" s="300" customFormat="1"/>
    <row r="77" spans="5:71" ht="16.5" customHeight="1" thickBot="1">
      <c r="E77" s="57" t="s">
        <v>160</v>
      </c>
    </row>
    <row r="78" spans="5:71" ht="16.5" customHeight="1">
      <c r="E78" s="510" t="s">
        <v>20</v>
      </c>
      <c r="F78" s="518" t="s">
        <v>22</v>
      </c>
      <c r="G78" s="519"/>
      <c r="H78" s="510" t="s">
        <v>21</v>
      </c>
      <c r="I78" s="519"/>
      <c r="J78" s="522" t="s">
        <v>400</v>
      </c>
      <c r="K78" s="523"/>
      <c r="L78" s="523"/>
      <c r="M78" s="523"/>
      <c r="N78" s="524" t="s">
        <v>127</v>
      </c>
      <c r="O78" s="524"/>
      <c r="P78" s="525" t="s">
        <v>167</v>
      </c>
      <c r="Q78" s="525"/>
      <c r="R78" s="525"/>
      <c r="S78" s="525"/>
      <c r="T78" s="525"/>
      <c r="U78" s="525"/>
      <c r="V78" s="525"/>
      <c r="W78" s="525"/>
      <c r="X78" s="525"/>
      <c r="Y78" s="525"/>
      <c r="Z78" s="525"/>
      <c r="AA78" s="525"/>
      <c r="AB78" s="525"/>
      <c r="AC78" s="525"/>
      <c r="AD78" s="525"/>
      <c r="AE78" s="525"/>
      <c r="AF78" s="525"/>
      <c r="AG78" s="526"/>
      <c r="AH78" s="527" t="s">
        <v>140</v>
      </c>
      <c r="AI78" s="528"/>
      <c r="AJ78" s="528"/>
      <c r="AK78" s="528"/>
      <c r="AL78" s="529" t="s">
        <v>141</v>
      </c>
      <c r="AM78" s="529"/>
      <c r="AN78" s="483" t="s">
        <v>170</v>
      </c>
      <c r="AO78" s="483"/>
      <c r="AP78" s="483"/>
      <c r="AQ78" s="483"/>
      <c r="AR78" s="483"/>
      <c r="AS78" s="483"/>
      <c r="AT78" s="483"/>
      <c r="AU78" s="483"/>
      <c r="AV78" s="483"/>
      <c r="AW78" s="483"/>
      <c r="AX78" s="483"/>
      <c r="AY78" s="483"/>
      <c r="AZ78" s="483"/>
      <c r="BA78" s="483"/>
      <c r="BB78" s="483"/>
      <c r="BC78" s="483"/>
      <c r="BD78" s="483"/>
      <c r="BE78" s="484"/>
      <c r="BF78" s="487" t="s">
        <v>16</v>
      </c>
      <c r="BG78" s="489" t="s">
        <v>53</v>
      </c>
      <c r="BH78" s="489" t="s">
        <v>54</v>
      </c>
      <c r="BI78" s="489" t="s">
        <v>55</v>
      </c>
      <c r="BJ78" s="489" t="s">
        <v>56</v>
      </c>
      <c r="BK78" s="489" t="s">
        <v>29</v>
      </c>
      <c r="BL78" s="489" t="s">
        <v>62</v>
      </c>
      <c r="BM78" s="512" t="s">
        <v>69</v>
      </c>
      <c r="BN78" s="477" t="s">
        <v>23</v>
      </c>
      <c r="BO78" s="478"/>
      <c r="BP78" s="478"/>
      <c r="BQ78" s="478"/>
      <c r="BR78" s="478"/>
      <c r="BS78" s="479"/>
    </row>
    <row r="79" spans="5:71" ht="16.5" customHeight="1">
      <c r="E79" s="511"/>
      <c r="F79" s="520"/>
      <c r="G79" s="521"/>
      <c r="H79" s="530" t="s">
        <v>180</v>
      </c>
      <c r="I79" s="532"/>
      <c r="J79" s="533" t="s">
        <v>213</v>
      </c>
      <c r="K79" s="534"/>
      <c r="L79" s="534" t="s">
        <v>212</v>
      </c>
      <c r="M79" s="534"/>
      <c r="N79" s="821" t="s">
        <v>180</v>
      </c>
      <c r="O79" s="535"/>
      <c r="P79" s="486" t="str">
        <f>P61</f>
        <v>1:デバイスID</v>
      </c>
      <c r="Q79" s="486"/>
      <c r="R79" s="486" t="str">
        <f>R61</f>
        <v>2:デバイス名</v>
      </c>
      <c r="S79" s="486"/>
      <c r="T79" s="486" t="str">
        <f>T61</f>
        <v>3:モデル化</v>
      </c>
      <c r="U79" s="486"/>
      <c r="V79" s="486" t="str">
        <f>V61</f>
        <v>4:接続状態</v>
      </c>
      <c r="W79" s="486"/>
      <c r="X79" s="486" t="str">
        <f>X61</f>
        <v>5:接続時間</v>
      </c>
      <c r="Y79" s="486"/>
      <c r="Z79" s="486" t="str">
        <f>Z61</f>
        <v>6:毎週定時1</v>
      </c>
      <c r="AA79" s="486"/>
      <c r="AB79" s="486" t="str">
        <f>AB61</f>
        <v>7:毎週定時2</v>
      </c>
      <c r="AC79" s="486"/>
      <c r="AD79" s="486" t="str">
        <f>AD61</f>
        <v>8:低騒音タイマ</v>
      </c>
      <c r="AE79" s="486"/>
      <c r="AF79" s="486" t="str">
        <f>AF61</f>
        <v>9:パラメータ</v>
      </c>
      <c r="AG79" s="515"/>
      <c r="AH79" s="516" t="str">
        <f>J79</f>
        <v>1:成功(true)/
失敗(false)</v>
      </c>
      <c r="AI79" s="517"/>
      <c r="AJ79" s="517" t="str">
        <f>L79</f>
        <v>2:メッセージコード</v>
      </c>
      <c r="AK79" s="517"/>
      <c r="AL79" s="514" t="s">
        <v>180</v>
      </c>
      <c r="AM79" s="514"/>
      <c r="AN79" s="507" t="str">
        <f>P79</f>
        <v>1:デバイスID</v>
      </c>
      <c r="AO79" s="507"/>
      <c r="AP79" s="507" t="str">
        <f>R79</f>
        <v>2:デバイス名</v>
      </c>
      <c r="AQ79" s="507"/>
      <c r="AR79" s="507" t="str">
        <f>T79</f>
        <v>3:モデル化</v>
      </c>
      <c r="AS79" s="507"/>
      <c r="AT79" s="507" t="str">
        <f>V79</f>
        <v>4:接続状態</v>
      </c>
      <c r="AU79" s="507"/>
      <c r="AV79" s="507" t="str">
        <f>X79</f>
        <v>5:接続時間</v>
      </c>
      <c r="AW79" s="507"/>
      <c r="AX79" s="507" t="str">
        <f>Z79</f>
        <v>6:毎週定時1</v>
      </c>
      <c r="AY79" s="507"/>
      <c r="AZ79" s="507" t="str">
        <f>AB79</f>
        <v>7:毎週定時2</v>
      </c>
      <c r="BA79" s="507"/>
      <c r="BB79" s="507" t="str">
        <f>AD79</f>
        <v>8:低騒音タイマ</v>
      </c>
      <c r="BC79" s="507"/>
      <c r="BD79" s="507" t="str">
        <f>AF79</f>
        <v>9:パラメータ</v>
      </c>
      <c r="BE79" s="508"/>
      <c r="BF79" s="488"/>
      <c r="BG79" s="490"/>
      <c r="BH79" s="490"/>
      <c r="BI79" s="490"/>
      <c r="BJ79" s="490"/>
      <c r="BK79" s="490"/>
      <c r="BL79" s="490"/>
      <c r="BM79" s="513"/>
      <c r="BN79" s="480"/>
      <c r="BO79" s="481"/>
      <c r="BP79" s="481"/>
      <c r="BQ79" s="481"/>
      <c r="BR79" s="481"/>
      <c r="BS79" s="482"/>
    </row>
    <row r="80" spans="5:71" ht="16.5" customHeight="1">
      <c r="E80" s="511"/>
      <c r="F80" s="520"/>
      <c r="G80" s="521"/>
      <c r="H80" s="530"/>
      <c r="I80" s="532"/>
      <c r="J80" s="533"/>
      <c r="K80" s="534"/>
      <c r="L80" s="534"/>
      <c r="M80" s="534"/>
      <c r="N80" s="535"/>
      <c r="O80" s="535"/>
      <c r="P80" s="486"/>
      <c r="Q80" s="486"/>
      <c r="R80" s="486"/>
      <c r="S80" s="486"/>
      <c r="T80" s="486"/>
      <c r="U80" s="486"/>
      <c r="V80" s="486"/>
      <c r="W80" s="486"/>
      <c r="X80" s="486"/>
      <c r="Y80" s="486"/>
      <c r="Z80" s="486"/>
      <c r="AA80" s="486"/>
      <c r="AB80" s="486"/>
      <c r="AC80" s="486"/>
      <c r="AD80" s="486"/>
      <c r="AE80" s="486"/>
      <c r="AF80" s="486"/>
      <c r="AG80" s="515"/>
      <c r="AH80" s="516"/>
      <c r="AI80" s="517"/>
      <c r="AJ80" s="517"/>
      <c r="AK80" s="517"/>
      <c r="AL80" s="514"/>
      <c r="AM80" s="514"/>
      <c r="AN80" s="507"/>
      <c r="AO80" s="507"/>
      <c r="AP80" s="507"/>
      <c r="AQ80" s="507"/>
      <c r="AR80" s="507"/>
      <c r="AS80" s="507"/>
      <c r="AT80" s="507"/>
      <c r="AU80" s="507"/>
      <c r="AV80" s="507"/>
      <c r="AW80" s="507"/>
      <c r="AX80" s="507"/>
      <c r="AY80" s="507"/>
      <c r="AZ80" s="507"/>
      <c r="BA80" s="507"/>
      <c r="BB80" s="507"/>
      <c r="BC80" s="507"/>
      <c r="BD80" s="507"/>
      <c r="BE80" s="508"/>
      <c r="BF80" s="488"/>
      <c r="BG80" s="490"/>
      <c r="BH80" s="490"/>
      <c r="BI80" s="490"/>
      <c r="BJ80" s="490"/>
      <c r="BK80" s="490"/>
      <c r="BL80" s="490"/>
      <c r="BM80" s="513"/>
      <c r="BN80" s="480"/>
      <c r="BO80" s="481"/>
      <c r="BP80" s="481"/>
      <c r="BQ80" s="481"/>
      <c r="BR80" s="481"/>
      <c r="BS80" s="482"/>
    </row>
    <row r="81" spans="2:71" s="198" customFormat="1" ht="72" customHeight="1">
      <c r="B81" s="197"/>
      <c r="C81" s="197"/>
      <c r="E81" s="500">
        <v>3</v>
      </c>
      <c r="F81" s="541" t="s">
        <v>668</v>
      </c>
      <c r="G81" s="542"/>
      <c r="H81" s="813" t="s">
        <v>180</v>
      </c>
      <c r="I81" s="814"/>
      <c r="J81" s="500" t="b">
        <v>0</v>
      </c>
      <c r="K81" s="485"/>
      <c r="L81" s="810" t="s">
        <v>294</v>
      </c>
      <c r="M81" s="810"/>
      <c r="N81" s="810" t="s">
        <v>161</v>
      </c>
      <c r="O81" s="810"/>
      <c r="P81" s="810" t="s">
        <v>161</v>
      </c>
      <c r="Q81" s="810"/>
      <c r="R81" s="810" t="s">
        <v>161</v>
      </c>
      <c r="S81" s="810"/>
      <c r="T81" s="810" t="s">
        <v>161</v>
      </c>
      <c r="U81" s="810"/>
      <c r="V81" s="810" t="s">
        <v>161</v>
      </c>
      <c r="W81" s="810"/>
      <c r="X81" s="810" t="s">
        <v>161</v>
      </c>
      <c r="Y81" s="810"/>
      <c r="Z81" s="810" t="s">
        <v>161</v>
      </c>
      <c r="AA81" s="810"/>
      <c r="AB81" s="810" t="s">
        <v>161</v>
      </c>
      <c r="AC81" s="810"/>
      <c r="AD81" s="810" t="s">
        <v>161</v>
      </c>
      <c r="AE81" s="810"/>
      <c r="AF81" s="810" t="s">
        <v>161</v>
      </c>
      <c r="AG81" s="814"/>
      <c r="AH81" s="500" t="b">
        <v>0</v>
      </c>
      <c r="AI81" s="485"/>
      <c r="AJ81" s="810" t="s">
        <v>294</v>
      </c>
      <c r="AK81" s="810"/>
      <c r="AL81" s="810" t="s">
        <v>161</v>
      </c>
      <c r="AM81" s="810"/>
      <c r="AN81" s="810" t="s">
        <v>161</v>
      </c>
      <c r="AO81" s="810"/>
      <c r="AP81" s="810" t="s">
        <v>161</v>
      </c>
      <c r="AQ81" s="810"/>
      <c r="AR81" s="810" t="s">
        <v>161</v>
      </c>
      <c r="AS81" s="810"/>
      <c r="AT81" s="810" t="s">
        <v>161</v>
      </c>
      <c r="AU81" s="810"/>
      <c r="AV81" s="810" t="s">
        <v>161</v>
      </c>
      <c r="AW81" s="810"/>
      <c r="AX81" s="810" t="s">
        <v>161</v>
      </c>
      <c r="AY81" s="810"/>
      <c r="AZ81" s="810" t="s">
        <v>161</v>
      </c>
      <c r="BA81" s="810"/>
      <c r="BB81" s="810" t="s">
        <v>161</v>
      </c>
      <c r="BC81" s="810"/>
      <c r="BD81" s="810" t="s">
        <v>161</v>
      </c>
      <c r="BE81" s="814"/>
      <c r="BF81" s="500" t="s">
        <v>886</v>
      </c>
      <c r="BG81" s="501" t="str">
        <f>BG63</f>
        <v>6/23</v>
      </c>
      <c r="BH81" s="501" t="str">
        <f t="shared" ref="BH81:BI81" si="1">BH63</f>
        <v>6/23</v>
      </c>
      <c r="BI81" s="501" t="str">
        <f t="shared" si="1"/>
        <v>6/23</v>
      </c>
      <c r="BJ81" s="596" t="s">
        <v>1141</v>
      </c>
      <c r="BK81" s="501" t="s">
        <v>180</v>
      </c>
      <c r="BL81" s="501" t="s">
        <v>1006</v>
      </c>
      <c r="BM81" s="946" t="s">
        <v>180</v>
      </c>
      <c r="BN81" s="606" t="s">
        <v>1025</v>
      </c>
      <c r="BO81" s="485"/>
      <c r="BP81" s="485"/>
      <c r="BQ81" s="485"/>
      <c r="BR81" s="485"/>
      <c r="BS81" s="575"/>
    </row>
    <row r="82" spans="2:71" s="198" customFormat="1" ht="72" customHeight="1">
      <c r="B82" s="197"/>
      <c r="C82" s="197"/>
      <c r="E82" s="500"/>
      <c r="F82" s="541"/>
      <c r="G82" s="542"/>
      <c r="H82" s="813"/>
      <c r="I82" s="814"/>
      <c r="J82" s="500"/>
      <c r="K82" s="485"/>
      <c r="L82" s="810"/>
      <c r="M82" s="810"/>
      <c r="N82" s="810" t="s">
        <v>161</v>
      </c>
      <c r="O82" s="810"/>
      <c r="P82" s="810" t="s">
        <v>161</v>
      </c>
      <c r="Q82" s="810"/>
      <c r="R82" s="810" t="s">
        <v>161</v>
      </c>
      <c r="S82" s="810"/>
      <c r="T82" s="810" t="s">
        <v>161</v>
      </c>
      <c r="U82" s="810"/>
      <c r="V82" s="810" t="s">
        <v>161</v>
      </c>
      <c r="W82" s="810"/>
      <c r="X82" s="810" t="s">
        <v>161</v>
      </c>
      <c r="Y82" s="810"/>
      <c r="Z82" s="810" t="s">
        <v>161</v>
      </c>
      <c r="AA82" s="810"/>
      <c r="AB82" s="810" t="s">
        <v>161</v>
      </c>
      <c r="AC82" s="810"/>
      <c r="AD82" s="691" t="s">
        <v>180</v>
      </c>
      <c r="AE82" s="691"/>
      <c r="AF82" s="691" t="s">
        <v>180</v>
      </c>
      <c r="AG82" s="694"/>
      <c r="AH82" s="500"/>
      <c r="AI82" s="485"/>
      <c r="AJ82" s="810"/>
      <c r="AK82" s="810"/>
      <c r="AL82" s="810" t="s">
        <v>161</v>
      </c>
      <c r="AM82" s="810"/>
      <c r="AN82" s="810" t="s">
        <v>161</v>
      </c>
      <c r="AO82" s="810"/>
      <c r="AP82" s="810" t="s">
        <v>161</v>
      </c>
      <c r="AQ82" s="810"/>
      <c r="AR82" s="810" t="s">
        <v>161</v>
      </c>
      <c r="AS82" s="810"/>
      <c r="AT82" s="810" t="s">
        <v>161</v>
      </c>
      <c r="AU82" s="810"/>
      <c r="AV82" s="810" t="s">
        <v>161</v>
      </c>
      <c r="AW82" s="810"/>
      <c r="AX82" s="810" t="s">
        <v>161</v>
      </c>
      <c r="AY82" s="810"/>
      <c r="AZ82" s="810" t="s">
        <v>161</v>
      </c>
      <c r="BA82" s="810"/>
      <c r="BB82" s="691" t="s">
        <v>180</v>
      </c>
      <c r="BC82" s="691"/>
      <c r="BD82" s="691" t="s">
        <v>180</v>
      </c>
      <c r="BE82" s="694"/>
      <c r="BF82" s="500"/>
      <c r="BG82" s="501"/>
      <c r="BH82" s="501"/>
      <c r="BI82" s="501"/>
      <c r="BJ82" s="501"/>
      <c r="BK82" s="501"/>
      <c r="BL82" s="501"/>
      <c r="BM82" s="946"/>
      <c r="BN82" s="500"/>
      <c r="BO82" s="485"/>
      <c r="BP82" s="485"/>
      <c r="BQ82" s="485"/>
      <c r="BR82" s="485"/>
      <c r="BS82" s="575"/>
    </row>
    <row r="83" spans="2:71" s="198" customFormat="1" ht="72" customHeight="1">
      <c r="B83" s="197"/>
      <c r="C83" s="197"/>
      <c r="E83" s="500">
        <v>4</v>
      </c>
      <c r="F83" s="541" t="s">
        <v>237</v>
      </c>
      <c r="G83" s="542"/>
      <c r="H83" s="813" t="s">
        <v>180</v>
      </c>
      <c r="I83" s="814"/>
      <c r="J83" s="500" t="b">
        <v>0</v>
      </c>
      <c r="K83" s="485"/>
      <c r="L83" s="810" t="s">
        <v>294</v>
      </c>
      <c r="M83" s="810"/>
      <c r="N83" s="810" t="s">
        <v>161</v>
      </c>
      <c r="O83" s="810"/>
      <c r="P83" s="691" t="s">
        <v>623</v>
      </c>
      <c r="Q83" s="691"/>
      <c r="R83" s="691" t="s">
        <v>622</v>
      </c>
      <c r="S83" s="691"/>
      <c r="T83" s="691" t="s">
        <v>621</v>
      </c>
      <c r="U83" s="691"/>
      <c r="V83" s="691" t="s">
        <v>620</v>
      </c>
      <c r="W83" s="691"/>
      <c r="X83" s="691" t="s">
        <v>619</v>
      </c>
      <c r="Y83" s="691"/>
      <c r="Z83" s="485" t="b">
        <v>1</v>
      </c>
      <c r="AA83" s="485"/>
      <c r="AB83" s="485" t="b">
        <v>1</v>
      </c>
      <c r="AC83" s="485"/>
      <c r="AD83" s="485" t="b">
        <v>0</v>
      </c>
      <c r="AE83" s="485"/>
      <c r="AF83" s="691" t="s">
        <v>180</v>
      </c>
      <c r="AG83" s="694"/>
      <c r="AH83" s="500" t="b">
        <v>0</v>
      </c>
      <c r="AI83" s="485"/>
      <c r="AJ83" s="810" t="s">
        <v>294</v>
      </c>
      <c r="AK83" s="810"/>
      <c r="AL83" s="810" t="s">
        <v>161</v>
      </c>
      <c r="AM83" s="810"/>
      <c r="AN83" s="691" t="s">
        <v>623</v>
      </c>
      <c r="AO83" s="691"/>
      <c r="AP83" s="691" t="s">
        <v>622</v>
      </c>
      <c r="AQ83" s="691"/>
      <c r="AR83" s="691" t="s">
        <v>621</v>
      </c>
      <c r="AS83" s="691"/>
      <c r="AT83" s="691" t="s">
        <v>620</v>
      </c>
      <c r="AU83" s="691"/>
      <c r="AV83" s="691" t="s">
        <v>619</v>
      </c>
      <c r="AW83" s="691"/>
      <c r="AX83" s="485" t="b">
        <v>1</v>
      </c>
      <c r="AY83" s="485"/>
      <c r="AZ83" s="485" t="b">
        <v>1</v>
      </c>
      <c r="BA83" s="485"/>
      <c r="BB83" s="485" t="b">
        <v>0</v>
      </c>
      <c r="BC83" s="485"/>
      <c r="BD83" s="691" t="s">
        <v>180</v>
      </c>
      <c r="BE83" s="694"/>
      <c r="BF83" s="500" t="s">
        <v>886</v>
      </c>
      <c r="BG83" s="501" t="str">
        <f>BG63</f>
        <v>6/23</v>
      </c>
      <c r="BH83" s="501" t="str">
        <f t="shared" ref="BH83:BI83" si="2">BH63</f>
        <v>6/23</v>
      </c>
      <c r="BI83" s="501" t="str">
        <f t="shared" si="2"/>
        <v>6/23</v>
      </c>
      <c r="BJ83" s="596" t="s">
        <v>1141</v>
      </c>
      <c r="BK83" s="501" t="s">
        <v>180</v>
      </c>
      <c r="BL83" s="501" t="s">
        <v>1006</v>
      </c>
      <c r="BM83" s="946" t="s">
        <v>180</v>
      </c>
      <c r="BN83" s="606" t="s">
        <v>1025</v>
      </c>
      <c r="BO83" s="485"/>
      <c r="BP83" s="485"/>
      <c r="BQ83" s="485"/>
      <c r="BR83" s="485"/>
      <c r="BS83" s="575"/>
    </row>
    <row r="84" spans="2:71" s="198" customFormat="1" ht="72" customHeight="1" thickBot="1">
      <c r="B84" s="197"/>
      <c r="C84" s="197"/>
      <c r="E84" s="499"/>
      <c r="F84" s="577"/>
      <c r="G84" s="578"/>
      <c r="H84" s="895"/>
      <c r="I84" s="857"/>
      <c r="J84" s="499"/>
      <c r="K84" s="497"/>
      <c r="L84" s="811"/>
      <c r="M84" s="811"/>
      <c r="N84" s="811" t="s">
        <v>161</v>
      </c>
      <c r="O84" s="811"/>
      <c r="P84" s="811" t="s">
        <v>161</v>
      </c>
      <c r="Q84" s="811"/>
      <c r="R84" s="811" t="s">
        <v>161</v>
      </c>
      <c r="S84" s="811"/>
      <c r="T84" s="811" t="s">
        <v>161</v>
      </c>
      <c r="U84" s="811"/>
      <c r="V84" s="811" t="s">
        <v>161</v>
      </c>
      <c r="W84" s="811"/>
      <c r="X84" s="811" t="s">
        <v>161</v>
      </c>
      <c r="Y84" s="811"/>
      <c r="Z84" s="811" t="s">
        <v>161</v>
      </c>
      <c r="AA84" s="811"/>
      <c r="AB84" s="811" t="s">
        <v>161</v>
      </c>
      <c r="AC84" s="811"/>
      <c r="AD84" s="811" t="s">
        <v>161</v>
      </c>
      <c r="AE84" s="811"/>
      <c r="AF84" s="811" t="s">
        <v>161</v>
      </c>
      <c r="AG84" s="857"/>
      <c r="AH84" s="499"/>
      <c r="AI84" s="497"/>
      <c r="AJ84" s="811"/>
      <c r="AK84" s="811"/>
      <c r="AL84" s="811" t="s">
        <v>161</v>
      </c>
      <c r="AM84" s="811"/>
      <c r="AN84" s="811" t="s">
        <v>161</v>
      </c>
      <c r="AO84" s="811"/>
      <c r="AP84" s="811" t="s">
        <v>161</v>
      </c>
      <c r="AQ84" s="811"/>
      <c r="AR84" s="811" t="s">
        <v>161</v>
      </c>
      <c r="AS84" s="811"/>
      <c r="AT84" s="811" t="s">
        <v>161</v>
      </c>
      <c r="AU84" s="811"/>
      <c r="AV84" s="811" t="s">
        <v>161</v>
      </c>
      <c r="AW84" s="811"/>
      <c r="AX84" s="811" t="s">
        <v>161</v>
      </c>
      <c r="AY84" s="811"/>
      <c r="AZ84" s="811" t="s">
        <v>161</v>
      </c>
      <c r="BA84" s="811"/>
      <c r="BB84" s="811" t="s">
        <v>161</v>
      </c>
      <c r="BC84" s="811"/>
      <c r="BD84" s="811" t="s">
        <v>161</v>
      </c>
      <c r="BE84" s="857"/>
      <c r="BF84" s="499"/>
      <c r="BG84" s="502"/>
      <c r="BH84" s="502"/>
      <c r="BI84" s="502"/>
      <c r="BJ84" s="502"/>
      <c r="BK84" s="502"/>
      <c r="BL84" s="502"/>
      <c r="BM84" s="947"/>
      <c r="BN84" s="499"/>
      <c r="BO84" s="497"/>
      <c r="BP84" s="497"/>
      <c r="BQ84" s="497"/>
      <c r="BR84" s="497"/>
      <c r="BS84" s="576"/>
    </row>
    <row r="85" spans="2:71">
      <c r="E85" s="102" t="s">
        <v>617</v>
      </c>
    </row>
    <row r="86" spans="2:71">
      <c r="E86" s="102" t="s">
        <v>616</v>
      </c>
    </row>
    <row r="89" spans="2:71" ht="16.5" thickBot="1">
      <c r="E89" s="57" t="s">
        <v>1145</v>
      </c>
    </row>
    <row r="90" spans="2:71">
      <c r="E90" s="510" t="s">
        <v>20</v>
      </c>
      <c r="F90" s="518" t="s">
        <v>22</v>
      </c>
      <c r="G90" s="519"/>
      <c r="H90" s="510" t="s">
        <v>21</v>
      </c>
      <c r="I90" s="519"/>
      <c r="J90" s="522" t="s">
        <v>400</v>
      </c>
      <c r="K90" s="523"/>
      <c r="L90" s="523"/>
      <c r="M90" s="523"/>
      <c r="N90" s="524" t="s">
        <v>127</v>
      </c>
      <c r="O90" s="524"/>
      <c r="P90" s="525" t="s">
        <v>167</v>
      </c>
      <c r="Q90" s="525"/>
      <c r="R90" s="525"/>
      <c r="S90" s="525"/>
      <c r="T90" s="525"/>
      <c r="U90" s="525"/>
      <c r="V90" s="525"/>
      <c r="W90" s="525"/>
      <c r="X90" s="525"/>
      <c r="Y90" s="525"/>
      <c r="Z90" s="525"/>
      <c r="AA90" s="525"/>
      <c r="AB90" s="525"/>
      <c r="AC90" s="525"/>
      <c r="AD90" s="525"/>
      <c r="AE90" s="525"/>
      <c r="AF90" s="525"/>
      <c r="AG90" s="526"/>
      <c r="AH90" s="527" t="s">
        <v>140</v>
      </c>
      <c r="AI90" s="528"/>
      <c r="AJ90" s="528"/>
      <c r="AK90" s="528"/>
      <c r="AL90" s="529" t="s">
        <v>141</v>
      </c>
      <c r="AM90" s="529"/>
      <c r="AN90" s="483" t="s">
        <v>170</v>
      </c>
      <c r="AO90" s="483"/>
      <c r="AP90" s="483"/>
      <c r="AQ90" s="483"/>
      <c r="AR90" s="483"/>
      <c r="AS90" s="483"/>
      <c r="AT90" s="483"/>
      <c r="AU90" s="483"/>
      <c r="AV90" s="483"/>
      <c r="AW90" s="483"/>
      <c r="AX90" s="483"/>
      <c r="AY90" s="483"/>
      <c r="AZ90" s="483"/>
      <c r="BA90" s="483"/>
      <c r="BB90" s="483"/>
      <c r="BC90" s="483"/>
      <c r="BD90" s="483"/>
      <c r="BE90" s="484"/>
      <c r="BF90" s="487" t="s">
        <v>16</v>
      </c>
      <c r="BG90" s="489" t="s">
        <v>53</v>
      </c>
      <c r="BH90" s="489" t="s">
        <v>54</v>
      </c>
      <c r="BI90" s="489" t="s">
        <v>55</v>
      </c>
      <c r="BJ90" s="489" t="s">
        <v>56</v>
      </c>
      <c r="BK90" s="489" t="s">
        <v>29</v>
      </c>
      <c r="BL90" s="489" t="s">
        <v>62</v>
      </c>
      <c r="BM90" s="512" t="s">
        <v>69</v>
      </c>
      <c r="BN90" s="477" t="s">
        <v>23</v>
      </c>
      <c r="BO90" s="478"/>
      <c r="BP90" s="478"/>
      <c r="BQ90" s="478"/>
      <c r="BR90" s="478"/>
      <c r="BS90" s="479"/>
    </row>
    <row r="91" spans="2:71">
      <c r="E91" s="511"/>
      <c r="F91" s="520"/>
      <c r="G91" s="521"/>
      <c r="H91" s="530" t="s">
        <v>180</v>
      </c>
      <c r="I91" s="532"/>
      <c r="J91" s="533" t="s">
        <v>213</v>
      </c>
      <c r="K91" s="534"/>
      <c r="L91" s="534" t="s">
        <v>212</v>
      </c>
      <c r="M91" s="534"/>
      <c r="N91" s="535" t="s">
        <v>180</v>
      </c>
      <c r="O91" s="535"/>
      <c r="P91" s="486" t="str">
        <f>P83</f>
        <v>"deviceId_FNST"</v>
      </c>
      <c r="Q91" s="486"/>
      <c r="R91" s="486" t="str">
        <f>R83</f>
        <v>"deviceName_FNST"</v>
      </c>
      <c r="S91" s="486"/>
      <c r="T91" s="486" t="str">
        <f>T83</f>
        <v>"model"</v>
      </c>
      <c r="U91" s="486"/>
      <c r="V91" s="486" t="str">
        <f>V83</f>
        <v>"Online"</v>
      </c>
      <c r="W91" s="486"/>
      <c r="X91" s="486" t="str">
        <f>X83</f>
        <v>"Tue May 11 2021 T10:39:45"</v>
      </c>
      <c r="Y91" s="486"/>
      <c r="Z91" s="486" t="b">
        <f>Z83</f>
        <v>1</v>
      </c>
      <c r="AA91" s="486"/>
      <c r="AB91" s="486" t="b">
        <f>AB83</f>
        <v>1</v>
      </c>
      <c r="AC91" s="486"/>
      <c r="AD91" s="486" t="b">
        <f>AD83</f>
        <v>0</v>
      </c>
      <c r="AE91" s="486"/>
      <c r="AF91" s="486" t="str">
        <f>AF83</f>
        <v>-</v>
      </c>
      <c r="AG91" s="515"/>
      <c r="AH91" s="516" t="str">
        <f>J91</f>
        <v>1:成功(true)/
失敗(false)</v>
      </c>
      <c r="AI91" s="517"/>
      <c r="AJ91" s="517" t="str">
        <f>L91</f>
        <v>2:メッセージコード</v>
      </c>
      <c r="AK91" s="517"/>
      <c r="AL91" s="514" t="s">
        <v>180</v>
      </c>
      <c r="AM91" s="514"/>
      <c r="AN91" s="507" t="str">
        <f>P91</f>
        <v>"deviceId_FNST"</v>
      </c>
      <c r="AO91" s="507"/>
      <c r="AP91" s="507" t="str">
        <f>R91</f>
        <v>"deviceName_FNST"</v>
      </c>
      <c r="AQ91" s="507"/>
      <c r="AR91" s="507" t="str">
        <f>T91</f>
        <v>"model"</v>
      </c>
      <c r="AS91" s="507"/>
      <c r="AT91" s="507" t="str">
        <f>V91</f>
        <v>"Online"</v>
      </c>
      <c r="AU91" s="507"/>
      <c r="AV91" s="507" t="str">
        <f>X91</f>
        <v>"Tue May 11 2021 T10:39:45"</v>
      </c>
      <c r="AW91" s="507"/>
      <c r="AX91" s="507" t="b">
        <f>Z91</f>
        <v>1</v>
      </c>
      <c r="AY91" s="507"/>
      <c r="AZ91" s="507" t="b">
        <f>AB91</f>
        <v>1</v>
      </c>
      <c r="BA91" s="507"/>
      <c r="BB91" s="507" t="b">
        <f>AD91</f>
        <v>0</v>
      </c>
      <c r="BC91" s="507"/>
      <c r="BD91" s="507" t="str">
        <f>AF91</f>
        <v>-</v>
      </c>
      <c r="BE91" s="508"/>
      <c r="BF91" s="488"/>
      <c r="BG91" s="490"/>
      <c r="BH91" s="490"/>
      <c r="BI91" s="490"/>
      <c r="BJ91" s="490"/>
      <c r="BK91" s="490"/>
      <c r="BL91" s="490"/>
      <c r="BM91" s="513"/>
      <c r="BN91" s="480"/>
      <c r="BO91" s="481"/>
      <c r="BP91" s="481"/>
      <c r="BQ91" s="481"/>
      <c r="BR91" s="481"/>
      <c r="BS91" s="482"/>
    </row>
    <row r="92" spans="2:71">
      <c r="E92" s="511"/>
      <c r="F92" s="520"/>
      <c r="G92" s="521"/>
      <c r="H92" s="530"/>
      <c r="I92" s="532"/>
      <c r="J92" s="533"/>
      <c r="K92" s="534"/>
      <c r="L92" s="534"/>
      <c r="M92" s="534"/>
      <c r="N92" s="535"/>
      <c r="O92" s="535"/>
      <c r="P92" s="486"/>
      <c r="Q92" s="486"/>
      <c r="R92" s="486"/>
      <c r="S92" s="486"/>
      <c r="T92" s="486"/>
      <c r="U92" s="486"/>
      <c r="V92" s="486"/>
      <c r="W92" s="486"/>
      <c r="X92" s="486"/>
      <c r="Y92" s="486"/>
      <c r="Z92" s="486"/>
      <c r="AA92" s="486"/>
      <c r="AB92" s="486"/>
      <c r="AC92" s="486"/>
      <c r="AD92" s="486"/>
      <c r="AE92" s="486"/>
      <c r="AF92" s="486"/>
      <c r="AG92" s="515"/>
      <c r="AH92" s="516"/>
      <c r="AI92" s="517"/>
      <c r="AJ92" s="517"/>
      <c r="AK92" s="517"/>
      <c r="AL92" s="514"/>
      <c r="AM92" s="514"/>
      <c r="AN92" s="507"/>
      <c r="AO92" s="507"/>
      <c r="AP92" s="507"/>
      <c r="AQ92" s="507"/>
      <c r="AR92" s="507"/>
      <c r="AS92" s="507"/>
      <c r="AT92" s="507"/>
      <c r="AU92" s="507"/>
      <c r="AV92" s="507"/>
      <c r="AW92" s="507"/>
      <c r="AX92" s="507"/>
      <c r="AY92" s="507"/>
      <c r="AZ92" s="507"/>
      <c r="BA92" s="507"/>
      <c r="BB92" s="507"/>
      <c r="BC92" s="507"/>
      <c r="BD92" s="507"/>
      <c r="BE92" s="508"/>
      <c r="BF92" s="488"/>
      <c r="BG92" s="490"/>
      <c r="BH92" s="490"/>
      <c r="BI92" s="490"/>
      <c r="BJ92" s="490"/>
      <c r="BK92" s="490"/>
      <c r="BL92" s="490"/>
      <c r="BM92" s="513"/>
      <c r="BN92" s="480"/>
      <c r="BO92" s="481"/>
      <c r="BP92" s="481"/>
      <c r="BQ92" s="481"/>
      <c r="BR92" s="481"/>
      <c r="BS92" s="482"/>
    </row>
    <row r="93" spans="2:71" ht="72" customHeight="1">
      <c r="E93" s="500">
        <f>E83+1</f>
        <v>5</v>
      </c>
      <c r="F93" s="485" t="s">
        <v>624</v>
      </c>
      <c r="G93" s="509"/>
      <c r="H93" s="813" t="s">
        <v>161</v>
      </c>
      <c r="I93" s="814"/>
      <c r="J93" s="500" t="s">
        <v>180</v>
      </c>
      <c r="K93" s="485"/>
      <c r="L93" s="485" t="s">
        <v>161</v>
      </c>
      <c r="M93" s="485"/>
      <c r="N93" s="485" t="s">
        <v>161</v>
      </c>
      <c r="O93" s="485"/>
      <c r="P93" s="485" t="s">
        <v>161</v>
      </c>
      <c r="Q93" s="485"/>
      <c r="R93" s="485" t="s">
        <v>161</v>
      </c>
      <c r="S93" s="485"/>
      <c r="T93" s="485" t="s">
        <v>161</v>
      </c>
      <c r="U93" s="485"/>
      <c r="V93" s="485" t="s">
        <v>161</v>
      </c>
      <c r="W93" s="485"/>
      <c r="X93" s="485" t="s">
        <v>161</v>
      </c>
      <c r="Y93" s="485"/>
      <c r="Z93" s="485" t="s">
        <v>161</v>
      </c>
      <c r="AA93" s="485"/>
      <c r="AB93" s="485" t="s">
        <v>161</v>
      </c>
      <c r="AC93" s="485"/>
      <c r="AD93" s="485" t="s">
        <v>161</v>
      </c>
      <c r="AE93" s="485"/>
      <c r="AF93" s="485" t="s">
        <v>161</v>
      </c>
      <c r="AG93" s="509"/>
      <c r="AH93" s="500"/>
      <c r="AI93" s="485"/>
      <c r="AJ93" s="485"/>
      <c r="AK93" s="485"/>
      <c r="AL93" s="485"/>
      <c r="AM93" s="485"/>
      <c r="AN93" s="691"/>
      <c r="AO93" s="691"/>
      <c r="AP93" s="691"/>
      <c r="AQ93" s="691"/>
      <c r="AR93" s="691"/>
      <c r="AS93" s="691"/>
      <c r="AT93" s="691"/>
      <c r="AU93" s="691"/>
      <c r="AV93" s="691"/>
      <c r="AW93" s="691"/>
      <c r="AX93" s="485"/>
      <c r="AY93" s="485"/>
      <c r="AZ93" s="485"/>
      <c r="BA93" s="485"/>
      <c r="BB93" s="485"/>
      <c r="BC93" s="485"/>
      <c r="BD93" s="691"/>
      <c r="BE93" s="694"/>
      <c r="BF93" s="500"/>
      <c r="BG93" s="501"/>
      <c r="BH93" s="501"/>
      <c r="BI93" s="501"/>
      <c r="BJ93" s="501"/>
      <c r="BK93" s="501"/>
      <c r="BL93" s="501"/>
      <c r="BM93" s="505"/>
      <c r="BN93" s="606"/>
      <c r="BO93" s="644"/>
      <c r="BP93" s="644"/>
      <c r="BQ93" s="644"/>
      <c r="BR93" s="644"/>
      <c r="BS93" s="645"/>
    </row>
    <row r="94" spans="2:71" ht="72" customHeight="1">
      <c r="E94" s="500"/>
      <c r="F94" s="485"/>
      <c r="G94" s="509"/>
      <c r="H94" s="813"/>
      <c r="I94" s="814"/>
      <c r="J94" s="500"/>
      <c r="K94" s="485"/>
      <c r="L94" s="485"/>
      <c r="M94" s="485"/>
      <c r="N94" s="485" t="s">
        <v>161</v>
      </c>
      <c r="O94" s="485"/>
      <c r="P94" s="485" t="s">
        <v>161</v>
      </c>
      <c r="Q94" s="485"/>
      <c r="R94" s="485" t="s">
        <v>161</v>
      </c>
      <c r="S94" s="485"/>
      <c r="T94" s="485" t="s">
        <v>161</v>
      </c>
      <c r="U94" s="485"/>
      <c r="V94" s="485" t="s">
        <v>161</v>
      </c>
      <c r="W94" s="485"/>
      <c r="X94" s="485" t="s">
        <v>161</v>
      </c>
      <c r="Y94" s="485"/>
      <c r="Z94" s="485" t="s">
        <v>161</v>
      </c>
      <c r="AA94" s="485"/>
      <c r="AB94" s="485" t="s">
        <v>161</v>
      </c>
      <c r="AC94" s="485"/>
      <c r="AD94" s="485" t="s">
        <v>161</v>
      </c>
      <c r="AE94" s="485"/>
      <c r="AF94" s="485" t="s">
        <v>161</v>
      </c>
      <c r="AG94" s="509"/>
      <c r="AH94" s="500"/>
      <c r="AI94" s="485"/>
      <c r="AJ94" s="485"/>
      <c r="AK94" s="485"/>
      <c r="AL94" s="485"/>
      <c r="AM94" s="485"/>
      <c r="AN94" s="485"/>
      <c r="AO94" s="485"/>
      <c r="AP94" s="485"/>
      <c r="AQ94" s="485"/>
      <c r="AR94" s="485"/>
      <c r="AS94" s="485"/>
      <c r="AT94" s="485"/>
      <c r="AU94" s="485"/>
      <c r="AV94" s="485"/>
      <c r="AW94" s="485"/>
      <c r="AX94" s="485"/>
      <c r="AY94" s="485"/>
      <c r="AZ94" s="485"/>
      <c r="BA94" s="485"/>
      <c r="BB94" s="485"/>
      <c r="BC94" s="485"/>
      <c r="BD94" s="691"/>
      <c r="BE94" s="694"/>
      <c r="BF94" s="500"/>
      <c r="BG94" s="501"/>
      <c r="BH94" s="501"/>
      <c r="BI94" s="501"/>
      <c r="BJ94" s="501"/>
      <c r="BK94" s="501"/>
      <c r="BL94" s="501"/>
      <c r="BM94" s="505"/>
      <c r="BN94" s="606"/>
      <c r="BO94" s="644"/>
      <c r="BP94" s="644"/>
      <c r="BQ94" s="644"/>
      <c r="BR94" s="644"/>
      <c r="BS94" s="645"/>
    </row>
    <row r="95" spans="2:71" ht="72" customHeight="1">
      <c r="E95" s="500"/>
      <c r="F95" s="485"/>
      <c r="G95" s="509"/>
      <c r="H95" s="813" t="s">
        <v>161</v>
      </c>
      <c r="I95" s="814"/>
      <c r="J95" s="500" t="b">
        <v>1</v>
      </c>
      <c r="K95" s="485"/>
      <c r="L95" s="485" t="s">
        <v>97</v>
      </c>
      <c r="M95" s="485"/>
      <c r="N95" s="485" t="s">
        <v>161</v>
      </c>
      <c r="O95" s="485"/>
      <c r="P95" s="691" t="s">
        <v>623</v>
      </c>
      <c r="Q95" s="691"/>
      <c r="R95" s="691" t="s">
        <v>622</v>
      </c>
      <c r="S95" s="691"/>
      <c r="T95" s="691" t="s">
        <v>621</v>
      </c>
      <c r="U95" s="691"/>
      <c r="V95" s="691" t="s">
        <v>620</v>
      </c>
      <c r="W95" s="691"/>
      <c r="X95" s="691" t="s">
        <v>619</v>
      </c>
      <c r="Y95" s="691"/>
      <c r="Z95" s="485" t="b">
        <v>1</v>
      </c>
      <c r="AA95" s="485"/>
      <c r="AB95" s="485" t="b">
        <v>0</v>
      </c>
      <c r="AC95" s="485"/>
      <c r="AD95" s="485" t="b">
        <v>0</v>
      </c>
      <c r="AE95" s="485"/>
      <c r="AF95" s="691" t="s">
        <v>161</v>
      </c>
      <c r="AG95" s="694"/>
      <c r="AH95" s="500"/>
      <c r="AI95" s="485"/>
      <c r="AJ95" s="485"/>
      <c r="AK95" s="485"/>
      <c r="AL95" s="485"/>
      <c r="AM95" s="485"/>
      <c r="AN95" s="691"/>
      <c r="AO95" s="691"/>
      <c r="AP95" s="691"/>
      <c r="AQ95" s="691"/>
      <c r="AR95" s="691"/>
      <c r="AS95" s="691"/>
      <c r="AT95" s="691"/>
      <c r="AU95" s="691"/>
      <c r="AV95" s="691"/>
      <c r="AW95" s="691"/>
      <c r="AX95" s="485"/>
      <c r="AY95" s="485"/>
      <c r="AZ95" s="485"/>
      <c r="BA95" s="485"/>
      <c r="BB95" s="485"/>
      <c r="BC95" s="485"/>
      <c r="BD95" s="691"/>
      <c r="BE95" s="694"/>
      <c r="BF95" s="500"/>
      <c r="BG95" s="501"/>
      <c r="BH95" s="501"/>
      <c r="BI95" s="501"/>
      <c r="BJ95" s="501"/>
      <c r="BK95" s="501"/>
      <c r="BL95" s="501"/>
      <c r="BM95" s="505"/>
      <c r="BN95" s="606"/>
      <c r="BO95" s="644"/>
      <c r="BP95" s="644"/>
      <c r="BQ95" s="644"/>
      <c r="BR95" s="644"/>
      <c r="BS95" s="645"/>
    </row>
    <row r="96" spans="2:71" ht="72" customHeight="1" thickBot="1">
      <c r="E96" s="499"/>
      <c r="F96" s="497"/>
      <c r="G96" s="498"/>
      <c r="H96" s="895"/>
      <c r="I96" s="857"/>
      <c r="J96" s="499"/>
      <c r="K96" s="497"/>
      <c r="L96" s="497"/>
      <c r="M96" s="497"/>
      <c r="N96" s="497" t="s">
        <v>161</v>
      </c>
      <c r="O96" s="497"/>
      <c r="P96" s="497" t="s">
        <v>161</v>
      </c>
      <c r="Q96" s="497"/>
      <c r="R96" s="497" t="s">
        <v>161</v>
      </c>
      <c r="S96" s="497"/>
      <c r="T96" s="497" t="s">
        <v>161</v>
      </c>
      <c r="U96" s="497"/>
      <c r="V96" s="497" t="s">
        <v>161</v>
      </c>
      <c r="W96" s="497"/>
      <c r="X96" s="497" t="s">
        <v>161</v>
      </c>
      <c r="Y96" s="497"/>
      <c r="Z96" s="497" t="s">
        <v>161</v>
      </c>
      <c r="AA96" s="497"/>
      <c r="AB96" s="497" t="s">
        <v>161</v>
      </c>
      <c r="AC96" s="497"/>
      <c r="AD96" s="497" t="s">
        <v>161</v>
      </c>
      <c r="AE96" s="497"/>
      <c r="AF96" s="692" t="s">
        <v>618</v>
      </c>
      <c r="AG96" s="696"/>
      <c r="AH96" s="499"/>
      <c r="AI96" s="497"/>
      <c r="AJ96" s="497"/>
      <c r="AK96" s="497"/>
      <c r="AL96" s="497"/>
      <c r="AM96" s="497"/>
      <c r="AN96" s="497"/>
      <c r="AO96" s="497"/>
      <c r="AP96" s="497"/>
      <c r="AQ96" s="497"/>
      <c r="AR96" s="497"/>
      <c r="AS96" s="497"/>
      <c r="AT96" s="497"/>
      <c r="AU96" s="497"/>
      <c r="AV96" s="497"/>
      <c r="AW96" s="497"/>
      <c r="AX96" s="497"/>
      <c r="AY96" s="497"/>
      <c r="AZ96" s="497"/>
      <c r="BA96" s="497"/>
      <c r="BB96" s="497"/>
      <c r="BC96" s="497"/>
      <c r="BD96" s="692"/>
      <c r="BE96" s="696"/>
      <c r="BF96" s="499"/>
      <c r="BG96" s="502"/>
      <c r="BH96" s="502"/>
      <c r="BI96" s="502"/>
      <c r="BJ96" s="502"/>
      <c r="BK96" s="502"/>
      <c r="BL96" s="502"/>
      <c r="BM96" s="506"/>
      <c r="BN96" s="639"/>
      <c r="BO96" s="646"/>
      <c r="BP96" s="646"/>
      <c r="BQ96" s="646"/>
      <c r="BR96" s="646"/>
      <c r="BS96" s="647"/>
    </row>
  </sheetData>
  <mergeCells count="565">
    <mergeCell ref="AD64:AE64"/>
    <mergeCell ref="AB64:AC64"/>
    <mergeCell ref="AL63:AM63"/>
    <mergeCell ref="L3:M9"/>
    <mergeCell ref="J5:J6"/>
    <mergeCell ref="X61:Y62"/>
    <mergeCell ref="Z61:AA62"/>
    <mergeCell ref="AB61:AC62"/>
    <mergeCell ref="L61:M62"/>
    <mergeCell ref="N61:O62"/>
    <mergeCell ref="P61:Q62"/>
    <mergeCell ref="J51:N51"/>
    <mergeCell ref="J52:N52"/>
    <mergeCell ref="AH60:AK60"/>
    <mergeCell ref="R61:S62"/>
    <mergeCell ref="P60:AG60"/>
    <mergeCell ref="AF79:AG80"/>
    <mergeCell ref="Z69:AA70"/>
    <mergeCell ref="AB69:AC70"/>
    <mergeCell ref="AD69:AE70"/>
    <mergeCell ref="AF69:AG70"/>
    <mergeCell ref="AL61:AM62"/>
    <mergeCell ref="AL64:AM64"/>
    <mergeCell ref="AN79:AO80"/>
    <mergeCell ref="AH79:AI80"/>
    <mergeCell ref="AJ79:AK80"/>
    <mergeCell ref="AH61:AI62"/>
    <mergeCell ref="AJ61:AK62"/>
    <mergeCell ref="AN78:BE78"/>
    <mergeCell ref="AR79:AS80"/>
    <mergeCell ref="AT79:AU80"/>
    <mergeCell ref="AV79:AW80"/>
    <mergeCell ref="AD61:AE62"/>
    <mergeCell ref="AH63:AI64"/>
    <mergeCell ref="AJ63:AK64"/>
    <mergeCell ref="AF61:AG62"/>
    <mergeCell ref="AB63:AC63"/>
    <mergeCell ref="AD63:AE63"/>
    <mergeCell ref="AF63:AG63"/>
    <mergeCell ref="AF64:AG64"/>
    <mergeCell ref="BN78:BS80"/>
    <mergeCell ref="E78:E80"/>
    <mergeCell ref="F78:G80"/>
    <mergeCell ref="BF78:BF80"/>
    <mergeCell ref="BG78:BG80"/>
    <mergeCell ref="BH78:BH80"/>
    <mergeCell ref="J79:K80"/>
    <mergeCell ref="L79:M80"/>
    <mergeCell ref="AJ71:AK72"/>
    <mergeCell ref="AN72:AO72"/>
    <mergeCell ref="AP72:AQ72"/>
    <mergeCell ref="AR72:AS72"/>
    <mergeCell ref="AT72:AU72"/>
    <mergeCell ref="AV72:AW72"/>
    <mergeCell ref="AX72:AY72"/>
    <mergeCell ref="AZ72:BA72"/>
    <mergeCell ref="BB72:BC72"/>
    <mergeCell ref="BI78:BI80"/>
    <mergeCell ref="BJ78:BJ80"/>
    <mergeCell ref="BK78:BK80"/>
    <mergeCell ref="BL78:BL80"/>
    <mergeCell ref="BM78:BM80"/>
    <mergeCell ref="AP79:AQ80"/>
    <mergeCell ref="AX79:AY80"/>
    <mergeCell ref="BN68:BS70"/>
    <mergeCell ref="H69:I70"/>
    <mergeCell ref="E68:E70"/>
    <mergeCell ref="F68:G70"/>
    <mergeCell ref="BF68:BF70"/>
    <mergeCell ref="BG68:BG70"/>
    <mergeCell ref="BH68:BH70"/>
    <mergeCell ref="BI68:BI70"/>
    <mergeCell ref="BJ68:BJ70"/>
    <mergeCell ref="BK68:BK70"/>
    <mergeCell ref="AH68:AK68"/>
    <mergeCell ref="AH69:AI70"/>
    <mergeCell ref="AJ69:AK70"/>
    <mergeCell ref="P69:Q70"/>
    <mergeCell ref="R69:S70"/>
    <mergeCell ref="T69:U70"/>
    <mergeCell ref="V69:W70"/>
    <mergeCell ref="X69:Y70"/>
    <mergeCell ref="P68:AG68"/>
    <mergeCell ref="BF63:BF64"/>
    <mergeCell ref="BG63:BG64"/>
    <mergeCell ref="BH63:BH64"/>
    <mergeCell ref="BI63:BI64"/>
    <mergeCell ref="BL68:BL70"/>
    <mergeCell ref="BM68:BM70"/>
    <mergeCell ref="BM60:BM62"/>
    <mergeCell ref="BJ63:BJ64"/>
    <mergeCell ref="BK63:BK64"/>
    <mergeCell ref="BL63:BL64"/>
    <mergeCell ref="BM63:BM64"/>
    <mergeCell ref="AR61:AS62"/>
    <mergeCell ref="AN61:AO62"/>
    <mergeCell ref="AT61:AU62"/>
    <mergeCell ref="BK60:BK62"/>
    <mergeCell ref="BL60:BL62"/>
    <mergeCell ref="BB61:BC62"/>
    <mergeCell ref="BJ60:BJ62"/>
    <mergeCell ref="AV61:AW62"/>
    <mergeCell ref="AX61:AY62"/>
    <mergeCell ref="BD61:BE62"/>
    <mergeCell ref="AN60:BE60"/>
    <mergeCell ref="AZ61:BA62"/>
    <mergeCell ref="BN60:BS62"/>
    <mergeCell ref="H61:I62"/>
    <mergeCell ref="E60:E62"/>
    <mergeCell ref="F60:G62"/>
    <mergeCell ref="BF60:BF62"/>
    <mergeCell ref="BG60:BG62"/>
    <mergeCell ref="BH60:BH62"/>
    <mergeCell ref="BI60:BI62"/>
    <mergeCell ref="L83:M84"/>
    <mergeCell ref="E63:E64"/>
    <mergeCell ref="F63:G64"/>
    <mergeCell ref="H63:I64"/>
    <mergeCell ref="J69:K70"/>
    <mergeCell ref="L69:M70"/>
    <mergeCell ref="N69:O70"/>
    <mergeCell ref="L71:M72"/>
    <mergeCell ref="H71:I72"/>
    <mergeCell ref="H68:I68"/>
    <mergeCell ref="H78:I78"/>
    <mergeCell ref="AH81:AI82"/>
    <mergeCell ref="AJ81:AK82"/>
    <mergeCell ref="BF81:BF82"/>
    <mergeCell ref="BN63:BS64"/>
    <mergeCell ref="AP61:AQ62"/>
    <mergeCell ref="AD79:AE80"/>
    <mergeCell ref="T61:U62"/>
    <mergeCell ref="V61:W62"/>
    <mergeCell ref="N82:O82"/>
    <mergeCell ref="D12:I15"/>
    <mergeCell ref="G43:I43"/>
    <mergeCell ref="J48:N48"/>
    <mergeCell ref="J49:N49"/>
    <mergeCell ref="J50:N50"/>
    <mergeCell ref="J44:N44"/>
    <mergeCell ref="J46:N46"/>
    <mergeCell ref="J47:N47"/>
    <mergeCell ref="J43:N43"/>
    <mergeCell ref="J45:N45"/>
    <mergeCell ref="G53:I53"/>
    <mergeCell ref="J53:N53"/>
    <mergeCell ref="J73:K74"/>
    <mergeCell ref="N71:O71"/>
    <mergeCell ref="E71:E74"/>
    <mergeCell ref="F71:G74"/>
    <mergeCell ref="N74:O74"/>
    <mergeCell ref="N78:O78"/>
    <mergeCell ref="P78:AG78"/>
    <mergeCell ref="J78:M78"/>
    <mergeCell ref="V79:W80"/>
    <mergeCell ref="P81:Q81"/>
    <mergeCell ref="R81:S81"/>
    <mergeCell ref="T71:U71"/>
    <mergeCell ref="T63:U63"/>
    <mergeCell ref="N3:N9"/>
    <mergeCell ref="X79:Y80"/>
    <mergeCell ref="Z79:AA80"/>
    <mergeCell ref="AB79:AC80"/>
    <mergeCell ref="N79:O80"/>
    <mergeCell ref="N63:O63"/>
    <mergeCell ref="N64:O64"/>
    <mergeCell ref="N81:O81"/>
    <mergeCell ref="V73:W73"/>
    <mergeCell ref="Z73:AA73"/>
    <mergeCell ref="AB73:AC73"/>
    <mergeCell ref="Z63:AA63"/>
    <mergeCell ref="V63:W63"/>
    <mergeCell ref="R63:S63"/>
    <mergeCell ref="X63:Y63"/>
    <mergeCell ref="V64:W64"/>
    <mergeCell ref="X64:Y64"/>
    <mergeCell ref="Z64:AA64"/>
    <mergeCell ref="T64:U64"/>
    <mergeCell ref="B3:E3"/>
    <mergeCell ref="H3:I3"/>
    <mergeCell ref="B4:E4"/>
    <mergeCell ref="H4:I4"/>
    <mergeCell ref="B5:E5"/>
    <mergeCell ref="H5:I6"/>
    <mergeCell ref="P79:Q80"/>
    <mergeCell ref="R79:S80"/>
    <mergeCell ref="T79:U80"/>
    <mergeCell ref="J68:M68"/>
    <mergeCell ref="J60:M60"/>
    <mergeCell ref="J61:K62"/>
    <mergeCell ref="H79:I80"/>
    <mergeCell ref="J71:K72"/>
    <mergeCell ref="H60:I60"/>
    <mergeCell ref="J63:K64"/>
    <mergeCell ref="L63:M64"/>
    <mergeCell ref="H73:I74"/>
    <mergeCell ref="L73:M74"/>
    <mergeCell ref="N73:O73"/>
    <mergeCell ref="T73:U73"/>
    <mergeCell ref="P64:Q64"/>
    <mergeCell ref="R64:S64"/>
    <mergeCell ref="P63:Q63"/>
    <mergeCell ref="BK81:BK82"/>
    <mergeCell ref="BL81:BL82"/>
    <mergeCell ref="BM81:BM82"/>
    <mergeCell ref="BN81:BS82"/>
    <mergeCell ref="AP84:AQ84"/>
    <mergeCell ref="AR84:AS84"/>
    <mergeCell ref="AT84:AU84"/>
    <mergeCell ref="AV84:AW84"/>
    <mergeCell ref="AX84:AY84"/>
    <mergeCell ref="AZ84:BA84"/>
    <mergeCell ref="BM83:BM84"/>
    <mergeCell ref="BN83:BS84"/>
    <mergeCell ref="AP81:AQ81"/>
    <mergeCell ref="BI83:BI84"/>
    <mergeCell ref="BJ83:BJ84"/>
    <mergeCell ref="BK83:BK84"/>
    <mergeCell ref="BL83:BL84"/>
    <mergeCell ref="BD83:BE83"/>
    <mergeCell ref="BF83:BF84"/>
    <mergeCell ref="BG83:BG84"/>
    <mergeCell ref="AT81:AU81"/>
    <mergeCell ref="AV81:AW81"/>
    <mergeCell ref="BH83:BH84"/>
    <mergeCell ref="BB84:BC84"/>
    <mergeCell ref="AF81:AG81"/>
    <mergeCell ref="AL81:AM81"/>
    <mergeCell ref="AL82:AM82"/>
    <mergeCell ref="AB81:AC81"/>
    <mergeCell ref="AD81:AE81"/>
    <mergeCell ref="BI81:BI82"/>
    <mergeCell ref="BJ81:BJ82"/>
    <mergeCell ref="BG81:BG82"/>
    <mergeCell ref="BH81:BH82"/>
    <mergeCell ref="AN81:AO81"/>
    <mergeCell ref="AH78:AK78"/>
    <mergeCell ref="AL83:AM83"/>
    <mergeCell ref="AL84:AM84"/>
    <mergeCell ref="T72:U72"/>
    <mergeCell ref="AR69:AS70"/>
    <mergeCell ref="AT69:AU70"/>
    <mergeCell ref="AV69:AW70"/>
    <mergeCell ref="V71:W71"/>
    <mergeCell ref="Z71:AA71"/>
    <mergeCell ref="AB71:AC71"/>
    <mergeCell ref="AD71:AE71"/>
    <mergeCell ref="T84:U84"/>
    <mergeCell ref="V84:W84"/>
    <mergeCell ref="X84:Y84"/>
    <mergeCell ref="T82:U82"/>
    <mergeCell ref="V82:W82"/>
    <mergeCell ref="X82:Y82"/>
    <mergeCell ref="AL69:AM70"/>
    <mergeCell ref="AB83:AC83"/>
    <mergeCell ref="AD83:AE83"/>
    <mergeCell ref="AR74:AS74"/>
    <mergeCell ref="AT74:AU74"/>
    <mergeCell ref="AV74:AW74"/>
    <mergeCell ref="AD82:AE82"/>
    <mergeCell ref="AL79:AM80"/>
    <mergeCell ref="AL78:AM78"/>
    <mergeCell ref="P84:Q84"/>
    <mergeCell ref="R84:S84"/>
    <mergeCell ref="N72:O72"/>
    <mergeCell ref="R72:S72"/>
    <mergeCell ref="Z83:AA83"/>
    <mergeCell ref="Z84:AA84"/>
    <mergeCell ref="Z82:AA82"/>
    <mergeCell ref="N83:O83"/>
    <mergeCell ref="N84:O84"/>
    <mergeCell ref="V83:W83"/>
    <mergeCell ref="T81:U81"/>
    <mergeCell ref="AH83:AI84"/>
    <mergeCell ref="AJ83:AK84"/>
    <mergeCell ref="AD84:AE84"/>
    <mergeCell ref="AF84:AG84"/>
    <mergeCell ref="AF83:AG83"/>
    <mergeCell ref="V74:W74"/>
    <mergeCell ref="X74:Y74"/>
    <mergeCell ref="Z74:AA74"/>
    <mergeCell ref="P83:Q83"/>
    <mergeCell ref="R83:S83"/>
    <mergeCell ref="X83:Y83"/>
    <mergeCell ref="AZ81:BA81"/>
    <mergeCell ref="AR83:AS83"/>
    <mergeCell ref="AT83:AU83"/>
    <mergeCell ref="AX83:AY83"/>
    <mergeCell ref="AZ83:BA83"/>
    <mergeCell ref="AN82:AO82"/>
    <mergeCell ref="AP82:AQ82"/>
    <mergeCell ref="AR82:AS82"/>
    <mergeCell ref="AT82:AU82"/>
    <mergeCell ref="AV82:AW82"/>
    <mergeCell ref="AX82:AY82"/>
    <mergeCell ref="AZ82:BA82"/>
    <mergeCell ref="AX81:AY81"/>
    <mergeCell ref="BD84:BE84"/>
    <mergeCell ref="BD81:BE81"/>
    <mergeCell ref="BB83:BC83"/>
    <mergeCell ref="BD69:BE70"/>
    <mergeCell ref="AN69:AO70"/>
    <mergeCell ref="AR81:AS81"/>
    <mergeCell ref="BB81:BC81"/>
    <mergeCell ref="BB82:BC82"/>
    <mergeCell ref="BD82:BE82"/>
    <mergeCell ref="AN83:AO83"/>
    <mergeCell ref="AP83:AQ83"/>
    <mergeCell ref="AV83:AW83"/>
    <mergeCell ref="AZ79:BA80"/>
    <mergeCell ref="BD72:BE72"/>
    <mergeCell ref="AR71:AS71"/>
    <mergeCell ref="AT71:AU71"/>
    <mergeCell ref="AX71:AY71"/>
    <mergeCell ref="AZ71:BA71"/>
    <mergeCell ref="BB71:BC71"/>
    <mergeCell ref="BD71:BE71"/>
    <mergeCell ref="BB79:BC80"/>
    <mergeCell ref="BD79:BE80"/>
    <mergeCell ref="AX74:AY74"/>
    <mergeCell ref="AN84:AO84"/>
    <mergeCell ref="AR63:AS63"/>
    <mergeCell ref="AT63:AU63"/>
    <mergeCell ref="AV63:AW63"/>
    <mergeCell ref="AX63:AY63"/>
    <mergeCell ref="AN68:BE68"/>
    <mergeCell ref="AX69:AY70"/>
    <mergeCell ref="AZ69:BA70"/>
    <mergeCell ref="BB69:BC70"/>
    <mergeCell ref="AP69:AQ70"/>
    <mergeCell ref="AZ63:BA63"/>
    <mergeCell ref="BB63:BC63"/>
    <mergeCell ref="BD63:BE63"/>
    <mergeCell ref="AN64:AO64"/>
    <mergeCell ref="AP64:AQ64"/>
    <mergeCell ref="BD64:BE64"/>
    <mergeCell ref="AN63:AO63"/>
    <mergeCell ref="AP63:AQ63"/>
    <mergeCell ref="BB64:BC64"/>
    <mergeCell ref="AR64:AS64"/>
    <mergeCell ref="AT64:AU64"/>
    <mergeCell ref="AV64:AW64"/>
    <mergeCell ref="AX64:AY64"/>
    <mergeCell ref="AZ64:BA64"/>
    <mergeCell ref="AL71:AM71"/>
    <mergeCell ref="AL72:AM72"/>
    <mergeCell ref="P72:Q72"/>
    <mergeCell ref="AH71:AI72"/>
    <mergeCell ref="AF71:AG71"/>
    <mergeCell ref="V72:W72"/>
    <mergeCell ref="X72:Y72"/>
    <mergeCell ref="Z72:AA72"/>
    <mergeCell ref="AB72:AC72"/>
    <mergeCell ref="AD72:AE72"/>
    <mergeCell ref="AF72:AG72"/>
    <mergeCell ref="BG71:BG74"/>
    <mergeCell ref="BH71:BH74"/>
    <mergeCell ref="BI71:BI74"/>
    <mergeCell ref="P73:Q73"/>
    <mergeCell ref="R73:S73"/>
    <mergeCell ref="X73:Y73"/>
    <mergeCell ref="AZ74:BA74"/>
    <mergeCell ref="BB74:BC74"/>
    <mergeCell ref="BD74:BE74"/>
    <mergeCell ref="AJ73:AK74"/>
    <mergeCell ref="AL73:AM73"/>
    <mergeCell ref="AR73:AS73"/>
    <mergeCell ref="AT73:AU73"/>
    <mergeCell ref="AX73:AY73"/>
    <mergeCell ref="AZ73:BA73"/>
    <mergeCell ref="BB73:BC73"/>
    <mergeCell ref="BD73:BE73"/>
    <mergeCell ref="BF71:BF74"/>
    <mergeCell ref="AD73:AE73"/>
    <mergeCell ref="AF73:AG73"/>
    <mergeCell ref="AH73:AI74"/>
    <mergeCell ref="P74:Q74"/>
    <mergeCell ref="R74:S74"/>
    <mergeCell ref="T74:U74"/>
    <mergeCell ref="BJ71:BJ74"/>
    <mergeCell ref="BK71:BK74"/>
    <mergeCell ref="BL71:BL74"/>
    <mergeCell ref="BM71:BM74"/>
    <mergeCell ref="BN71:BS74"/>
    <mergeCell ref="N60:O60"/>
    <mergeCell ref="N68:O68"/>
    <mergeCell ref="AL60:AM60"/>
    <mergeCell ref="AL68:AM68"/>
    <mergeCell ref="AN71:AO71"/>
    <mergeCell ref="AP71:AQ71"/>
    <mergeCell ref="AV71:AW71"/>
    <mergeCell ref="AN73:AO73"/>
    <mergeCell ref="AP73:AQ73"/>
    <mergeCell ref="AV73:AW73"/>
    <mergeCell ref="AB74:AC74"/>
    <mergeCell ref="AD74:AE74"/>
    <mergeCell ref="AF74:AG74"/>
    <mergeCell ref="AL74:AM74"/>
    <mergeCell ref="AN74:AO74"/>
    <mergeCell ref="AP74:AQ74"/>
    <mergeCell ref="P71:Q71"/>
    <mergeCell ref="R71:S71"/>
    <mergeCell ref="X71:Y71"/>
    <mergeCell ref="V81:W81"/>
    <mergeCell ref="X81:Y81"/>
    <mergeCell ref="P82:Q82"/>
    <mergeCell ref="R82:S82"/>
    <mergeCell ref="E90:E92"/>
    <mergeCell ref="F90:G92"/>
    <mergeCell ref="H90:I90"/>
    <mergeCell ref="J90:M90"/>
    <mergeCell ref="N90:O90"/>
    <mergeCell ref="P90:AG90"/>
    <mergeCell ref="Z81:AA81"/>
    <mergeCell ref="E83:E84"/>
    <mergeCell ref="F83:G84"/>
    <mergeCell ref="H83:I84"/>
    <mergeCell ref="J83:K84"/>
    <mergeCell ref="J81:K82"/>
    <mergeCell ref="L81:M82"/>
    <mergeCell ref="E81:E82"/>
    <mergeCell ref="F81:G82"/>
    <mergeCell ref="H81:I82"/>
    <mergeCell ref="AB82:AC82"/>
    <mergeCell ref="AB84:AC84"/>
    <mergeCell ref="T83:U83"/>
    <mergeCell ref="AF82:AG82"/>
    <mergeCell ref="AH90:AK90"/>
    <mergeCell ref="AL90:AM90"/>
    <mergeCell ref="AN90:BE90"/>
    <mergeCell ref="H91:I92"/>
    <mergeCell ref="J91:K92"/>
    <mergeCell ref="L91:M92"/>
    <mergeCell ref="N91:O92"/>
    <mergeCell ref="P91:Q92"/>
    <mergeCell ref="R91:S92"/>
    <mergeCell ref="T91:U92"/>
    <mergeCell ref="V91:W92"/>
    <mergeCell ref="X91:Y92"/>
    <mergeCell ref="Z91:AA92"/>
    <mergeCell ref="AB91:AC92"/>
    <mergeCell ref="AD91:AE92"/>
    <mergeCell ref="AF91:AG92"/>
    <mergeCell ref="AH91:AI92"/>
    <mergeCell ref="AJ91:AK92"/>
    <mergeCell ref="AL91:AM92"/>
    <mergeCell ref="AN91:AO92"/>
    <mergeCell ref="AP91:AQ92"/>
    <mergeCell ref="AR91:AS92"/>
    <mergeCell ref="AT91:AU92"/>
    <mergeCell ref="AV91:AW92"/>
    <mergeCell ref="BF90:BF92"/>
    <mergeCell ref="BG90:BG92"/>
    <mergeCell ref="BH90:BH92"/>
    <mergeCell ref="BI90:BI92"/>
    <mergeCell ref="BJ90:BJ92"/>
    <mergeCell ref="BK90:BK92"/>
    <mergeCell ref="BL90:BL92"/>
    <mergeCell ref="BM90:BM92"/>
    <mergeCell ref="BN90:BS92"/>
    <mergeCell ref="AX91:AY92"/>
    <mergeCell ref="AZ91:BA92"/>
    <mergeCell ref="BB91:BC92"/>
    <mergeCell ref="BD91:BE92"/>
    <mergeCell ref="E93:E96"/>
    <mergeCell ref="F93:G96"/>
    <mergeCell ref="H93:I94"/>
    <mergeCell ref="J93:K94"/>
    <mergeCell ref="L93:M94"/>
    <mergeCell ref="N93:O93"/>
    <mergeCell ref="P93:Q93"/>
    <mergeCell ref="R93:S93"/>
    <mergeCell ref="T93:U93"/>
    <mergeCell ref="V93:W93"/>
    <mergeCell ref="X93:Y93"/>
    <mergeCell ref="Z93:AA93"/>
    <mergeCell ref="AB93:AC93"/>
    <mergeCell ref="AD93:AE93"/>
    <mergeCell ref="AF93:AG93"/>
    <mergeCell ref="AH93:AI94"/>
    <mergeCell ref="AJ93:AK94"/>
    <mergeCell ref="AL93:AM93"/>
    <mergeCell ref="AN93:AO93"/>
    <mergeCell ref="AP93:AQ93"/>
    <mergeCell ref="AR93:AS93"/>
    <mergeCell ref="AT93:AU93"/>
    <mergeCell ref="AV93:AW93"/>
    <mergeCell ref="AX93:AY93"/>
    <mergeCell ref="AZ93:BA93"/>
    <mergeCell ref="BB93:BC93"/>
    <mergeCell ref="BD93:BE93"/>
    <mergeCell ref="BF93:BF96"/>
    <mergeCell ref="BG93:BG96"/>
    <mergeCell ref="AX95:AY95"/>
    <mergeCell ref="AX96:AY96"/>
    <mergeCell ref="BH93:BH96"/>
    <mergeCell ref="BI93:BI96"/>
    <mergeCell ref="BJ93:BJ96"/>
    <mergeCell ref="AZ96:BA96"/>
    <mergeCell ref="BB96:BC96"/>
    <mergeCell ref="BD96:BE96"/>
    <mergeCell ref="BK93:BK96"/>
    <mergeCell ref="BL93:BL96"/>
    <mergeCell ref="BM93:BM96"/>
    <mergeCell ref="AZ95:BA95"/>
    <mergeCell ref="BB95:BC95"/>
    <mergeCell ref="BD95:BE95"/>
    <mergeCell ref="BN93:BS96"/>
    <mergeCell ref="N94:O94"/>
    <mergeCell ref="P94:Q94"/>
    <mergeCell ref="R94:S94"/>
    <mergeCell ref="T94:U94"/>
    <mergeCell ref="V94:W94"/>
    <mergeCell ref="X94:Y94"/>
    <mergeCell ref="Z94:AA94"/>
    <mergeCell ref="AB94:AC94"/>
    <mergeCell ref="AD94:AE94"/>
    <mergeCell ref="AF94:AG94"/>
    <mergeCell ref="AL94:AM94"/>
    <mergeCell ref="AN94:AO94"/>
    <mergeCell ref="AP94:AQ94"/>
    <mergeCell ref="AR94:AS94"/>
    <mergeCell ref="AT94:AU94"/>
    <mergeCell ref="AV94:AW94"/>
    <mergeCell ref="AX94:AY94"/>
    <mergeCell ref="AZ94:BA94"/>
    <mergeCell ref="BB94:BC94"/>
    <mergeCell ref="BD94:BE94"/>
    <mergeCell ref="Z95:AA95"/>
    <mergeCell ref="AB95:AC95"/>
    <mergeCell ref="AD95:AE95"/>
    <mergeCell ref="H95:I96"/>
    <mergeCell ref="J95:K96"/>
    <mergeCell ref="L95:M96"/>
    <mergeCell ref="N95:O95"/>
    <mergeCell ref="P95:Q95"/>
    <mergeCell ref="R95:S95"/>
    <mergeCell ref="T95:U95"/>
    <mergeCell ref="V95:W95"/>
    <mergeCell ref="X95:Y95"/>
    <mergeCell ref="N96:O96"/>
    <mergeCell ref="P96:Q96"/>
    <mergeCell ref="R96:S96"/>
    <mergeCell ref="T96:U96"/>
    <mergeCell ref="V96:W96"/>
    <mergeCell ref="X96:Y96"/>
    <mergeCell ref="AF95:AG95"/>
    <mergeCell ref="AH95:AI96"/>
    <mergeCell ref="AJ95:AK96"/>
    <mergeCell ref="AL95:AM95"/>
    <mergeCell ref="AN95:AO95"/>
    <mergeCell ref="AP95:AQ95"/>
    <mergeCell ref="AR95:AS95"/>
    <mergeCell ref="AT95:AU95"/>
    <mergeCell ref="AV95:AW95"/>
    <mergeCell ref="AV96:AW96"/>
    <mergeCell ref="Z96:AA96"/>
    <mergeCell ref="AB96:AC96"/>
    <mergeCell ref="AD96:AE96"/>
    <mergeCell ref="AF96:AG96"/>
    <mergeCell ref="AL96:AM96"/>
    <mergeCell ref="AN96:AO96"/>
    <mergeCell ref="AP96:AQ96"/>
    <mergeCell ref="AR96:AS96"/>
    <mergeCell ref="AT96:AU96"/>
  </mergeCells>
  <phoneticPr fontId="19" type="noConversion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FB0FA-6C40-497E-9124-0D12FBC0ABC5}">
  <sheetPr codeName="Sheet34">
    <tabColor theme="4"/>
  </sheetPr>
  <dimension ref="A1:AY90"/>
  <sheetViews>
    <sheetView workbookViewId="0"/>
  </sheetViews>
  <sheetFormatPr defaultColWidth="9" defaultRowHeight="15.75"/>
  <cols>
    <col min="1" max="4" width="2.625" style="57" customWidth="1"/>
    <col min="5" max="13" width="9.875" style="57" customWidth="1"/>
    <col min="14" max="15" width="9" style="57"/>
    <col min="16" max="16" width="10" style="57" bestFit="1" customWidth="1"/>
    <col min="17" max="29" width="9" style="57"/>
    <col min="30" max="30" width="10" style="57" bestFit="1" customWidth="1"/>
    <col min="31" max="16384" width="9" style="57"/>
  </cols>
  <sheetData>
    <row r="1" spans="1:14" ht="19.5">
      <c r="A1" s="118" t="str">
        <f ca="1">RIGHT(CELL("filename",A1),LEN(CELL("filename",A1))-FIND("]",CELL("filename",A1)))</f>
        <v>29) デバイスタイムゾーン取得</v>
      </c>
      <c r="B1" s="118"/>
      <c r="C1" s="118"/>
      <c r="D1" s="118"/>
    </row>
    <row r="2" spans="1:14" ht="19.5" customHeight="1">
      <c r="A2" s="118"/>
      <c r="B2" s="118"/>
      <c r="C2" s="118"/>
      <c r="D2" s="118"/>
      <c r="F2" s="58">
        <v>54</v>
      </c>
    </row>
    <row r="3" spans="1:14">
      <c r="B3" s="598" t="s">
        <v>6</v>
      </c>
      <c r="C3" s="598"/>
      <c r="D3" s="598"/>
      <c r="E3" s="560"/>
      <c r="F3" s="133">
        <f ca="1">MAX(INDIRECT("E"&amp;$F$2):INDIRECT("E"&amp;($F$2+1000)))</f>
        <v>6</v>
      </c>
      <c r="H3" s="548" t="s">
        <v>59</v>
      </c>
      <c r="I3" s="548"/>
      <c r="J3" s="132"/>
      <c r="K3" s="61"/>
      <c r="L3" s="543" t="s">
        <v>58</v>
      </c>
      <c r="M3" s="550"/>
      <c r="N3" s="554"/>
    </row>
    <row r="4" spans="1:14">
      <c r="B4" s="561" t="s">
        <v>7</v>
      </c>
      <c r="C4" s="561"/>
      <c r="D4" s="561"/>
      <c r="E4" s="562"/>
      <c r="F4" s="133">
        <f ca="1">COUNTA(INDIRECT(G4&amp;$F$2):INDIRECT(G4&amp;($F$2+1000)))</f>
        <v>10</v>
      </c>
      <c r="G4" s="58" t="s">
        <v>82</v>
      </c>
      <c r="H4" s="548" t="s">
        <v>57</v>
      </c>
      <c r="I4" s="548"/>
      <c r="J4" s="66"/>
      <c r="K4" s="67"/>
      <c r="L4" s="551"/>
      <c r="M4" s="552"/>
      <c r="N4" s="555"/>
    </row>
    <row r="5" spans="1:14" ht="15.75" customHeight="1">
      <c r="B5" s="548" t="s">
        <v>8</v>
      </c>
      <c r="C5" s="548"/>
      <c r="D5" s="548"/>
      <c r="E5" s="549"/>
      <c r="F5" s="133">
        <f ca="1">SUM(INDIRECT(G5&amp;$F$2):INDIRECT(G5&amp;($F$2+1000)))</f>
        <v>0</v>
      </c>
      <c r="G5" s="58" t="s">
        <v>83</v>
      </c>
      <c r="H5" s="548" t="s">
        <v>60</v>
      </c>
      <c r="I5" s="548"/>
      <c r="J5" s="547"/>
      <c r="K5" s="61"/>
      <c r="L5" s="551"/>
      <c r="M5" s="552"/>
      <c r="N5" s="555"/>
    </row>
    <row r="6" spans="1:14" ht="15.75" customHeight="1">
      <c r="H6" s="548"/>
      <c r="I6" s="548"/>
      <c r="J6" s="547"/>
      <c r="K6" s="61"/>
      <c r="L6" s="551"/>
      <c r="M6" s="552"/>
      <c r="N6" s="555"/>
    </row>
    <row r="7" spans="1:14" ht="15.75" customHeight="1">
      <c r="L7" s="551"/>
      <c r="M7" s="552"/>
      <c r="N7" s="555"/>
    </row>
    <row r="8" spans="1:14">
      <c r="L8" s="551"/>
      <c r="M8" s="552"/>
      <c r="N8" s="555"/>
    </row>
    <row r="9" spans="1:14" ht="15" customHeight="1">
      <c r="G9" s="139"/>
      <c r="L9" s="545"/>
      <c r="M9" s="553"/>
      <c r="N9" s="556"/>
    </row>
    <row r="10" spans="1:14" ht="15.75" customHeight="1">
      <c r="G10" s="70"/>
    </row>
    <row r="11" spans="1:14" ht="16.5" thickBot="1">
      <c r="B11" s="71" t="s">
        <v>9</v>
      </c>
      <c r="C11" s="71"/>
      <c r="G11" s="102"/>
      <c r="H11" s="102"/>
      <c r="I11" s="102"/>
      <c r="J11" s="102"/>
      <c r="K11" s="102"/>
      <c r="L11" s="139"/>
    </row>
    <row r="12" spans="1:14" ht="15.75" customHeight="1">
      <c r="B12" s="71"/>
      <c r="C12" s="71"/>
      <c r="D12" s="566" t="s">
        <v>715</v>
      </c>
      <c r="E12" s="567"/>
      <c r="F12" s="567"/>
      <c r="G12" s="567"/>
      <c r="H12" s="567"/>
      <c r="I12" s="567"/>
      <c r="J12" s="567"/>
      <c r="K12" s="567"/>
      <c r="L12" s="136"/>
    </row>
    <row r="13" spans="1:14" ht="15.75" customHeight="1">
      <c r="B13" s="71"/>
      <c r="C13" s="71"/>
      <c r="D13" s="569"/>
      <c r="E13" s="659"/>
      <c r="F13" s="659"/>
      <c r="G13" s="659"/>
      <c r="H13" s="659"/>
      <c r="I13" s="659"/>
      <c r="J13" s="659"/>
      <c r="K13" s="659"/>
      <c r="L13" s="136"/>
    </row>
    <row r="14" spans="1:14" ht="15.75" customHeight="1">
      <c r="B14" s="71"/>
      <c r="C14" s="71"/>
      <c r="D14" s="569"/>
      <c r="E14" s="659"/>
      <c r="F14" s="659"/>
      <c r="G14" s="659"/>
      <c r="H14" s="659"/>
      <c r="I14" s="659"/>
      <c r="J14" s="659"/>
      <c r="K14" s="659"/>
      <c r="L14" s="136"/>
    </row>
    <row r="15" spans="1:14" ht="16.5" thickBot="1">
      <c r="B15" s="71"/>
      <c r="C15" s="71"/>
      <c r="D15" s="572"/>
      <c r="E15" s="573"/>
      <c r="F15" s="573"/>
      <c r="G15" s="573"/>
      <c r="H15" s="573"/>
      <c r="I15" s="573"/>
      <c r="J15" s="573"/>
      <c r="K15" s="573"/>
      <c r="L15" s="136"/>
    </row>
    <row r="16" spans="1:14">
      <c r="B16" s="71"/>
      <c r="C16" s="71"/>
      <c r="D16" s="116"/>
      <c r="E16" s="116"/>
      <c r="F16" s="70"/>
    </row>
    <row r="17" spans="2:8">
      <c r="B17" s="71" t="s">
        <v>35</v>
      </c>
      <c r="C17" s="71"/>
    </row>
    <row r="18" spans="2:8" ht="13.5" customHeight="1">
      <c r="B18" s="71"/>
      <c r="C18" s="71"/>
    </row>
    <row r="19" spans="2:8">
      <c r="B19" s="71"/>
      <c r="C19" s="71"/>
      <c r="E19" s="531" t="s">
        <v>714</v>
      </c>
      <c r="F19" s="531"/>
    </row>
    <row r="20" spans="2:8">
      <c r="B20" s="71"/>
      <c r="E20" s="531"/>
      <c r="F20" s="531"/>
    </row>
    <row r="21" spans="2:8">
      <c r="B21" s="71"/>
      <c r="E21" s="670" t="s">
        <v>698</v>
      </c>
      <c r="F21" s="671"/>
    </row>
    <row r="22" spans="2:8" ht="15.75" customHeight="1">
      <c r="B22" s="71"/>
      <c r="E22" s="949" t="s">
        <v>294</v>
      </c>
      <c r="F22" s="671"/>
    </row>
    <row r="23" spans="2:8" ht="15.75" customHeight="1">
      <c r="B23" s="71"/>
      <c r="C23" s="71"/>
      <c r="E23" s="139"/>
      <c r="F23" s="139"/>
      <c r="G23" s="139"/>
      <c r="H23" s="139"/>
    </row>
    <row r="24" spans="2:8">
      <c r="B24" s="71" t="s">
        <v>17</v>
      </c>
      <c r="C24" s="71"/>
    </row>
    <row r="25" spans="2:8">
      <c r="B25" s="71"/>
      <c r="C25" s="71" t="s">
        <v>142</v>
      </c>
    </row>
    <row r="26" spans="2:8">
      <c r="B26" s="71"/>
      <c r="C26" s="71" t="s">
        <v>143</v>
      </c>
      <c r="D26" s="71"/>
    </row>
    <row r="27" spans="2:8" ht="15.75" customHeight="1">
      <c r="B27" s="71"/>
      <c r="C27" s="78" t="s">
        <v>713</v>
      </c>
      <c r="D27" s="71"/>
    </row>
    <row r="28" spans="2:8">
      <c r="B28" s="71"/>
      <c r="C28" s="71"/>
    </row>
    <row r="29" spans="2:8">
      <c r="B29" s="71" t="s">
        <v>18</v>
      </c>
      <c r="C29" s="71"/>
    </row>
    <row r="30" spans="2:8">
      <c r="B30" s="71"/>
      <c r="C30" s="79" t="s">
        <v>25</v>
      </c>
    </row>
    <row r="31" spans="2:8" ht="15" customHeight="1">
      <c r="B31" s="71"/>
      <c r="C31" s="79"/>
    </row>
    <row r="32" spans="2:8">
      <c r="B32" s="71"/>
      <c r="C32" s="79"/>
    </row>
    <row r="33" spans="2:12">
      <c r="B33" s="71"/>
      <c r="C33" s="79"/>
    </row>
    <row r="34" spans="2:12">
      <c r="B34" s="71"/>
      <c r="C34" s="79"/>
    </row>
    <row r="35" spans="2:12" ht="15.75" customHeight="1">
      <c r="B35" s="71"/>
      <c r="C35" s="79"/>
    </row>
    <row r="36" spans="2:12">
      <c r="B36" s="71"/>
      <c r="C36" s="79"/>
    </row>
    <row r="37" spans="2:12">
      <c r="B37" s="71"/>
      <c r="C37" s="71"/>
    </row>
    <row r="38" spans="2:12">
      <c r="B38" s="71"/>
      <c r="C38" s="71"/>
    </row>
    <row r="39" spans="2:12" ht="15.75" customHeight="1">
      <c r="B39" s="71" t="s">
        <v>51</v>
      </c>
      <c r="C39" s="71"/>
    </row>
    <row r="40" spans="2:12">
      <c r="B40" s="71"/>
      <c r="C40" s="71"/>
    </row>
    <row r="41" spans="2:12">
      <c r="B41" s="71"/>
      <c r="C41" s="71"/>
      <c r="G41" s="558" t="s">
        <v>52</v>
      </c>
      <c r="H41" s="558"/>
      <c r="I41" s="558"/>
      <c r="J41" s="558" t="s">
        <v>50</v>
      </c>
      <c r="K41" s="558"/>
      <c r="L41" s="558"/>
    </row>
    <row r="42" spans="2:12">
      <c r="B42" s="71"/>
      <c r="C42" s="71"/>
      <c r="G42" s="941" t="s">
        <v>373</v>
      </c>
      <c r="H42" s="558"/>
      <c r="I42" s="558"/>
      <c r="J42" s="940" t="s">
        <v>366</v>
      </c>
      <c r="K42" s="557"/>
      <c r="L42" s="557"/>
    </row>
    <row r="43" spans="2:12">
      <c r="B43" s="71"/>
      <c r="C43" s="71"/>
      <c r="G43" s="739" t="s">
        <v>712</v>
      </c>
      <c r="H43" s="937"/>
      <c r="I43" s="938"/>
      <c r="J43" s="940" t="s">
        <v>316</v>
      </c>
      <c r="K43" s="557"/>
      <c r="L43" s="557"/>
    </row>
    <row r="44" spans="2:12">
      <c r="B44" s="71"/>
      <c r="C44" s="71"/>
      <c r="G44" s="934" t="s">
        <v>711</v>
      </c>
      <c r="H44" s="935"/>
      <c r="I44" s="936"/>
      <c r="J44" s="940" t="s">
        <v>710</v>
      </c>
      <c r="K44" s="557"/>
      <c r="L44" s="557"/>
    </row>
    <row r="45" spans="2:12">
      <c r="B45" s="71"/>
      <c r="C45" s="71"/>
      <c r="G45" s="739" t="s">
        <v>709</v>
      </c>
      <c r="H45" s="937"/>
      <c r="I45" s="938"/>
      <c r="J45" s="940" t="s">
        <v>708</v>
      </c>
      <c r="K45" s="557"/>
      <c r="L45" s="557"/>
    </row>
    <row r="46" spans="2:12">
      <c r="B46" s="71"/>
      <c r="C46" s="71"/>
    </row>
    <row r="47" spans="2:12">
      <c r="B47" s="71" t="s">
        <v>19</v>
      </c>
      <c r="C47" s="71"/>
    </row>
    <row r="48" spans="2:12">
      <c r="B48" s="71"/>
      <c r="C48" s="80"/>
    </row>
    <row r="49" spans="2:51" ht="16.5" customHeight="1" thickBot="1">
      <c r="B49" s="71"/>
      <c r="C49" s="80"/>
      <c r="E49" s="57" t="s">
        <v>152</v>
      </c>
      <c r="H49" s="102"/>
      <c r="I49" s="102"/>
      <c r="J49" s="102"/>
      <c r="K49" s="102"/>
      <c r="L49" s="102"/>
      <c r="M49" s="102"/>
    </row>
    <row r="50" spans="2:51" ht="13.5" customHeight="1">
      <c r="B50" s="71"/>
      <c r="C50" s="71"/>
      <c r="E50" s="510" t="s">
        <v>20</v>
      </c>
      <c r="F50" s="518" t="s">
        <v>22</v>
      </c>
      <c r="G50" s="519"/>
      <c r="H50" s="510" t="s">
        <v>21</v>
      </c>
      <c r="I50" s="519"/>
      <c r="J50" s="522" t="s">
        <v>120</v>
      </c>
      <c r="K50" s="523"/>
      <c r="L50" s="523"/>
      <c r="M50" s="523"/>
      <c r="N50" s="523"/>
      <c r="O50" s="523"/>
      <c r="P50" s="524" t="s">
        <v>127</v>
      </c>
      <c r="Q50" s="524"/>
      <c r="R50" s="525" t="s">
        <v>167</v>
      </c>
      <c r="S50" s="525"/>
      <c r="T50" s="525"/>
      <c r="U50" s="525"/>
      <c r="V50" s="525"/>
      <c r="W50" s="526"/>
      <c r="X50" s="527" t="s">
        <v>140</v>
      </c>
      <c r="Y50" s="528"/>
      <c r="Z50" s="528"/>
      <c r="AA50" s="528"/>
      <c r="AB50" s="528"/>
      <c r="AC50" s="528"/>
      <c r="AD50" s="529" t="s">
        <v>141</v>
      </c>
      <c r="AE50" s="529"/>
      <c r="AF50" s="483" t="s">
        <v>170</v>
      </c>
      <c r="AG50" s="483"/>
      <c r="AH50" s="483"/>
      <c r="AI50" s="483"/>
      <c r="AJ50" s="483"/>
      <c r="AK50" s="484"/>
      <c r="AL50" s="487" t="s">
        <v>16</v>
      </c>
      <c r="AM50" s="489" t="s">
        <v>53</v>
      </c>
      <c r="AN50" s="489" t="s">
        <v>54</v>
      </c>
      <c r="AO50" s="489" t="s">
        <v>55</v>
      </c>
      <c r="AP50" s="489" t="s">
        <v>56</v>
      </c>
      <c r="AQ50" s="489" t="s">
        <v>29</v>
      </c>
      <c r="AR50" s="489" t="s">
        <v>62</v>
      </c>
      <c r="AS50" s="512" t="s">
        <v>69</v>
      </c>
      <c r="AT50" s="477" t="s">
        <v>23</v>
      </c>
      <c r="AU50" s="478"/>
      <c r="AV50" s="478"/>
      <c r="AW50" s="478"/>
      <c r="AX50" s="478"/>
      <c r="AY50" s="479"/>
    </row>
    <row r="51" spans="2:51" ht="13.5" customHeight="1">
      <c r="B51" s="71"/>
      <c r="C51" s="71"/>
      <c r="E51" s="511"/>
      <c r="F51" s="520"/>
      <c r="G51" s="521"/>
      <c r="H51" s="959" t="str">
        <f>G42</f>
        <v>1:デバイスID</v>
      </c>
      <c r="I51" s="532"/>
      <c r="J51" s="816" t="s">
        <v>707</v>
      </c>
      <c r="K51" s="534"/>
      <c r="L51" s="716" t="s">
        <v>322</v>
      </c>
      <c r="M51" s="597"/>
      <c r="N51" s="716" t="s">
        <v>706</v>
      </c>
      <c r="O51" s="534"/>
      <c r="P51" s="535" t="str">
        <f>G42</f>
        <v>1:デバイスID</v>
      </c>
      <c r="Q51" s="535"/>
      <c r="R51" s="932" t="s">
        <v>705</v>
      </c>
      <c r="S51" s="486"/>
      <c r="T51" s="919" t="s">
        <v>704</v>
      </c>
      <c r="U51" s="486"/>
      <c r="V51" s="932" t="s">
        <v>703</v>
      </c>
      <c r="W51" s="515"/>
      <c r="X51" s="516" t="str">
        <f>J51</f>
        <v>1:パラメータ値</v>
      </c>
      <c r="Y51" s="517"/>
      <c r="Z51" s="517" t="str">
        <f>L51</f>
        <v>2:成功(true)/
失敗(false)</v>
      </c>
      <c r="AA51" s="517"/>
      <c r="AB51" s="517" t="str">
        <f>N51</f>
        <v>3:メッセージコード</v>
      </c>
      <c r="AC51" s="517"/>
      <c r="AD51" s="514" t="str">
        <f>P51</f>
        <v>1:デバイスID</v>
      </c>
      <c r="AE51" s="514"/>
      <c r="AF51" s="507" t="str">
        <f>R51</f>
        <v>1:パラメータ名</v>
      </c>
      <c r="AG51" s="507"/>
      <c r="AH51" s="507" t="str">
        <f>T51</f>
        <v>2:パラメータ値</v>
      </c>
      <c r="AI51" s="507"/>
      <c r="AJ51" s="507" t="str">
        <f>V51</f>
        <v>3:修正時間</v>
      </c>
      <c r="AK51" s="508"/>
      <c r="AL51" s="488"/>
      <c r="AM51" s="490"/>
      <c r="AN51" s="490"/>
      <c r="AO51" s="490"/>
      <c r="AP51" s="490"/>
      <c r="AQ51" s="490"/>
      <c r="AR51" s="490"/>
      <c r="AS51" s="513"/>
      <c r="AT51" s="480"/>
      <c r="AU51" s="481"/>
      <c r="AV51" s="481"/>
      <c r="AW51" s="481"/>
      <c r="AX51" s="481"/>
      <c r="AY51" s="482"/>
    </row>
    <row r="52" spans="2:51" ht="15" customHeight="1">
      <c r="B52" s="71"/>
      <c r="C52" s="71"/>
      <c r="E52" s="511"/>
      <c r="F52" s="520"/>
      <c r="G52" s="521"/>
      <c r="H52" s="530"/>
      <c r="I52" s="532"/>
      <c r="J52" s="533"/>
      <c r="K52" s="534"/>
      <c r="L52" s="534"/>
      <c r="M52" s="534"/>
      <c r="N52" s="534"/>
      <c r="O52" s="534"/>
      <c r="P52" s="535"/>
      <c r="Q52" s="535"/>
      <c r="R52" s="486"/>
      <c r="S52" s="486"/>
      <c r="T52" s="486"/>
      <c r="U52" s="486"/>
      <c r="V52" s="486"/>
      <c r="W52" s="515"/>
      <c r="X52" s="516"/>
      <c r="Y52" s="517"/>
      <c r="Z52" s="517"/>
      <c r="AA52" s="517"/>
      <c r="AB52" s="517"/>
      <c r="AC52" s="517"/>
      <c r="AD52" s="514"/>
      <c r="AE52" s="514"/>
      <c r="AF52" s="507"/>
      <c r="AG52" s="507"/>
      <c r="AH52" s="507"/>
      <c r="AI52" s="507"/>
      <c r="AJ52" s="507"/>
      <c r="AK52" s="508"/>
      <c r="AL52" s="488"/>
      <c r="AM52" s="490"/>
      <c r="AN52" s="490"/>
      <c r="AO52" s="490"/>
      <c r="AP52" s="490"/>
      <c r="AQ52" s="490"/>
      <c r="AR52" s="490"/>
      <c r="AS52" s="513"/>
      <c r="AT52" s="480"/>
      <c r="AU52" s="481"/>
      <c r="AV52" s="481"/>
      <c r="AW52" s="481"/>
      <c r="AX52" s="481"/>
      <c r="AY52" s="482"/>
    </row>
    <row r="53" spans="2:51" s="198" customFormat="1" ht="72" customHeight="1">
      <c r="B53" s="197"/>
      <c r="C53" s="197"/>
      <c r="E53" s="290">
        <f>IF(ISBLANK(F53),"",COUNTA(F$53:F53))</f>
        <v>1</v>
      </c>
      <c r="F53" s="485" t="s">
        <v>465</v>
      </c>
      <c r="G53" s="509"/>
      <c r="H53" s="500" t="str">
        <f>E21</f>
        <v>“deviceId_FNST”</v>
      </c>
      <c r="I53" s="509"/>
      <c r="J53" s="813" t="s">
        <v>702</v>
      </c>
      <c r="K53" s="810"/>
      <c r="L53" s="485" t="b">
        <v>1</v>
      </c>
      <c r="M53" s="485"/>
      <c r="N53" s="485" t="s">
        <v>294</v>
      </c>
      <c r="O53" s="485"/>
      <c r="P53" s="485" t="str">
        <f>H53</f>
        <v>“deviceId_FNST”</v>
      </c>
      <c r="Q53" s="485"/>
      <c r="R53" s="485" t="s">
        <v>701</v>
      </c>
      <c r="S53" s="485"/>
      <c r="T53" s="485" t="s">
        <v>697</v>
      </c>
      <c r="U53" s="485"/>
      <c r="V53" s="810" t="s">
        <v>700</v>
      </c>
      <c r="W53" s="814"/>
      <c r="X53" s="813" t="s">
        <v>702</v>
      </c>
      <c r="Y53" s="810"/>
      <c r="Z53" s="485" t="b">
        <v>1</v>
      </c>
      <c r="AA53" s="485"/>
      <c r="AB53" s="485" t="s">
        <v>294</v>
      </c>
      <c r="AC53" s="485"/>
      <c r="AD53" s="485" t="str">
        <f>V53</f>
        <v>"Mon May 17 03:45:10 GMT+09:00 2021  "</v>
      </c>
      <c r="AE53" s="485"/>
      <c r="AF53" s="485" t="s">
        <v>701</v>
      </c>
      <c r="AG53" s="485"/>
      <c r="AH53" s="485" t="s">
        <v>697</v>
      </c>
      <c r="AI53" s="485"/>
      <c r="AJ53" s="810" t="s">
        <v>700</v>
      </c>
      <c r="AK53" s="814"/>
      <c r="AL53" s="290" t="s">
        <v>882</v>
      </c>
      <c r="AM53" s="341" t="s">
        <v>1164</v>
      </c>
      <c r="AN53" s="341" t="s">
        <v>1164</v>
      </c>
      <c r="AO53" s="341" t="s">
        <v>1164</v>
      </c>
      <c r="AP53" s="287">
        <v>0</v>
      </c>
      <c r="AQ53" s="287" t="s">
        <v>180</v>
      </c>
      <c r="AR53" s="287" t="s">
        <v>1006</v>
      </c>
      <c r="AS53" s="305" t="s">
        <v>180</v>
      </c>
      <c r="AT53" s="606" t="s">
        <v>1025</v>
      </c>
      <c r="AU53" s="485"/>
      <c r="AV53" s="485"/>
      <c r="AW53" s="485"/>
      <c r="AX53" s="485"/>
      <c r="AY53" s="575"/>
    </row>
    <row r="54" spans="2:51" s="198" customFormat="1" ht="72" customHeight="1" thickBot="1">
      <c r="B54" s="197"/>
      <c r="C54" s="197"/>
      <c r="E54" s="294">
        <f>IF(ISBLANK(F54),"",COUNTA(F$53:F54))</f>
        <v>2</v>
      </c>
      <c r="F54" s="497" t="s">
        <v>458</v>
      </c>
      <c r="G54" s="498"/>
      <c r="H54" s="895" t="s">
        <v>294</v>
      </c>
      <c r="I54" s="857"/>
      <c r="J54" s="895" t="s">
        <v>180</v>
      </c>
      <c r="K54" s="811"/>
      <c r="L54" s="497" t="b">
        <v>0</v>
      </c>
      <c r="M54" s="497"/>
      <c r="N54" s="497" t="s">
        <v>324</v>
      </c>
      <c r="O54" s="497"/>
      <c r="P54" s="811" t="s">
        <v>180</v>
      </c>
      <c r="Q54" s="811"/>
      <c r="R54" s="811" t="s">
        <v>180</v>
      </c>
      <c r="S54" s="811"/>
      <c r="T54" s="811" t="s">
        <v>180</v>
      </c>
      <c r="U54" s="811"/>
      <c r="V54" s="811" t="s">
        <v>180</v>
      </c>
      <c r="W54" s="857"/>
      <c r="X54" s="895" t="s">
        <v>180</v>
      </c>
      <c r="Y54" s="811"/>
      <c r="Z54" s="497" t="b">
        <v>0</v>
      </c>
      <c r="AA54" s="497"/>
      <c r="AB54" s="497" t="s">
        <v>324</v>
      </c>
      <c r="AC54" s="497"/>
      <c r="AD54" s="811" t="s">
        <v>180</v>
      </c>
      <c r="AE54" s="811"/>
      <c r="AF54" s="811" t="s">
        <v>180</v>
      </c>
      <c r="AG54" s="811"/>
      <c r="AH54" s="811" t="s">
        <v>180</v>
      </c>
      <c r="AI54" s="811"/>
      <c r="AJ54" s="811" t="s">
        <v>180</v>
      </c>
      <c r="AK54" s="857"/>
      <c r="AL54" s="324" t="s">
        <v>882</v>
      </c>
      <c r="AM54" s="291" t="str">
        <f>AM53</f>
        <v>6/23</v>
      </c>
      <c r="AN54" s="291" t="str">
        <f t="shared" ref="AN54:AO54" si="0">AN53</f>
        <v>6/23</v>
      </c>
      <c r="AO54" s="291" t="str">
        <f t="shared" si="0"/>
        <v>6/23</v>
      </c>
      <c r="AP54" s="291">
        <v>0</v>
      </c>
      <c r="AQ54" s="291" t="s">
        <v>180</v>
      </c>
      <c r="AR54" s="291" t="s">
        <v>1006</v>
      </c>
      <c r="AS54" s="303" t="s">
        <v>180</v>
      </c>
      <c r="AT54" s="639" t="s">
        <v>1025</v>
      </c>
      <c r="AU54" s="497"/>
      <c r="AV54" s="497"/>
      <c r="AW54" s="497"/>
      <c r="AX54" s="497"/>
      <c r="AY54" s="576"/>
    </row>
    <row r="57" spans="2:51" ht="16.5" thickBot="1">
      <c r="E57" s="57" t="s">
        <v>153</v>
      </c>
      <c r="F57" s="57" t="s">
        <v>699</v>
      </c>
    </row>
    <row r="58" spans="2:51" ht="13.5" customHeight="1">
      <c r="B58" s="71"/>
      <c r="C58" s="71"/>
      <c r="E58" s="510" t="s">
        <v>20</v>
      </c>
      <c r="F58" s="518" t="s">
        <v>22</v>
      </c>
      <c r="G58" s="519"/>
      <c r="H58" s="510" t="s">
        <v>21</v>
      </c>
      <c r="I58" s="519"/>
      <c r="J58" s="522" t="s">
        <v>120</v>
      </c>
      <c r="K58" s="523"/>
      <c r="L58" s="523"/>
      <c r="M58" s="523"/>
      <c r="N58" s="523"/>
      <c r="O58" s="523"/>
      <c r="P58" s="524" t="s">
        <v>127</v>
      </c>
      <c r="Q58" s="524"/>
      <c r="R58" s="525" t="s">
        <v>167</v>
      </c>
      <c r="S58" s="525"/>
      <c r="T58" s="525"/>
      <c r="U58" s="525"/>
      <c r="V58" s="525"/>
      <c r="W58" s="526"/>
      <c r="X58" s="527" t="s">
        <v>140</v>
      </c>
      <c r="Y58" s="528"/>
      <c r="Z58" s="528"/>
      <c r="AA58" s="528"/>
      <c r="AB58" s="528"/>
      <c r="AC58" s="528"/>
      <c r="AD58" s="529" t="s">
        <v>141</v>
      </c>
      <c r="AE58" s="529"/>
      <c r="AF58" s="483" t="s">
        <v>170</v>
      </c>
      <c r="AG58" s="483"/>
      <c r="AH58" s="483"/>
      <c r="AI58" s="483"/>
      <c r="AJ58" s="483"/>
      <c r="AK58" s="484"/>
      <c r="AL58" s="487" t="s">
        <v>16</v>
      </c>
      <c r="AM58" s="489" t="s">
        <v>53</v>
      </c>
      <c r="AN58" s="489" t="s">
        <v>54</v>
      </c>
      <c r="AO58" s="489" t="s">
        <v>55</v>
      </c>
      <c r="AP58" s="489" t="s">
        <v>56</v>
      </c>
      <c r="AQ58" s="489" t="s">
        <v>29</v>
      </c>
      <c r="AR58" s="489" t="s">
        <v>62</v>
      </c>
      <c r="AS58" s="512" t="s">
        <v>69</v>
      </c>
      <c r="AT58" s="477" t="s">
        <v>23</v>
      </c>
      <c r="AU58" s="478"/>
      <c r="AV58" s="478"/>
      <c r="AW58" s="478"/>
      <c r="AX58" s="478"/>
      <c r="AY58" s="479"/>
    </row>
    <row r="59" spans="2:51" ht="13.5" customHeight="1">
      <c r="B59" s="71"/>
      <c r="C59" s="71"/>
      <c r="E59" s="511"/>
      <c r="F59" s="520"/>
      <c r="G59" s="521"/>
      <c r="H59" s="530" t="str">
        <f>G42</f>
        <v>1:デバイスID</v>
      </c>
      <c r="I59" s="532"/>
      <c r="J59" s="533" t="str">
        <f>J51</f>
        <v>1:パラメータ値</v>
      </c>
      <c r="K59" s="597"/>
      <c r="L59" s="534" t="str">
        <f>L51</f>
        <v>2:成功(true)/
失敗(false)</v>
      </c>
      <c r="M59" s="597"/>
      <c r="N59" s="534" t="str">
        <f>N51</f>
        <v>3:メッセージコード</v>
      </c>
      <c r="O59" s="597"/>
      <c r="P59" s="535" t="str">
        <f>G42</f>
        <v>1:デバイスID</v>
      </c>
      <c r="Q59" s="535"/>
      <c r="R59" s="486" t="s">
        <v>215</v>
      </c>
      <c r="S59" s="486"/>
      <c r="T59" s="486" t="s">
        <v>216</v>
      </c>
      <c r="U59" s="486"/>
      <c r="V59" s="486" t="s">
        <v>217</v>
      </c>
      <c r="W59" s="515"/>
      <c r="X59" s="516" t="str">
        <f>J59</f>
        <v>1:パラメータ値</v>
      </c>
      <c r="Y59" s="517"/>
      <c r="Z59" s="517" t="str">
        <f>L59</f>
        <v>2:成功(true)/
失敗(false)</v>
      </c>
      <c r="AA59" s="517"/>
      <c r="AB59" s="517" t="str">
        <f>N59</f>
        <v>3:メッセージコード</v>
      </c>
      <c r="AC59" s="517"/>
      <c r="AD59" s="514" t="str">
        <f>P59</f>
        <v>1:デバイスID</v>
      </c>
      <c r="AE59" s="514"/>
      <c r="AF59" s="507" t="str">
        <f>R59</f>
        <v>1:ユーザID</v>
      </c>
      <c r="AG59" s="507"/>
      <c r="AH59" s="507" t="str">
        <f>T59</f>
        <v>2:メールアドレス</v>
      </c>
      <c r="AI59" s="507"/>
      <c r="AJ59" s="507" t="str">
        <f>V59</f>
        <v>3:ファースネーム</v>
      </c>
      <c r="AK59" s="508"/>
      <c r="AL59" s="488"/>
      <c r="AM59" s="490"/>
      <c r="AN59" s="490"/>
      <c r="AO59" s="490"/>
      <c r="AP59" s="490"/>
      <c r="AQ59" s="490"/>
      <c r="AR59" s="490"/>
      <c r="AS59" s="513"/>
      <c r="AT59" s="480"/>
      <c r="AU59" s="481"/>
      <c r="AV59" s="481"/>
      <c r="AW59" s="481"/>
      <c r="AX59" s="481"/>
      <c r="AY59" s="482"/>
    </row>
    <row r="60" spans="2:51" ht="15" customHeight="1">
      <c r="B60" s="71"/>
      <c r="C60" s="71"/>
      <c r="E60" s="511"/>
      <c r="F60" s="520"/>
      <c r="G60" s="521"/>
      <c r="H60" s="530"/>
      <c r="I60" s="532"/>
      <c r="J60" s="533"/>
      <c r="K60" s="534"/>
      <c r="L60" s="534"/>
      <c r="M60" s="534"/>
      <c r="N60" s="534"/>
      <c r="O60" s="534"/>
      <c r="P60" s="535"/>
      <c r="Q60" s="535"/>
      <c r="R60" s="486"/>
      <c r="S60" s="486"/>
      <c r="T60" s="486"/>
      <c r="U60" s="486"/>
      <c r="V60" s="486"/>
      <c r="W60" s="515"/>
      <c r="X60" s="516"/>
      <c r="Y60" s="517"/>
      <c r="Z60" s="517"/>
      <c r="AA60" s="517"/>
      <c r="AB60" s="517"/>
      <c r="AC60" s="517"/>
      <c r="AD60" s="514"/>
      <c r="AE60" s="514"/>
      <c r="AF60" s="507"/>
      <c r="AG60" s="507"/>
      <c r="AH60" s="507"/>
      <c r="AI60" s="507"/>
      <c r="AJ60" s="507"/>
      <c r="AK60" s="508"/>
      <c r="AL60" s="488"/>
      <c r="AM60" s="490"/>
      <c r="AN60" s="490"/>
      <c r="AO60" s="490"/>
      <c r="AP60" s="490"/>
      <c r="AQ60" s="490"/>
      <c r="AR60" s="490"/>
      <c r="AS60" s="513"/>
      <c r="AT60" s="480"/>
      <c r="AU60" s="481"/>
      <c r="AV60" s="481"/>
      <c r="AW60" s="481"/>
      <c r="AX60" s="481"/>
      <c r="AY60" s="482"/>
    </row>
    <row r="61" spans="2:51" s="198" customFormat="1" ht="72" customHeight="1">
      <c r="B61" s="197"/>
      <c r="C61" s="197"/>
      <c r="E61" s="500">
        <v>3</v>
      </c>
      <c r="F61" s="485" t="s">
        <v>624</v>
      </c>
      <c r="G61" s="509"/>
      <c r="H61" s="500" t="s">
        <v>698</v>
      </c>
      <c r="I61" s="509"/>
      <c r="J61" s="500" t="str">
        <f>J53</f>
        <v>"timeZone_value"</v>
      </c>
      <c r="K61" s="485"/>
      <c r="L61" s="485" t="b">
        <f>L53</f>
        <v>1</v>
      </c>
      <c r="M61" s="485"/>
      <c r="N61" s="485" t="str">
        <f>N53</f>
        <v>(NULL)</v>
      </c>
      <c r="O61" s="485"/>
      <c r="P61" s="485" t="str">
        <f>P53</f>
        <v>“deviceId_FNST”</v>
      </c>
      <c r="Q61" s="485"/>
      <c r="R61" s="485" t="str">
        <f>R53</f>
        <v>“timezone”</v>
      </c>
      <c r="S61" s="485"/>
      <c r="T61" s="485" t="s">
        <v>697</v>
      </c>
      <c r="U61" s="485"/>
      <c r="V61" s="485" t="s">
        <v>107</v>
      </c>
      <c r="W61" s="509"/>
      <c r="X61" s="500" t="str">
        <f>X53</f>
        <v>"timeZone_value"</v>
      </c>
      <c r="Y61" s="485"/>
      <c r="Z61" s="485" t="b">
        <f>Z53</f>
        <v>1</v>
      </c>
      <c r="AA61" s="485"/>
      <c r="AB61" s="485" t="str">
        <f>AB53</f>
        <v>(NULL)</v>
      </c>
      <c r="AC61" s="485"/>
      <c r="AD61" s="485" t="str">
        <f>AD53</f>
        <v>"Mon May 17 03:45:10 GMT+09:00 2021  "</v>
      </c>
      <c r="AE61" s="485"/>
      <c r="AF61" s="485" t="str">
        <f>AF53</f>
        <v>“timezone”</v>
      </c>
      <c r="AG61" s="485"/>
      <c r="AH61" s="485" t="s">
        <v>697</v>
      </c>
      <c r="AI61" s="485"/>
      <c r="AJ61" s="485" t="s">
        <v>107</v>
      </c>
      <c r="AK61" s="509"/>
      <c r="AL61" s="500" t="s">
        <v>875</v>
      </c>
      <c r="AM61" s="485" t="str">
        <f>AM54</f>
        <v>6/23</v>
      </c>
      <c r="AN61" s="485" t="str">
        <f t="shared" ref="AN61:AO61" si="1">AN54</f>
        <v>6/23</v>
      </c>
      <c r="AO61" s="485" t="str">
        <f t="shared" si="1"/>
        <v>6/23</v>
      </c>
      <c r="AP61" s="485">
        <v>0</v>
      </c>
      <c r="AQ61" s="485" t="s">
        <v>180</v>
      </c>
      <c r="AR61" s="485" t="s">
        <v>1006</v>
      </c>
      <c r="AS61" s="509" t="s">
        <v>180</v>
      </c>
      <c r="AT61" s="606" t="s">
        <v>1025</v>
      </c>
      <c r="AU61" s="644"/>
      <c r="AV61" s="644"/>
      <c r="AW61" s="644"/>
      <c r="AX61" s="644"/>
      <c r="AY61" s="645"/>
    </row>
    <row r="62" spans="2:51" s="198" customFormat="1" ht="72" customHeight="1" thickBot="1">
      <c r="E62" s="499"/>
      <c r="F62" s="497"/>
      <c r="G62" s="498"/>
      <c r="H62" s="499" t="s">
        <v>339</v>
      </c>
      <c r="I62" s="498"/>
      <c r="J62" s="499" t="s">
        <v>87</v>
      </c>
      <c r="K62" s="497"/>
      <c r="L62" s="497" t="s">
        <v>87</v>
      </c>
      <c r="M62" s="497"/>
      <c r="N62" s="497" t="s">
        <v>87</v>
      </c>
      <c r="O62" s="497"/>
      <c r="P62" s="497" t="s">
        <v>87</v>
      </c>
      <c r="Q62" s="497"/>
      <c r="R62" s="497" t="s">
        <v>87</v>
      </c>
      <c r="S62" s="497"/>
      <c r="T62" s="497" t="s">
        <v>87</v>
      </c>
      <c r="U62" s="497"/>
      <c r="V62" s="497" t="s">
        <v>87</v>
      </c>
      <c r="W62" s="498"/>
      <c r="X62" s="499" t="s">
        <v>87</v>
      </c>
      <c r="Y62" s="497"/>
      <c r="Z62" s="497" t="s">
        <v>87</v>
      </c>
      <c r="AA62" s="497"/>
      <c r="AB62" s="497" t="s">
        <v>87</v>
      </c>
      <c r="AC62" s="497"/>
      <c r="AD62" s="497" t="s">
        <v>87</v>
      </c>
      <c r="AE62" s="497"/>
      <c r="AF62" s="497" t="s">
        <v>87</v>
      </c>
      <c r="AG62" s="497"/>
      <c r="AH62" s="497" t="s">
        <v>87</v>
      </c>
      <c r="AI62" s="497"/>
      <c r="AJ62" s="497" t="s">
        <v>87</v>
      </c>
      <c r="AK62" s="498"/>
      <c r="AL62" s="499"/>
      <c r="AM62" s="497"/>
      <c r="AN62" s="497"/>
      <c r="AO62" s="497"/>
      <c r="AP62" s="497"/>
      <c r="AQ62" s="497"/>
      <c r="AR62" s="497"/>
      <c r="AS62" s="498"/>
      <c r="AT62" s="639"/>
      <c r="AU62" s="646"/>
      <c r="AV62" s="646"/>
      <c r="AW62" s="646"/>
      <c r="AX62" s="646"/>
      <c r="AY62" s="647"/>
    </row>
    <row r="64" spans="2:51" ht="16.5" thickBot="1">
      <c r="E64" s="57" t="s">
        <v>160</v>
      </c>
      <c r="F64" s="57" t="s">
        <v>159</v>
      </c>
    </row>
    <row r="65" spans="5:51" ht="15" customHeight="1">
      <c r="E65" s="510" t="s">
        <v>20</v>
      </c>
      <c r="F65" s="518" t="s">
        <v>22</v>
      </c>
      <c r="G65" s="519"/>
      <c r="H65" s="510" t="s">
        <v>21</v>
      </c>
      <c r="I65" s="519"/>
      <c r="J65" s="522" t="s">
        <v>120</v>
      </c>
      <c r="K65" s="523"/>
      <c r="L65" s="523"/>
      <c r="M65" s="523"/>
      <c r="N65" s="523"/>
      <c r="O65" s="523"/>
      <c r="P65" s="524" t="s">
        <v>127</v>
      </c>
      <c r="Q65" s="524"/>
      <c r="R65" s="525" t="s">
        <v>167</v>
      </c>
      <c r="S65" s="525"/>
      <c r="T65" s="525"/>
      <c r="U65" s="525"/>
      <c r="V65" s="525"/>
      <c r="W65" s="526"/>
      <c r="X65" s="527" t="s">
        <v>140</v>
      </c>
      <c r="Y65" s="528"/>
      <c r="Z65" s="528"/>
      <c r="AA65" s="528"/>
      <c r="AB65" s="528"/>
      <c r="AC65" s="528"/>
      <c r="AD65" s="529" t="s">
        <v>141</v>
      </c>
      <c r="AE65" s="529"/>
      <c r="AF65" s="483" t="s">
        <v>170</v>
      </c>
      <c r="AG65" s="483"/>
      <c r="AH65" s="483"/>
      <c r="AI65" s="483"/>
      <c r="AJ65" s="483"/>
      <c r="AK65" s="484"/>
      <c r="AL65" s="487" t="s">
        <v>16</v>
      </c>
      <c r="AM65" s="489" t="s">
        <v>53</v>
      </c>
      <c r="AN65" s="489" t="s">
        <v>54</v>
      </c>
      <c r="AO65" s="489" t="s">
        <v>55</v>
      </c>
      <c r="AP65" s="489" t="s">
        <v>56</v>
      </c>
      <c r="AQ65" s="489" t="s">
        <v>29</v>
      </c>
      <c r="AR65" s="489" t="s">
        <v>62</v>
      </c>
      <c r="AS65" s="512" t="s">
        <v>69</v>
      </c>
      <c r="AT65" s="477" t="s">
        <v>23</v>
      </c>
      <c r="AU65" s="478"/>
      <c r="AV65" s="478"/>
      <c r="AW65" s="478"/>
      <c r="AX65" s="478"/>
      <c r="AY65" s="479"/>
    </row>
    <row r="66" spans="5:51" ht="15.75" customHeight="1">
      <c r="E66" s="511"/>
      <c r="F66" s="520"/>
      <c r="G66" s="521"/>
      <c r="H66" s="530" t="str">
        <f>G42</f>
        <v>1:デバイスID</v>
      </c>
      <c r="I66" s="532"/>
      <c r="J66" s="533" t="str">
        <f>J51</f>
        <v>1:パラメータ値</v>
      </c>
      <c r="K66" s="597"/>
      <c r="L66" s="534" t="str">
        <f>L51</f>
        <v>2:成功(true)/
失敗(false)</v>
      </c>
      <c r="M66" s="597"/>
      <c r="N66" s="534" t="str">
        <f>N51</f>
        <v>3:メッセージコード</v>
      </c>
      <c r="O66" s="597"/>
      <c r="P66" s="535" t="str">
        <f>G42</f>
        <v>1:デバイスID</v>
      </c>
      <c r="Q66" s="535"/>
      <c r="R66" s="486" t="s">
        <v>215</v>
      </c>
      <c r="S66" s="486"/>
      <c r="T66" s="486" t="s">
        <v>216</v>
      </c>
      <c r="U66" s="486"/>
      <c r="V66" s="486" t="s">
        <v>217</v>
      </c>
      <c r="W66" s="515"/>
      <c r="X66" s="516" t="str">
        <f>J66</f>
        <v>1:パラメータ値</v>
      </c>
      <c r="Y66" s="517"/>
      <c r="Z66" s="517" t="str">
        <f>L66</f>
        <v>2:成功(true)/
失敗(false)</v>
      </c>
      <c r="AA66" s="517"/>
      <c r="AB66" s="517" t="str">
        <f>N66</f>
        <v>3:メッセージコード</v>
      </c>
      <c r="AC66" s="517"/>
      <c r="AD66" s="514" t="str">
        <f>P66</f>
        <v>1:デバイスID</v>
      </c>
      <c r="AE66" s="514"/>
      <c r="AF66" s="507" t="str">
        <f>R66</f>
        <v>1:ユーザID</v>
      </c>
      <c r="AG66" s="507"/>
      <c r="AH66" s="507" t="str">
        <f>T66</f>
        <v>2:メールアドレス</v>
      </c>
      <c r="AI66" s="507"/>
      <c r="AJ66" s="507" t="str">
        <f>V66</f>
        <v>3:ファースネーム</v>
      </c>
      <c r="AK66" s="508"/>
      <c r="AL66" s="488"/>
      <c r="AM66" s="490"/>
      <c r="AN66" s="490"/>
      <c r="AO66" s="490"/>
      <c r="AP66" s="490"/>
      <c r="AQ66" s="490"/>
      <c r="AR66" s="490"/>
      <c r="AS66" s="513"/>
      <c r="AT66" s="480"/>
      <c r="AU66" s="481"/>
      <c r="AV66" s="481"/>
      <c r="AW66" s="481"/>
      <c r="AX66" s="481"/>
      <c r="AY66" s="482"/>
    </row>
    <row r="67" spans="5:51">
      <c r="E67" s="511"/>
      <c r="F67" s="520"/>
      <c r="G67" s="521"/>
      <c r="H67" s="530"/>
      <c r="I67" s="532"/>
      <c r="J67" s="533"/>
      <c r="K67" s="534"/>
      <c r="L67" s="534"/>
      <c r="M67" s="534"/>
      <c r="N67" s="534"/>
      <c r="O67" s="534"/>
      <c r="P67" s="535"/>
      <c r="Q67" s="535"/>
      <c r="R67" s="486"/>
      <c r="S67" s="486"/>
      <c r="T67" s="486"/>
      <c r="U67" s="486"/>
      <c r="V67" s="486"/>
      <c r="W67" s="515"/>
      <c r="X67" s="516"/>
      <c r="Y67" s="517"/>
      <c r="Z67" s="517"/>
      <c r="AA67" s="517"/>
      <c r="AB67" s="517"/>
      <c r="AC67" s="517"/>
      <c r="AD67" s="514"/>
      <c r="AE67" s="514"/>
      <c r="AF67" s="507"/>
      <c r="AG67" s="507"/>
      <c r="AH67" s="507"/>
      <c r="AI67" s="507"/>
      <c r="AJ67" s="507"/>
      <c r="AK67" s="508"/>
      <c r="AL67" s="488"/>
      <c r="AM67" s="490"/>
      <c r="AN67" s="490"/>
      <c r="AO67" s="490"/>
      <c r="AP67" s="490"/>
      <c r="AQ67" s="490"/>
      <c r="AR67" s="490"/>
      <c r="AS67" s="513"/>
      <c r="AT67" s="480"/>
      <c r="AU67" s="481"/>
      <c r="AV67" s="481"/>
      <c r="AW67" s="481"/>
      <c r="AX67" s="481"/>
      <c r="AY67" s="482"/>
    </row>
    <row r="68" spans="5:51" s="198" customFormat="1" ht="72" customHeight="1">
      <c r="E68" s="290">
        <v>4</v>
      </c>
      <c r="F68" s="541" t="s">
        <v>236</v>
      </c>
      <c r="G68" s="542"/>
      <c r="H68" s="500" t="s">
        <v>694</v>
      </c>
      <c r="I68" s="509"/>
      <c r="J68" s="500" t="s">
        <v>696</v>
      </c>
      <c r="K68" s="485"/>
      <c r="L68" s="485" t="b">
        <v>0</v>
      </c>
      <c r="M68" s="485"/>
      <c r="N68" s="485" t="s">
        <v>695</v>
      </c>
      <c r="O68" s="485"/>
      <c r="P68" s="485" t="s">
        <v>694</v>
      </c>
      <c r="Q68" s="485"/>
      <c r="R68" s="485" t="s">
        <v>161</v>
      </c>
      <c r="S68" s="485"/>
      <c r="T68" s="485" t="s">
        <v>161</v>
      </c>
      <c r="U68" s="485"/>
      <c r="V68" s="485" t="s">
        <v>161</v>
      </c>
      <c r="W68" s="509"/>
      <c r="X68" s="500" t="s">
        <v>696</v>
      </c>
      <c r="Y68" s="485"/>
      <c r="Z68" s="485" t="b">
        <v>0</v>
      </c>
      <c r="AA68" s="485"/>
      <c r="AB68" s="485" t="s">
        <v>695</v>
      </c>
      <c r="AC68" s="485"/>
      <c r="AD68" s="485" t="s">
        <v>694</v>
      </c>
      <c r="AE68" s="485"/>
      <c r="AF68" s="485" t="s">
        <v>161</v>
      </c>
      <c r="AG68" s="485"/>
      <c r="AH68" s="485" t="s">
        <v>161</v>
      </c>
      <c r="AI68" s="485"/>
      <c r="AJ68" s="485" t="s">
        <v>161</v>
      </c>
      <c r="AK68" s="509"/>
      <c r="AL68" s="290" t="s">
        <v>886</v>
      </c>
      <c r="AM68" s="287" t="str">
        <f>AM54</f>
        <v>6/23</v>
      </c>
      <c r="AN68" s="287" t="str">
        <f t="shared" ref="AN68:AO68" si="2">AN54</f>
        <v>6/23</v>
      </c>
      <c r="AO68" s="287" t="str">
        <f t="shared" si="2"/>
        <v>6/23</v>
      </c>
      <c r="AP68" s="287">
        <v>0</v>
      </c>
      <c r="AQ68" s="287" t="s">
        <v>180</v>
      </c>
      <c r="AR68" s="287" t="s">
        <v>1006</v>
      </c>
      <c r="AS68" s="305" t="s">
        <v>180</v>
      </c>
      <c r="AT68" s="606" t="s">
        <v>1025</v>
      </c>
      <c r="AU68" s="485"/>
      <c r="AV68" s="485"/>
      <c r="AW68" s="485"/>
      <c r="AX68" s="485"/>
      <c r="AY68" s="575"/>
    </row>
    <row r="69" spans="5:51" s="198" customFormat="1" ht="72" customHeight="1" thickBot="1">
      <c r="E69" s="294">
        <v>5</v>
      </c>
      <c r="F69" s="577" t="s">
        <v>237</v>
      </c>
      <c r="G69" s="578"/>
      <c r="H69" s="499" t="s">
        <v>339</v>
      </c>
      <c r="I69" s="498"/>
      <c r="J69" s="499" t="s">
        <v>87</v>
      </c>
      <c r="K69" s="497"/>
      <c r="L69" s="497" t="b">
        <v>0</v>
      </c>
      <c r="M69" s="497"/>
      <c r="N69" s="497" t="s">
        <v>693</v>
      </c>
      <c r="O69" s="497"/>
      <c r="P69" s="497" t="s">
        <v>87</v>
      </c>
      <c r="Q69" s="497"/>
      <c r="R69" s="497" t="s">
        <v>161</v>
      </c>
      <c r="S69" s="497"/>
      <c r="T69" s="497" t="s">
        <v>161</v>
      </c>
      <c r="U69" s="497"/>
      <c r="V69" s="497" t="s">
        <v>161</v>
      </c>
      <c r="W69" s="498"/>
      <c r="X69" s="499" t="s">
        <v>87</v>
      </c>
      <c r="Y69" s="497"/>
      <c r="Z69" s="497" t="b">
        <v>0</v>
      </c>
      <c r="AA69" s="497"/>
      <c r="AB69" s="497" t="s">
        <v>693</v>
      </c>
      <c r="AC69" s="497"/>
      <c r="AD69" s="497" t="s">
        <v>87</v>
      </c>
      <c r="AE69" s="497"/>
      <c r="AF69" s="497" t="s">
        <v>161</v>
      </c>
      <c r="AG69" s="497"/>
      <c r="AH69" s="497" t="s">
        <v>161</v>
      </c>
      <c r="AI69" s="497"/>
      <c r="AJ69" s="497" t="s">
        <v>161</v>
      </c>
      <c r="AK69" s="498"/>
      <c r="AL69" s="294" t="s">
        <v>886</v>
      </c>
      <c r="AM69" s="291" t="str">
        <f>AM54</f>
        <v>6/23</v>
      </c>
      <c r="AN69" s="291" t="str">
        <f t="shared" ref="AN69:AO69" si="3">AN54</f>
        <v>6/23</v>
      </c>
      <c r="AO69" s="291" t="str">
        <f t="shared" si="3"/>
        <v>6/23</v>
      </c>
      <c r="AP69" s="291">
        <v>0</v>
      </c>
      <c r="AQ69" s="291" t="s">
        <v>180</v>
      </c>
      <c r="AR69" s="291" t="s">
        <v>1006</v>
      </c>
      <c r="AS69" s="303" t="s">
        <v>180</v>
      </c>
      <c r="AT69" s="639" t="s">
        <v>1025</v>
      </c>
      <c r="AU69" s="497"/>
      <c r="AV69" s="497"/>
      <c r="AW69" s="497"/>
      <c r="AX69" s="497"/>
      <c r="AY69" s="576"/>
    </row>
    <row r="70" spans="5:51" ht="16.5" customHeight="1">
      <c r="E70" s="57" t="s">
        <v>233</v>
      </c>
    </row>
    <row r="71" spans="5:51">
      <c r="E71" s="57" t="s">
        <v>234</v>
      </c>
    </row>
    <row r="74" spans="5:51" ht="15.75" customHeight="1" thickBot="1">
      <c r="E74" s="57" t="s">
        <v>1145</v>
      </c>
    </row>
    <row r="75" spans="5:51">
      <c r="E75" s="510" t="s">
        <v>20</v>
      </c>
      <c r="F75" s="518" t="s">
        <v>22</v>
      </c>
      <c r="G75" s="519"/>
      <c r="H75" s="510" t="s">
        <v>21</v>
      </c>
      <c r="I75" s="519"/>
      <c r="J75" s="522" t="s">
        <v>120</v>
      </c>
      <c r="K75" s="523"/>
      <c r="L75" s="523"/>
      <c r="M75" s="523"/>
      <c r="N75" s="523"/>
      <c r="O75" s="523"/>
      <c r="P75" s="524" t="s">
        <v>127</v>
      </c>
      <c r="Q75" s="524"/>
      <c r="R75" s="525" t="s">
        <v>167</v>
      </c>
      <c r="S75" s="525"/>
      <c r="T75" s="525"/>
      <c r="U75" s="525"/>
      <c r="V75" s="525"/>
      <c r="W75" s="526"/>
      <c r="X75" s="527" t="s">
        <v>140</v>
      </c>
      <c r="Y75" s="528"/>
      <c r="Z75" s="528"/>
      <c r="AA75" s="528"/>
      <c r="AB75" s="528"/>
      <c r="AC75" s="528"/>
      <c r="AD75" s="529" t="s">
        <v>141</v>
      </c>
      <c r="AE75" s="529"/>
      <c r="AF75" s="483" t="s">
        <v>170</v>
      </c>
      <c r="AG75" s="483"/>
      <c r="AH75" s="483"/>
      <c r="AI75" s="483"/>
      <c r="AJ75" s="483"/>
      <c r="AK75" s="484"/>
      <c r="AL75" s="487" t="s">
        <v>16</v>
      </c>
      <c r="AM75" s="489" t="s">
        <v>53</v>
      </c>
      <c r="AN75" s="489" t="s">
        <v>54</v>
      </c>
      <c r="AO75" s="489" t="s">
        <v>55</v>
      </c>
      <c r="AP75" s="489" t="s">
        <v>56</v>
      </c>
      <c r="AQ75" s="489" t="s">
        <v>29</v>
      </c>
      <c r="AR75" s="489" t="s">
        <v>62</v>
      </c>
      <c r="AS75" s="512" t="s">
        <v>69</v>
      </c>
      <c r="AT75" s="477" t="s">
        <v>23</v>
      </c>
      <c r="AU75" s="478"/>
      <c r="AV75" s="478"/>
      <c r="AW75" s="478"/>
      <c r="AX75" s="478"/>
      <c r="AY75" s="479"/>
    </row>
    <row r="76" spans="5:51">
      <c r="E76" s="511"/>
      <c r="F76" s="520"/>
      <c r="G76" s="521"/>
      <c r="H76" s="530">
        <f>G59</f>
        <v>0</v>
      </c>
      <c r="I76" s="532"/>
      <c r="J76" s="533" t="str">
        <f>J68</f>
        <v>“timeZone_value”</v>
      </c>
      <c r="K76" s="597"/>
      <c r="L76" s="534" t="b">
        <f>L68</f>
        <v>0</v>
      </c>
      <c r="M76" s="597"/>
      <c r="N76" s="534" t="str">
        <f>N68</f>
        <v>AIRSTAGE_COMMON_NETWORK_ERROR</v>
      </c>
      <c r="O76" s="597"/>
      <c r="P76" s="535">
        <f>G59</f>
        <v>0</v>
      </c>
      <c r="Q76" s="535"/>
      <c r="R76" s="486" t="s">
        <v>215</v>
      </c>
      <c r="S76" s="486"/>
      <c r="T76" s="486" t="s">
        <v>216</v>
      </c>
      <c r="U76" s="486"/>
      <c r="V76" s="486" t="s">
        <v>217</v>
      </c>
      <c r="W76" s="515"/>
      <c r="X76" s="516" t="str">
        <f>J76</f>
        <v>“timeZone_value”</v>
      </c>
      <c r="Y76" s="517"/>
      <c r="Z76" s="517" t="b">
        <f>L76</f>
        <v>0</v>
      </c>
      <c r="AA76" s="517"/>
      <c r="AB76" s="517" t="str">
        <f>N76</f>
        <v>AIRSTAGE_COMMON_NETWORK_ERROR</v>
      </c>
      <c r="AC76" s="517"/>
      <c r="AD76" s="514">
        <f>P76</f>
        <v>0</v>
      </c>
      <c r="AE76" s="514"/>
      <c r="AF76" s="507" t="str">
        <f>R76</f>
        <v>1:ユーザID</v>
      </c>
      <c r="AG76" s="507"/>
      <c r="AH76" s="507" t="str">
        <f>T76</f>
        <v>2:メールアドレス</v>
      </c>
      <c r="AI76" s="507"/>
      <c r="AJ76" s="507" t="str">
        <f>V76</f>
        <v>3:ファースネーム</v>
      </c>
      <c r="AK76" s="508"/>
      <c r="AL76" s="488"/>
      <c r="AM76" s="490"/>
      <c r="AN76" s="490"/>
      <c r="AO76" s="490"/>
      <c r="AP76" s="490"/>
      <c r="AQ76" s="490"/>
      <c r="AR76" s="490"/>
      <c r="AS76" s="513"/>
      <c r="AT76" s="480"/>
      <c r="AU76" s="481"/>
      <c r="AV76" s="481"/>
      <c r="AW76" s="481"/>
      <c r="AX76" s="481"/>
      <c r="AY76" s="482"/>
    </row>
    <row r="77" spans="5:51">
      <c r="E77" s="511"/>
      <c r="F77" s="520"/>
      <c r="G77" s="521"/>
      <c r="H77" s="530"/>
      <c r="I77" s="532"/>
      <c r="J77" s="533"/>
      <c r="K77" s="534"/>
      <c r="L77" s="534"/>
      <c r="M77" s="534"/>
      <c r="N77" s="534"/>
      <c r="O77" s="534"/>
      <c r="P77" s="535"/>
      <c r="Q77" s="535"/>
      <c r="R77" s="486"/>
      <c r="S77" s="486"/>
      <c r="T77" s="486"/>
      <c r="U77" s="486"/>
      <c r="V77" s="486"/>
      <c r="W77" s="515"/>
      <c r="X77" s="516"/>
      <c r="Y77" s="517"/>
      <c r="Z77" s="517"/>
      <c r="AA77" s="517"/>
      <c r="AB77" s="517"/>
      <c r="AC77" s="517"/>
      <c r="AD77" s="514"/>
      <c r="AE77" s="514"/>
      <c r="AF77" s="507"/>
      <c r="AG77" s="507"/>
      <c r="AH77" s="507"/>
      <c r="AI77" s="507"/>
      <c r="AJ77" s="507"/>
      <c r="AK77" s="508"/>
      <c r="AL77" s="488"/>
      <c r="AM77" s="490"/>
      <c r="AN77" s="490"/>
      <c r="AO77" s="490"/>
      <c r="AP77" s="490"/>
      <c r="AQ77" s="490"/>
      <c r="AR77" s="490"/>
      <c r="AS77" s="513"/>
      <c r="AT77" s="480"/>
      <c r="AU77" s="481"/>
      <c r="AV77" s="481"/>
      <c r="AW77" s="481"/>
      <c r="AX77" s="481"/>
      <c r="AY77" s="482"/>
    </row>
    <row r="78" spans="5:51" ht="72" customHeight="1">
      <c r="E78" s="500">
        <f>E69+1</f>
        <v>6</v>
      </c>
      <c r="F78" s="485" t="s">
        <v>624</v>
      </c>
      <c r="G78" s="509"/>
      <c r="H78" s="500" t="s">
        <v>698</v>
      </c>
      <c r="I78" s="509"/>
      <c r="J78" s="500" t="s">
        <v>180</v>
      </c>
      <c r="K78" s="485"/>
      <c r="L78" s="485" t="s">
        <v>180</v>
      </c>
      <c r="M78" s="485"/>
      <c r="N78" s="485" t="s">
        <v>180</v>
      </c>
      <c r="O78" s="485"/>
      <c r="P78" s="485" t="s">
        <v>180</v>
      </c>
      <c r="Q78" s="485"/>
      <c r="R78" s="485" t="s">
        <v>180</v>
      </c>
      <c r="S78" s="485"/>
      <c r="T78" s="485" t="s">
        <v>180</v>
      </c>
      <c r="U78" s="485"/>
      <c r="V78" s="485" t="s">
        <v>180</v>
      </c>
      <c r="W78" s="509"/>
      <c r="X78" s="500"/>
      <c r="Y78" s="485"/>
      <c r="Z78" s="485"/>
      <c r="AA78" s="485"/>
      <c r="AB78" s="485"/>
      <c r="AC78" s="485"/>
      <c r="AD78" s="485"/>
      <c r="AE78" s="485"/>
      <c r="AF78" s="485"/>
      <c r="AG78" s="485"/>
      <c r="AH78" s="485"/>
      <c r="AI78" s="485"/>
      <c r="AJ78" s="485"/>
      <c r="AK78" s="509"/>
      <c r="AL78" s="500"/>
      <c r="AM78" s="485"/>
      <c r="AN78" s="485"/>
      <c r="AO78" s="485"/>
      <c r="AP78" s="485"/>
      <c r="AQ78" s="485"/>
      <c r="AR78" s="485"/>
      <c r="AS78" s="509"/>
      <c r="AT78" s="606"/>
      <c r="AU78" s="644"/>
      <c r="AV78" s="644"/>
      <c r="AW78" s="644"/>
      <c r="AX78" s="644"/>
      <c r="AY78" s="645"/>
    </row>
    <row r="79" spans="5:51" ht="72" customHeight="1" thickBot="1">
      <c r="E79" s="499"/>
      <c r="F79" s="497"/>
      <c r="G79" s="498"/>
      <c r="H79" s="499" t="s">
        <v>339</v>
      </c>
      <c r="I79" s="498"/>
      <c r="J79" s="499">
        <f>J71</f>
        <v>0</v>
      </c>
      <c r="K79" s="497"/>
      <c r="L79" s="497">
        <f>L71</f>
        <v>0</v>
      </c>
      <c r="M79" s="497"/>
      <c r="N79" s="497">
        <f>N71</f>
        <v>0</v>
      </c>
      <c r="O79" s="497"/>
      <c r="P79" s="497">
        <f>P71</f>
        <v>0</v>
      </c>
      <c r="Q79" s="497"/>
      <c r="R79" s="497">
        <f>R71</f>
        <v>0</v>
      </c>
      <c r="S79" s="497"/>
      <c r="T79" s="497" t="s">
        <v>697</v>
      </c>
      <c r="U79" s="497"/>
      <c r="V79" s="497" t="s">
        <v>107</v>
      </c>
      <c r="W79" s="498"/>
      <c r="X79" s="499"/>
      <c r="Y79" s="497"/>
      <c r="Z79" s="497"/>
      <c r="AA79" s="497"/>
      <c r="AB79" s="497"/>
      <c r="AC79" s="497"/>
      <c r="AD79" s="497"/>
      <c r="AE79" s="497"/>
      <c r="AF79" s="497"/>
      <c r="AG79" s="497"/>
      <c r="AH79" s="497"/>
      <c r="AI79" s="497"/>
      <c r="AJ79" s="497"/>
      <c r="AK79" s="498"/>
      <c r="AL79" s="499"/>
      <c r="AM79" s="497"/>
      <c r="AN79" s="497"/>
      <c r="AO79" s="497"/>
      <c r="AP79" s="497"/>
      <c r="AQ79" s="497"/>
      <c r="AR79" s="497"/>
      <c r="AS79" s="498"/>
      <c r="AT79" s="639"/>
      <c r="AU79" s="646"/>
      <c r="AV79" s="646"/>
      <c r="AW79" s="646"/>
      <c r="AX79" s="646"/>
      <c r="AY79" s="647"/>
    </row>
    <row r="86" ht="15.75" customHeight="1"/>
    <row r="90" ht="15.75" customHeight="1"/>
  </sheetData>
  <mergeCells count="305">
    <mergeCell ref="E58:E60"/>
    <mergeCell ref="T51:U52"/>
    <mergeCell ref="V51:W52"/>
    <mergeCell ref="P50:Q50"/>
    <mergeCell ref="AF50:AK50"/>
    <mergeCell ref="X53:Y53"/>
    <mergeCell ref="X54:Y54"/>
    <mergeCell ref="L61:M61"/>
    <mergeCell ref="N61:O61"/>
    <mergeCell ref="E50:E52"/>
    <mergeCell ref="F50:G52"/>
    <mergeCell ref="L51:M52"/>
    <mergeCell ref="N51:O52"/>
    <mergeCell ref="E61:E62"/>
    <mergeCell ref="F61:G62"/>
    <mergeCell ref="F54:G54"/>
    <mergeCell ref="H51:I52"/>
    <mergeCell ref="R62:S62"/>
    <mergeCell ref="N54:O54"/>
    <mergeCell ref="R59:S60"/>
    <mergeCell ref="R58:W58"/>
    <mergeCell ref="J58:O58"/>
    <mergeCell ref="H54:I54"/>
    <mergeCell ref="J54:K54"/>
    <mergeCell ref="B3:E3"/>
    <mergeCell ref="H3:I3"/>
    <mergeCell ref="B4:E4"/>
    <mergeCell ref="H4:I4"/>
    <mergeCell ref="B5:E5"/>
    <mergeCell ref="H5:I6"/>
    <mergeCell ref="J41:L41"/>
    <mergeCell ref="J5:J6"/>
    <mergeCell ref="D12:K15"/>
    <mergeCell ref="G41:I41"/>
    <mergeCell ref="E19:F20"/>
    <mergeCell ref="E21:F21"/>
    <mergeCell ref="E22:F22"/>
    <mergeCell ref="H50:I50"/>
    <mergeCell ref="J45:L45"/>
    <mergeCell ref="L3:M9"/>
    <mergeCell ref="J50:O50"/>
    <mergeCell ref="AT50:AY52"/>
    <mergeCell ref="G44:I44"/>
    <mergeCell ref="J44:L44"/>
    <mergeCell ref="G45:I45"/>
    <mergeCell ref="P51:Q52"/>
    <mergeCell ref="J51:K52"/>
    <mergeCell ref="N3:N9"/>
    <mergeCell ref="G43:I43"/>
    <mergeCell ref="J43:L43"/>
    <mergeCell ref="G42:I42"/>
    <mergeCell ref="J42:L42"/>
    <mergeCell ref="AT53:AY53"/>
    <mergeCell ref="AF51:AG52"/>
    <mergeCell ref="AH51:AI52"/>
    <mergeCell ref="AJ51:AK52"/>
    <mergeCell ref="AD51:AE52"/>
    <mergeCell ref="Z51:AA52"/>
    <mergeCell ref="AB51:AC52"/>
    <mergeCell ref="AM50:AM52"/>
    <mergeCell ref="AN50:AN52"/>
    <mergeCell ref="AO50:AO52"/>
    <mergeCell ref="AH53:AI53"/>
    <mergeCell ref="AJ53:AK53"/>
    <mergeCell ref="H53:I53"/>
    <mergeCell ref="F53:G53"/>
    <mergeCell ref="AL50:AL52"/>
    <mergeCell ref="AR50:AR52"/>
    <mergeCell ref="AS50:AS52"/>
    <mergeCell ref="AP50:AP52"/>
    <mergeCell ref="X69:Y69"/>
    <mergeCell ref="T66:U67"/>
    <mergeCell ref="V66:W67"/>
    <mergeCell ref="J68:K68"/>
    <mergeCell ref="AO58:AO60"/>
    <mergeCell ref="AS65:AS67"/>
    <mergeCell ref="AN61:AN62"/>
    <mergeCell ref="F68:G68"/>
    <mergeCell ref="H69:I69"/>
    <mergeCell ref="J69:K69"/>
    <mergeCell ref="L68:M68"/>
    <mergeCell ref="L69:M69"/>
    <mergeCell ref="H68:I68"/>
    <mergeCell ref="F69:G69"/>
    <mergeCell ref="AQ50:AQ52"/>
    <mergeCell ref="AQ58:AQ60"/>
    <mergeCell ref="AB61:AC61"/>
    <mergeCell ref="P54:Q54"/>
    <mergeCell ref="E65:E67"/>
    <mergeCell ref="F65:G67"/>
    <mergeCell ref="AJ61:AK61"/>
    <mergeCell ref="H65:I65"/>
    <mergeCell ref="N62:O62"/>
    <mergeCell ref="P62:Q62"/>
    <mergeCell ref="H59:I60"/>
    <mergeCell ref="J59:K60"/>
    <mergeCell ref="L59:M60"/>
    <mergeCell ref="N59:O60"/>
    <mergeCell ref="AH59:AI60"/>
    <mergeCell ref="AJ59:AK60"/>
    <mergeCell ref="AD59:AE60"/>
    <mergeCell ref="AF59:AG60"/>
    <mergeCell ref="Z62:AA62"/>
    <mergeCell ref="AB62:AC62"/>
    <mergeCell ref="AB59:AC60"/>
    <mergeCell ref="H66:I67"/>
    <mergeCell ref="J66:K67"/>
    <mergeCell ref="L66:M67"/>
    <mergeCell ref="F58:G60"/>
    <mergeCell ref="H62:I62"/>
    <mergeCell ref="AH61:AI61"/>
    <mergeCell ref="Z61:AA61"/>
    <mergeCell ref="R50:W50"/>
    <mergeCell ref="Z54:AA54"/>
    <mergeCell ref="AB54:AC54"/>
    <mergeCell ref="AD54:AE54"/>
    <mergeCell ref="AF54:AG54"/>
    <mergeCell ref="AH54:AI54"/>
    <mergeCell ref="AT69:AY69"/>
    <mergeCell ref="AD66:AE67"/>
    <mergeCell ref="AF66:AG67"/>
    <mergeCell ref="AH66:AI67"/>
    <mergeCell ref="AJ66:AK67"/>
    <mergeCell ref="X66:Y67"/>
    <mergeCell ref="AB66:AC67"/>
    <mergeCell ref="Z66:AA67"/>
    <mergeCell ref="AT68:AY68"/>
    <mergeCell ref="R68:S68"/>
    <mergeCell ref="T68:U68"/>
    <mergeCell ref="V68:W68"/>
    <mergeCell ref="AT65:AY67"/>
    <mergeCell ref="AL65:AL67"/>
    <mergeCell ref="Z68:AA68"/>
    <mergeCell ref="R66:S67"/>
    <mergeCell ref="R69:S69"/>
    <mergeCell ref="AM65:AM67"/>
    <mergeCell ref="AH68:AI68"/>
    <mergeCell ref="AJ68:AK68"/>
    <mergeCell ref="N68:O68"/>
    <mergeCell ref="N69:O69"/>
    <mergeCell ref="X68:Y68"/>
    <mergeCell ref="AB68:AC68"/>
    <mergeCell ref="AB69:AC69"/>
    <mergeCell ref="AD68:AE68"/>
    <mergeCell ref="P58:Q58"/>
    <mergeCell ref="P61:Q61"/>
    <mergeCell ref="P65:Q65"/>
    <mergeCell ref="R61:S61"/>
    <mergeCell ref="X58:AC58"/>
    <mergeCell ref="X61:Y61"/>
    <mergeCell ref="N66:O67"/>
    <mergeCell ref="P68:Q68"/>
    <mergeCell ref="P69:Q69"/>
    <mergeCell ref="P66:Q67"/>
    <mergeCell ref="J65:O65"/>
    <mergeCell ref="L53:M53"/>
    <mergeCell ref="N53:O53"/>
    <mergeCell ref="T53:U53"/>
    <mergeCell ref="V53:W53"/>
    <mergeCell ref="AD53:AE53"/>
    <mergeCell ref="L54:M54"/>
    <mergeCell ref="R51:S52"/>
    <mergeCell ref="AD69:AE69"/>
    <mergeCell ref="AF68:AG68"/>
    <mergeCell ref="R54:S54"/>
    <mergeCell ref="T54:U54"/>
    <mergeCell ref="V54:W54"/>
    <mergeCell ref="AS58:AS60"/>
    <mergeCell ref="AR58:AR60"/>
    <mergeCell ref="T59:U60"/>
    <mergeCell ref="AL58:AL60"/>
    <mergeCell ref="AM58:AM60"/>
    <mergeCell ref="AN58:AN60"/>
    <mergeCell ref="AP58:AP60"/>
    <mergeCell ref="Z69:AA69"/>
    <mergeCell ref="X65:AC65"/>
    <mergeCell ref="R65:W65"/>
    <mergeCell ref="AF65:AK65"/>
    <mergeCell ref="AD62:AE62"/>
    <mergeCell ref="AF62:AG62"/>
    <mergeCell ref="AH62:AI62"/>
    <mergeCell ref="AJ62:AK62"/>
    <mergeCell ref="AF69:AG69"/>
    <mergeCell ref="AH69:AI69"/>
    <mergeCell ref="AJ69:AK69"/>
    <mergeCell ref="T69:U69"/>
    <mergeCell ref="V69:W69"/>
    <mergeCell ref="AL61:AL62"/>
    <mergeCell ref="AN65:AN67"/>
    <mergeCell ref="AS61:AS62"/>
    <mergeCell ref="AO65:AO67"/>
    <mergeCell ref="AT61:AY62"/>
    <mergeCell ref="H58:I58"/>
    <mergeCell ref="J53:K53"/>
    <mergeCell ref="J61:K61"/>
    <mergeCell ref="H61:I61"/>
    <mergeCell ref="J62:K62"/>
    <mergeCell ref="L62:M62"/>
    <mergeCell ref="P53:Q53"/>
    <mergeCell ref="R53:S53"/>
    <mergeCell ref="X62:Y62"/>
    <mergeCell ref="T62:U62"/>
    <mergeCell ref="V62:W62"/>
    <mergeCell ref="X59:Y60"/>
    <mergeCell ref="AO61:AO62"/>
    <mergeCell ref="AP61:AP62"/>
    <mergeCell ref="AQ61:AQ62"/>
    <mergeCell ref="AF53:AG53"/>
    <mergeCell ref="P59:Q60"/>
    <mergeCell ref="Z59:AA60"/>
    <mergeCell ref="AT54:AY54"/>
    <mergeCell ref="T61:U61"/>
    <mergeCell ref="V61:W61"/>
    <mergeCell ref="AT58:AY60"/>
    <mergeCell ref="V59:W60"/>
    <mergeCell ref="AP65:AP67"/>
    <mergeCell ref="AQ65:AQ67"/>
    <mergeCell ref="AM61:AM62"/>
    <mergeCell ref="AR61:AR62"/>
    <mergeCell ref="X50:AC50"/>
    <mergeCell ref="Z53:AA53"/>
    <mergeCell ref="AB53:AC53"/>
    <mergeCell ref="AD50:AE50"/>
    <mergeCell ref="AD58:AE58"/>
    <mergeCell ref="AD61:AE61"/>
    <mergeCell ref="AD65:AE65"/>
    <mergeCell ref="AF58:AK58"/>
    <mergeCell ref="AF61:AG61"/>
    <mergeCell ref="X51:Y52"/>
    <mergeCell ref="AJ54:AK54"/>
    <mergeCell ref="AR65:AR67"/>
    <mergeCell ref="E75:E77"/>
    <mergeCell ref="F75:G77"/>
    <mergeCell ref="H75:I75"/>
    <mergeCell ref="J75:O75"/>
    <mergeCell ref="P75:Q75"/>
    <mergeCell ref="R75:W75"/>
    <mergeCell ref="X75:AC75"/>
    <mergeCell ref="AD75:AE75"/>
    <mergeCell ref="AF75:AK75"/>
    <mergeCell ref="H76:I77"/>
    <mergeCell ref="J76:K77"/>
    <mergeCell ref="L76:M77"/>
    <mergeCell ref="N76:O77"/>
    <mergeCell ref="P76:Q77"/>
    <mergeCell ref="R76:S77"/>
    <mergeCell ref="T76:U77"/>
    <mergeCell ref="V76:W77"/>
    <mergeCell ref="X76:Y77"/>
    <mergeCell ref="Z76:AA77"/>
    <mergeCell ref="AB76:AC77"/>
    <mergeCell ref="AD76:AE77"/>
    <mergeCell ref="AF76:AG77"/>
    <mergeCell ref="AH76:AI77"/>
    <mergeCell ref="AJ76:AK77"/>
    <mergeCell ref="AL75:AL77"/>
    <mergeCell ref="AM75:AM77"/>
    <mergeCell ref="AN75:AN77"/>
    <mergeCell ref="AO75:AO77"/>
    <mergeCell ref="AP75:AP77"/>
    <mergeCell ref="AQ75:AQ77"/>
    <mergeCell ref="AR75:AR77"/>
    <mergeCell ref="AS75:AS77"/>
    <mergeCell ref="AT75:AY77"/>
    <mergeCell ref="E78:E79"/>
    <mergeCell ref="F78:G79"/>
    <mergeCell ref="H78:I78"/>
    <mergeCell ref="J78:K78"/>
    <mergeCell ref="L78:M78"/>
    <mergeCell ref="N78:O78"/>
    <mergeCell ref="P78:Q78"/>
    <mergeCell ref="R78:S78"/>
    <mergeCell ref="T78:U78"/>
    <mergeCell ref="V78:W78"/>
    <mergeCell ref="X78:Y78"/>
    <mergeCell ref="Z78:AA78"/>
    <mergeCell ref="AB78:AC78"/>
    <mergeCell ref="AD78:AE78"/>
    <mergeCell ref="AF78:AG78"/>
    <mergeCell ref="AH78:AI78"/>
    <mergeCell ref="AJ78:AK78"/>
    <mergeCell ref="H79:I79"/>
    <mergeCell ref="AB79:AC79"/>
    <mergeCell ref="AD79:AE79"/>
    <mergeCell ref="AF79:AG79"/>
    <mergeCell ref="AH79:AI79"/>
    <mergeCell ref="AJ79:AK79"/>
    <mergeCell ref="J79:K79"/>
    <mergeCell ref="L79:M79"/>
    <mergeCell ref="N79:O79"/>
    <mergeCell ref="P79:Q79"/>
    <mergeCell ref="R79:S79"/>
    <mergeCell ref="T79:U79"/>
    <mergeCell ref="V79:W79"/>
    <mergeCell ref="X79:Y79"/>
    <mergeCell ref="Z79:AA79"/>
    <mergeCell ref="AL78:AL79"/>
    <mergeCell ref="AM78:AM79"/>
    <mergeCell ref="AN78:AN79"/>
    <mergeCell ref="AO78:AO79"/>
    <mergeCell ref="AP78:AP79"/>
    <mergeCell ref="AQ78:AQ79"/>
    <mergeCell ref="AR78:AR79"/>
    <mergeCell ref="AS78:AS79"/>
    <mergeCell ref="AT78:AY79"/>
  </mergeCells>
  <phoneticPr fontId="19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F67CE-5EA6-428E-92AB-110B956298C6}">
  <sheetPr codeName="Sheet35">
    <tabColor theme="4"/>
  </sheetPr>
  <dimension ref="A1:BI102"/>
  <sheetViews>
    <sheetView topLeftCell="A58" zoomScale="55" zoomScaleNormal="55" workbookViewId="0"/>
  </sheetViews>
  <sheetFormatPr defaultColWidth="9" defaultRowHeight="15.75"/>
  <cols>
    <col min="1" max="4" width="2.625" style="57" customWidth="1"/>
    <col min="5" max="15" width="9.875" style="57" customWidth="1"/>
    <col min="16" max="21" width="9" style="57"/>
    <col min="22" max="22" width="10" style="57" bestFit="1" customWidth="1"/>
    <col min="23" max="27" width="9" style="57"/>
    <col min="28" max="29" width="10.625" style="57" customWidth="1"/>
    <col min="30" max="35" width="9" style="57"/>
    <col min="36" max="39" width="9" style="300"/>
    <col min="40" max="43" width="9" style="57"/>
    <col min="44" max="44" width="10" style="57" bestFit="1" customWidth="1"/>
    <col min="45" max="16384" width="9" style="57"/>
  </cols>
  <sheetData>
    <row r="1" spans="1:14" ht="19.5">
      <c r="A1" s="118" t="str">
        <f ca="1">RIGHT(CELL("filename",A1),LEN(CELL("filename",A1))-FIND("]",CELL("filename",A1)))</f>
        <v>30) デバイスタイムゾーン更新</v>
      </c>
      <c r="B1" s="118"/>
      <c r="C1" s="118"/>
      <c r="D1" s="118"/>
    </row>
    <row r="2" spans="1:14" ht="19.5" customHeight="1">
      <c r="A2" s="118"/>
      <c r="B2" s="118"/>
      <c r="C2" s="118"/>
      <c r="D2" s="118"/>
      <c r="F2" s="58">
        <v>54</v>
      </c>
    </row>
    <row r="3" spans="1:14">
      <c r="B3" s="598" t="s">
        <v>6</v>
      </c>
      <c r="C3" s="598"/>
      <c r="D3" s="598"/>
      <c r="E3" s="560"/>
      <c r="F3" s="133">
        <f ca="1">MAX(INDIRECT("E"&amp;$F$2):INDIRECT("E"&amp;($F$2+1000)))</f>
        <v>7</v>
      </c>
      <c r="H3" s="548" t="s">
        <v>59</v>
      </c>
      <c r="I3" s="548"/>
      <c r="J3" s="132"/>
      <c r="K3" s="61"/>
      <c r="L3" s="543" t="s">
        <v>58</v>
      </c>
      <c r="M3" s="550"/>
      <c r="N3" s="554"/>
    </row>
    <row r="4" spans="1:14">
      <c r="B4" s="561" t="s">
        <v>7</v>
      </c>
      <c r="C4" s="561"/>
      <c r="D4" s="561"/>
      <c r="E4" s="562"/>
      <c r="F4" s="133">
        <f ca="1">COUNTA(INDIRECT(G4&amp;$F$2):INDIRECT(G4&amp;($F$2+1000)))</f>
        <v>21</v>
      </c>
      <c r="G4" s="58" t="s">
        <v>82</v>
      </c>
      <c r="H4" s="548" t="s">
        <v>57</v>
      </c>
      <c r="I4" s="548"/>
      <c r="J4" s="66"/>
      <c r="K4" s="67"/>
      <c r="L4" s="551"/>
      <c r="M4" s="552"/>
      <c r="N4" s="555"/>
    </row>
    <row r="5" spans="1:14" ht="15.75" customHeight="1">
      <c r="B5" s="548" t="s">
        <v>8</v>
      </c>
      <c r="C5" s="548"/>
      <c r="D5" s="548"/>
      <c r="E5" s="549"/>
      <c r="F5" s="133">
        <f ca="1">SUM(INDIRECT(G5&amp;$F$2):INDIRECT(G5&amp;($F$2+1000)))</f>
        <v>0</v>
      </c>
      <c r="G5" s="58" t="s">
        <v>83</v>
      </c>
      <c r="H5" s="548" t="s">
        <v>60</v>
      </c>
      <c r="I5" s="548"/>
      <c r="J5" s="547"/>
      <c r="K5" s="61"/>
      <c r="L5" s="551"/>
      <c r="M5" s="552"/>
      <c r="N5" s="555"/>
    </row>
    <row r="6" spans="1:14" ht="15.75" customHeight="1">
      <c r="H6" s="548"/>
      <c r="I6" s="548"/>
      <c r="J6" s="547"/>
      <c r="K6" s="61"/>
      <c r="L6" s="551"/>
      <c r="M6" s="552"/>
      <c r="N6" s="555"/>
    </row>
    <row r="7" spans="1:14" ht="15.75" customHeight="1">
      <c r="L7" s="551"/>
      <c r="M7" s="552"/>
      <c r="N7" s="555"/>
    </row>
    <row r="8" spans="1:14">
      <c r="L8" s="551"/>
      <c r="M8" s="552"/>
      <c r="N8" s="555"/>
    </row>
    <row r="9" spans="1:14" ht="15" customHeight="1">
      <c r="G9" s="139"/>
      <c r="L9" s="545"/>
      <c r="M9" s="553"/>
      <c r="N9" s="556"/>
    </row>
    <row r="10" spans="1:14" ht="15.75" customHeight="1">
      <c r="G10" s="70"/>
    </row>
    <row r="11" spans="1:14" ht="16.5" thickBot="1">
      <c r="B11" s="71" t="s">
        <v>9</v>
      </c>
      <c r="C11" s="71"/>
      <c r="G11" s="102"/>
      <c r="H11" s="102"/>
      <c r="I11" s="102"/>
      <c r="J11" s="102"/>
      <c r="K11" s="102"/>
      <c r="L11" s="102"/>
      <c r="M11" s="102"/>
      <c r="N11" s="139"/>
    </row>
    <row r="12" spans="1:14" ht="15.75" customHeight="1">
      <c r="B12" s="71"/>
      <c r="C12" s="71"/>
      <c r="D12" s="566" t="s">
        <v>749</v>
      </c>
      <c r="E12" s="567"/>
      <c r="F12" s="567"/>
      <c r="G12" s="567"/>
      <c r="H12" s="567"/>
      <c r="I12" s="567"/>
      <c r="J12" s="567"/>
      <c r="K12" s="567"/>
      <c r="L12" s="567"/>
      <c r="M12" s="568"/>
      <c r="N12" s="136"/>
    </row>
    <row r="13" spans="1:14" ht="15.75" customHeight="1">
      <c r="B13" s="71"/>
      <c r="C13" s="71"/>
      <c r="D13" s="569"/>
      <c r="E13" s="659"/>
      <c r="F13" s="659"/>
      <c r="G13" s="659"/>
      <c r="H13" s="659"/>
      <c r="I13" s="659"/>
      <c r="J13" s="659"/>
      <c r="K13" s="659"/>
      <c r="L13" s="659"/>
      <c r="M13" s="571"/>
      <c r="N13" s="136"/>
    </row>
    <row r="14" spans="1:14" ht="15.75" customHeight="1">
      <c r="B14" s="71"/>
      <c r="C14" s="71"/>
      <c r="D14" s="569"/>
      <c r="E14" s="659"/>
      <c r="F14" s="659"/>
      <c r="G14" s="659"/>
      <c r="H14" s="659"/>
      <c r="I14" s="659"/>
      <c r="J14" s="659"/>
      <c r="K14" s="659"/>
      <c r="L14" s="659"/>
      <c r="M14" s="571"/>
      <c r="N14" s="136"/>
    </row>
    <row r="15" spans="1:14" ht="16.5" thickBot="1">
      <c r="B15" s="71"/>
      <c r="C15" s="71"/>
      <c r="D15" s="572"/>
      <c r="E15" s="573"/>
      <c r="F15" s="573"/>
      <c r="G15" s="573"/>
      <c r="H15" s="573"/>
      <c r="I15" s="573"/>
      <c r="J15" s="573"/>
      <c r="K15" s="573"/>
      <c r="L15" s="573"/>
      <c r="M15" s="574"/>
      <c r="N15" s="136"/>
    </row>
    <row r="16" spans="1:14">
      <c r="B16" s="71"/>
      <c r="C16" s="71"/>
      <c r="D16" s="116"/>
      <c r="E16" s="116"/>
      <c r="F16" s="70"/>
    </row>
    <row r="17" spans="2:12">
      <c r="B17" s="71" t="s">
        <v>35</v>
      </c>
      <c r="C17" s="71"/>
    </row>
    <row r="18" spans="2:12" ht="13.5" customHeight="1">
      <c r="B18" s="71"/>
      <c r="C18" s="71"/>
    </row>
    <row r="19" spans="2:12">
      <c r="B19" s="71"/>
      <c r="C19" s="71"/>
      <c r="E19" s="531" t="str">
        <f>G42</f>
        <v>1:デバイスID</v>
      </c>
      <c r="F19" s="531"/>
      <c r="G19" s="531" t="str">
        <f>G43</f>
        <v>2:タイムゾーン</v>
      </c>
      <c r="H19" s="531"/>
    </row>
    <row r="20" spans="2:12">
      <c r="B20" s="71"/>
      <c r="E20" s="531"/>
      <c r="F20" s="531"/>
      <c r="G20" s="531"/>
      <c r="H20" s="531"/>
    </row>
    <row r="21" spans="2:12">
      <c r="B21" s="71"/>
      <c r="E21" s="660" t="s">
        <v>698</v>
      </c>
      <c r="F21" s="660"/>
      <c r="G21" s="970" t="s">
        <v>748</v>
      </c>
      <c r="H21" s="971"/>
    </row>
    <row r="22" spans="2:12" ht="15.75" customHeight="1">
      <c r="B22" s="71"/>
      <c r="E22" s="913" t="s">
        <v>294</v>
      </c>
      <c r="F22" s="660"/>
      <c r="G22" s="913" t="s">
        <v>294</v>
      </c>
      <c r="H22" s="660"/>
    </row>
    <row r="23" spans="2:12" ht="15.75" customHeight="1">
      <c r="B23" s="71"/>
      <c r="C23" s="71"/>
      <c r="E23" s="139"/>
      <c r="F23" s="139"/>
      <c r="G23" s="139"/>
      <c r="H23" s="139"/>
    </row>
    <row r="24" spans="2:12">
      <c r="B24" s="71" t="s">
        <v>17</v>
      </c>
      <c r="C24" s="71"/>
    </row>
    <row r="25" spans="2:12">
      <c r="B25" s="71"/>
      <c r="C25" s="71" t="s">
        <v>142</v>
      </c>
    </row>
    <row r="26" spans="2:12">
      <c r="B26" s="71"/>
      <c r="C26" s="71" t="s">
        <v>143</v>
      </c>
      <c r="D26" s="71"/>
    </row>
    <row r="27" spans="2:12" ht="15.75" customHeight="1">
      <c r="B27" s="71"/>
      <c r="C27" s="78" t="s">
        <v>747</v>
      </c>
      <c r="D27" s="71"/>
    </row>
    <row r="28" spans="2:12">
      <c r="B28" s="71"/>
      <c r="C28" s="71"/>
    </row>
    <row r="29" spans="2:12">
      <c r="B29" s="71" t="s">
        <v>18</v>
      </c>
      <c r="C29" s="71"/>
    </row>
    <row r="30" spans="2:12">
      <c r="B30" s="71"/>
      <c r="C30" s="79" t="s">
        <v>25</v>
      </c>
    </row>
    <row r="31" spans="2:12" ht="15" customHeight="1">
      <c r="B31" s="71"/>
      <c r="C31" s="79"/>
      <c r="L31" s="177"/>
    </row>
    <row r="32" spans="2:12">
      <c r="B32" s="71"/>
      <c r="C32" s="79"/>
    </row>
    <row r="33" spans="2:12">
      <c r="B33" s="71"/>
      <c r="C33" s="79"/>
    </row>
    <row r="34" spans="2:12">
      <c r="B34" s="71"/>
      <c r="C34" s="79"/>
    </row>
    <row r="35" spans="2:12" ht="15.75" customHeight="1">
      <c r="B35" s="71"/>
      <c r="C35" s="79"/>
    </row>
    <row r="36" spans="2:12">
      <c r="B36" s="71"/>
      <c r="C36" s="79"/>
    </row>
    <row r="37" spans="2:12">
      <c r="B37" s="71"/>
      <c r="C37" s="71"/>
    </row>
    <row r="38" spans="2:12">
      <c r="B38" s="71"/>
      <c r="C38" s="71"/>
    </row>
    <row r="39" spans="2:12" ht="15.75" customHeight="1">
      <c r="B39" s="71" t="s">
        <v>51</v>
      </c>
      <c r="C39" s="71"/>
    </row>
    <row r="40" spans="2:12">
      <c r="B40" s="71"/>
      <c r="C40" s="71"/>
    </row>
    <row r="41" spans="2:12">
      <c r="B41" s="71"/>
      <c r="C41" s="71"/>
      <c r="G41" s="176" t="s">
        <v>52</v>
      </c>
      <c r="H41" s="175"/>
      <c r="I41" s="175"/>
      <c r="J41" s="558" t="s">
        <v>50</v>
      </c>
      <c r="K41" s="558"/>
      <c r="L41" s="558"/>
    </row>
    <row r="42" spans="2:12">
      <c r="B42" s="71"/>
      <c r="C42" s="71"/>
      <c r="G42" s="173" t="s">
        <v>373</v>
      </c>
      <c r="H42" s="174"/>
      <c r="I42" s="174"/>
      <c r="J42" s="940" t="s">
        <v>366</v>
      </c>
      <c r="K42" s="557"/>
      <c r="L42" s="557"/>
    </row>
    <row r="43" spans="2:12">
      <c r="B43" s="71"/>
      <c r="C43" s="71"/>
      <c r="G43" s="131" t="s">
        <v>736</v>
      </c>
      <c r="H43" s="170"/>
      <c r="I43" s="170"/>
      <c r="J43" s="940" t="s">
        <v>746</v>
      </c>
      <c r="K43" s="557"/>
      <c r="L43" s="557"/>
    </row>
    <row r="44" spans="2:12">
      <c r="B44" s="71"/>
      <c r="C44" s="71"/>
      <c r="G44" s="173" t="s">
        <v>745</v>
      </c>
      <c r="H44" s="170"/>
      <c r="I44" s="169"/>
      <c r="J44" s="967" t="s">
        <v>744</v>
      </c>
      <c r="K44" s="968"/>
      <c r="L44" s="969"/>
    </row>
    <row r="45" spans="2:12">
      <c r="B45" s="71"/>
      <c r="C45" s="71"/>
      <c r="G45" s="172" t="s">
        <v>743</v>
      </c>
      <c r="H45" s="170"/>
      <c r="I45" s="169"/>
      <c r="J45" s="967" t="s">
        <v>742</v>
      </c>
      <c r="K45" s="968"/>
      <c r="L45" s="969"/>
    </row>
    <row r="46" spans="2:12">
      <c r="B46" s="71"/>
      <c r="C46" s="71"/>
      <c r="G46" s="172" t="s">
        <v>741</v>
      </c>
      <c r="H46" s="170"/>
      <c r="I46" s="169"/>
      <c r="J46" s="967" t="s">
        <v>740</v>
      </c>
      <c r="K46" s="968"/>
      <c r="L46" s="969"/>
    </row>
    <row r="47" spans="2:12">
      <c r="B47" s="71"/>
      <c r="C47" s="71"/>
      <c r="G47" s="171" t="s">
        <v>739</v>
      </c>
      <c r="H47" s="170"/>
      <c r="I47" s="169"/>
      <c r="J47" s="967" t="s">
        <v>502</v>
      </c>
      <c r="K47" s="968"/>
      <c r="L47" s="969"/>
    </row>
    <row r="48" spans="2:12">
      <c r="B48" s="71"/>
      <c r="C48" s="71"/>
      <c r="G48" s="171" t="s">
        <v>738</v>
      </c>
      <c r="H48" s="170"/>
      <c r="I48" s="169"/>
      <c r="J48" s="967" t="s">
        <v>737</v>
      </c>
      <c r="K48" s="968"/>
      <c r="L48" s="969"/>
    </row>
    <row r="49" spans="2:61">
      <c r="B49" s="71"/>
      <c r="C49" s="71"/>
    </row>
    <row r="50" spans="2:61">
      <c r="B50" s="71" t="s">
        <v>19</v>
      </c>
      <c r="C50" s="71"/>
    </row>
    <row r="51" spans="2:61">
      <c r="B51" s="71"/>
      <c r="C51" s="80"/>
    </row>
    <row r="52" spans="2:61" ht="16.5" customHeight="1" thickBot="1">
      <c r="B52" s="71"/>
      <c r="C52" s="80"/>
      <c r="E52" s="57" t="s">
        <v>152</v>
      </c>
      <c r="H52" s="102"/>
      <c r="I52" s="102"/>
      <c r="J52" s="102"/>
      <c r="K52" s="102"/>
      <c r="L52" s="102"/>
      <c r="M52" s="102"/>
      <c r="N52" s="102"/>
      <c r="O52" s="102"/>
    </row>
    <row r="53" spans="2:61" ht="13.5" customHeight="1">
      <c r="B53" s="71"/>
      <c r="C53" s="71"/>
      <c r="E53" s="510" t="s">
        <v>20</v>
      </c>
      <c r="F53" s="518" t="s">
        <v>22</v>
      </c>
      <c r="G53" s="519"/>
      <c r="H53" s="510" t="s">
        <v>21</v>
      </c>
      <c r="I53" s="518"/>
      <c r="J53" s="518"/>
      <c r="K53" s="519"/>
      <c r="L53" s="522" t="s">
        <v>120</v>
      </c>
      <c r="M53" s="523"/>
      <c r="N53" s="523"/>
      <c r="O53" s="523"/>
      <c r="P53" s="524" t="s">
        <v>127</v>
      </c>
      <c r="Q53" s="524"/>
      <c r="R53" s="524"/>
      <c r="S53" s="524"/>
      <c r="T53" s="524"/>
      <c r="U53" s="524"/>
      <c r="V53" s="524"/>
      <c r="W53" s="524"/>
      <c r="X53" s="524"/>
      <c r="Y53" s="524"/>
      <c r="Z53" s="525" t="s">
        <v>167</v>
      </c>
      <c r="AA53" s="525"/>
      <c r="AB53" s="525"/>
      <c r="AC53" s="526"/>
      <c r="AD53" s="527" t="s">
        <v>140</v>
      </c>
      <c r="AE53" s="528"/>
      <c r="AF53" s="528"/>
      <c r="AG53" s="528"/>
      <c r="AH53" s="529" t="s">
        <v>141</v>
      </c>
      <c r="AI53" s="529"/>
      <c r="AJ53" s="529"/>
      <c r="AK53" s="529"/>
      <c r="AL53" s="529"/>
      <c r="AM53" s="529"/>
      <c r="AN53" s="529"/>
      <c r="AO53" s="529"/>
      <c r="AP53" s="529"/>
      <c r="AQ53" s="529"/>
      <c r="AR53" s="483" t="s">
        <v>170</v>
      </c>
      <c r="AS53" s="483"/>
      <c r="AT53" s="483"/>
      <c r="AU53" s="484"/>
      <c r="AV53" s="487" t="s">
        <v>16</v>
      </c>
      <c r="AW53" s="489" t="s">
        <v>53</v>
      </c>
      <c r="AX53" s="489" t="s">
        <v>54</v>
      </c>
      <c r="AY53" s="489" t="s">
        <v>55</v>
      </c>
      <c r="AZ53" s="489" t="s">
        <v>56</v>
      </c>
      <c r="BA53" s="489" t="s">
        <v>29</v>
      </c>
      <c r="BB53" s="489" t="s">
        <v>62</v>
      </c>
      <c r="BC53" s="512" t="s">
        <v>69</v>
      </c>
      <c r="BD53" s="477" t="s">
        <v>23</v>
      </c>
      <c r="BE53" s="478"/>
      <c r="BF53" s="478"/>
      <c r="BG53" s="478"/>
      <c r="BH53" s="478"/>
      <c r="BI53" s="479"/>
    </row>
    <row r="54" spans="2:61" ht="13.5" customHeight="1">
      <c r="B54" s="71"/>
      <c r="C54" s="71"/>
      <c r="E54" s="511"/>
      <c r="F54" s="520"/>
      <c r="G54" s="521"/>
      <c r="H54" s="530" t="s">
        <v>373</v>
      </c>
      <c r="I54" s="531"/>
      <c r="J54" s="531" t="s">
        <v>736</v>
      </c>
      <c r="K54" s="532"/>
      <c r="L54" s="533" t="s">
        <v>213</v>
      </c>
      <c r="M54" s="597"/>
      <c r="N54" s="716" t="s">
        <v>735</v>
      </c>
      <c r="O54" s="534"/>
      <c r="P54" s="535" t="str">
        <f>G42</f>
        <v>1:デバイスID</v>
      </c>
      <c r="Q54" s="535"/>
      <c r="R54" s="821" t="s">
        <v>721</v>
      </c>
      <c r="S54" s="535"/>
      <c r="T54" s="535" t="s">
        <v>720</v>
      </c>
      <c r="U54" s="535"/>
      <c r="V54" s="866" t="s">
        <v>734</v>
      </c>
      <c r="W54" s="535"/>
      <c r="X54" s="965" t="s">
        <v>733</v>
      </c>
      <c r="Y54" s="535"/>
      <c r="Z54" s="966" t="s">
        <v>732</v>
      </c>
      <c r="AA54" s="486"/>
      <c r="AB54" s="932" t="s">
        <v>731</v>
      </c>
      <c r="AC54" s="515"/>
      <c r="AD54" s="516" t="str">
        <f>L54</f>
        <v>1:成功(true)/
失敗(false)</v>
      </c>
      <c r="AE54" s="517"/>
      <c r="AF54" s="517" t="str">
        <f>N54</f>
        <v>2:メッセージコード</v>
      </c>
      <c r="AG54" s="517"/>
      <c r="AH54" s="514" t="str">
        <f>P54</f>
        <v>1:デバイスID</v>
      </c>
      <c r="AI54" s="514"/>
      <c r="AJ54" s="514" t="str">
        <f t="shared" ref="AJ54" si="0">R54</f>
        <v>2:デバイスのサブID</v>
      </c>
      <c r="AK54" s="514"/>
      <c r="AL54" s="514" t="str">
        <f t="shared" ref="AL54" si="1">T54</f>
        <v>3:パラメータ名</v>
      </c>
      <c r="AM54" s="514"/>
      <c r="AN54" s="514" t="str">
        <f t="shared" ref="AN54" si="2">V54</f>
        <v>4:希望値</v>
      </c>
      <c r="AO54" s="514"/>
      <c r="AP54" s="514" t="str">
        <f t="shared" ref="AP54" si="3">X54</f>
        <v>5:要求Id</v>
      </c>
      <c r="AQ54" s="514"/>
      <c r="AR54" s="836" t="str">
        <f>Z54</f>
        <v>1:要求Id</v>
      </c>
      <c r="AS54" s="507"/>
      <c r="AT54" s="507" t="str">
        <f>AB54</f>
        <v>2:サーバーの処理状況</v>
      </c>
      <c r="AU54" s="508"/>
      <c r="AV54" s="488"/>
      <c r="AW54" s="490"/>
      <c r="AX54" s="490"/>
      <c r="AY54" s="490"/>
      <c r="AZ54" s="490"/>
      <c r="BA54" s="490"/>
      <c r="BB54" s="490"/>
      <c r="BC54" s="513"/>
      <c r="BD54" s="480"/>
      <c r="BE54" s="481"/>
      <c r="BF54" s="481"/>
      <c r="BG54" s="481"/>
      <c r="BH54" s="481"/>
      <c r="BI54" s="482"/>
    </row>
    <row r="55" spans="2:61" ht="15" customHeight="1">
      <c r="B55" s="71"/>
      <c r="C55" s="71"/>
      <c r="E55" s="511"/>
      <c r="F55" s="520"/>
      <c r="G55" s="521"/>
      <c r="H55" s="530"/>
      <c r="I55" s="531"/>
      <c r="J55" s="531"/>
      <c r="K55" s="532"/>
      <c r="L55" s="533"/>
      <c r="M55" s="534"/>
      <c r="N55" s="534"/>
      <c r="O55" s="534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486"/>
      <c r="AA55" s="486"/>
      <c r="AB55" s="486"/>
      <c r="AC55" s="515"/>
      <c r="AD55" s="516"/>
      <c r="AE55" s="517"/>
      <c r="AF55" s="517"/>
      <c r="AG55" s="517"/>
      <c r="AH55" s="514"/>
      <c r="AI55" s="514"/>
      <c r="AJ55" s="514"/>
      <c r="AK55" s="514"/>
      <c r="AL55" s="514"/>
      <c r="AM55" s="514"/>
      <c r="AN55" s="514"/>
      <c r="AO55" s="514"/>
      <c r="AP55" s="514"/>
      <c r="AQ55" s="514"/>
      <c r="AR55" s="507"/>
      <c r="AS55" s="507"/>
      <c r="AT55" s="507"/>
      <c r="AU55" s="508"/>
      <c r="AV55" s="488"/>
      <c r="AW55" s="490"/>
      <c r="AX55" s="490"/>
      <c r="AY55" s="490"/>
      <c r="AZ55" s="490"/>
      <c r="BA55" s="490"/>
      <c r="BB55" s="490"/>
      <c r="BC55" s="513"/>
      <c r="BD55" s="480"/>
      <c r="BE55" s="481"/>
      <c r="BF55" s="481"/>
      <c r="BG55" s="481"/>
      <c r="BH55" s="481"/>
      <c r="BI55" s="482"/>
    </row>
    <row r="56" spans="2:61" s="198" customFormat="1" ht="72" customHeight="1">
      <c r="B56" s="197"/>
      <c r="C56" s="197"/>
      <c r="E56" s="500">
        <f>IF(ISBLANK(F56),"",COUNTA(F$56:F56))</f>
        <v>1</v>
      </c>
      <c r="F56" s="485" t="s">
        <v>465</v>
      </c>
      <c r="G56" s="509"/>
      <c r="H56" s="500" t="str">
        <f>E21</f>
        <v>“deviceId_FNST”</v>
      </c>
      <c r="I56" s="485"/>
      <c r="J56" s="810" t="s">
        <v>716</v>
      </c>
      <c r="K56" s="814"/>
      <c r="L56" s="500" t="b">
        <v>1</v>
      </c>
      <c r="M56" s="485"/>
      <c r="N56" s="485" t="s">
        <v>294</v>
      </c>
      <c r="O56" s="485"/>
      <c r="P56" s="485" t="str">
        <f>H56</f>
        <v>“deviceId_FNST”</v>
      </c>
      <c r="Q56" s="485"/>
      <c r="R56" s="485" t="s">
        <v>718</v>
      </c>
      <c r="S56" s="485"/>
      <c r="T56" s="485" t="s">
        <v>717</v>
      </c>
      <c r="U56" s="485"/>
      <c r="V56" s="485" t="s">
        <v>716</v>
      </c>
      <c r="W56" s="485"/>
      <c r="X56" s="485" t="s">
        <v>161</v>
      </c>
      <c r="Y56" s="485"/>
      <c r="Z56" s="485" t="s">
        <v>730</v>
      </c>
      <c r="AA56" s="485"/>
      <c r="AB56" s="810" t="s">
        <v>161</v>
      </c>
      <c r="AC56" s="814"/>
      <c r="AD56" s="500" t="b">
        <v>1</v>
      </c>
      <c r="AE56" s="485"/>
      <c r="AF56" s="485" t="s">
        <v>294</v>
      </c>
      <c r="AG56" s="485"/>
      <c r="AH56" s="485" t="str">
        <f>Z56</f>
        <v>“1”</v>
      </c>
      <c r="AI56" s="485"/>
      <c r="AJ56" s="485" t="s">
        <v>718</v>
      </c>
      <c r="AK56" s="485"/>
      <c r="AL56" s="485" t="s">
        <v>717</v>
      </c>
      <c r="AM56" s="485"/>
      <c r="AN56" s="485" t="s">
        <v>716</v>
      </c>
      <c r="AO56" s="485"/>
      <c r="AP56" s="485" t="s">
        <v>161</v>
      </c>
      <c r="AQ56" s="485"/>
      <c r="AR56" s="485" t="s">
        <v>730</v>
      </c>
      <c r="AS56" s="485"/>
      <c r="AT56" s="810" t="s">
        <v>161</v>
      </c>
      <c r="AU56" s="814"/>
      <c r="AV56" s="500" t="s">
        <v>882</v>
      </c>
      <c r="AW56" s="972" t="s">
        <v>1082</v>
      </c>
      <c r="AX56" s="972" t="s">
        <v>1082</v>
      </c>
      <c r="AY56" s="972" t="s">
        <v>1082</v>
      </c>
      <c r="AZ56" s="485">
        <v>0</v>
      </c>
      <c r="BA56" s="580" t="s">
        <v>180</v>
      </c>
      <c r="BB56" s="580" t="s">
        <v>1006</v>
      </c>
      <c r="BC56" s="661" t="s">
        <v>180</v>
      </c>
      <c r="BD56" s="606" t="s">
        <v>1025</v>
      </c>
      <c r="BE56" s="485"/>
      <c r="BF56" s="485"/>
      <c r="BG56" s="485"/>
      <c r="BH56" s="485"/>
      <c r="BI56" s="575"/>
    </row>
    <row r="57" spans="2:61" s="198" customFormat="1" ht="72" customHeight="1">
      <c r="B57" s="197"/>
      <c r="C57" s="197"/>
      <c r="E57" s="500"/>
      <c r="F57" s="485"/>
      <c r="G57" s="509"/>
      <c r="H57" s="500"/>
      <c r="I57" s="485"/>
      <c r="J57" s="810"/>
      <c r="K57" s="814"/>
      <c r="L57" s="500"/>
      <c r="M57" s="485"/>
      <c r="N57" s="485"/>
      <c r="O57" s="485"/>
      <c r="P57" s="485" t="s">
        <v>180</v>
      </c>
      <c r="Q57" s="485"/>
      <c r="R57" s="485"/>
      <c r="S57" s="485"/>
      <c r="T57" s="485"/>
      <c r="U57" s="485"/>
      <c r="V57" s="810" t="s">
        <v>180</v>
      </c>
      <c r="W57" s="810"/>
      <c r="X57" s="765" t="s">
        <v>729</v>
      </c>
      <c r="Y57" s="765"/>
      <c r="Z57" s="485" t="s">
        <v>180</v>
      </c>
      <c r="AA57" s="485"/>
      <c r="AB57" s="810" t="s">
        <v>728</v>
      </c>
      <c r="AC57" s="814"/>
      <c r="AD57" s="500"/>
      <c r="AE57" s="485"/>
      <c r="AF57" s="485"/>
      <c r="AG57" s="485"/>
      <c r="AH57" s="485" t="s">
        <v>180</v>
      </c>
      <c r="AI57" s="485"/>
      <c r="AJ57" s="485"/>
      <c r="AK57" s="485"/>
      <c r="AL57" s="485"/>
      <c r="AM57" s="485"/>
      <c r="AN57" s="810" t="s">
        <v>180</v>
      </c>
      <c r="AO57" s="810"/>
      <c r="AP57" s="765" t="s">
        <v>729</v>
      </c>
      <c r="AQ57" s="765"/>
      <c r="AR57" s="485" t="s">
        <v>180</v>
      </c>
      <c r="AS57" s="485"/>
      <c r="AT57" s="810" t="s">
        <v>728</v>
      </c>
      <c r="AU57" s="814"/>
      <c r="AV57" s="500"/>
      <c r="AW57" s="485"/>
      <c r="AX57" s="485"/>
      <c r="AY57" s="485"/>
      <c r="AZ57" s="485"/>
      <c r="BA57" s="485"/>
      <c r="BB57" s="485"/>
      <c r="BC57" s="509"/>
      <c r="BD57" s="500"/>
      <c r="BE57" s="485"/>
      <c r="BF57" s="485"/>
      <c r="BG57" s="485"/>
      <c r="BH57" s="485"/>
      <c r="BI57" s="575"/>
    </row>
    <row r="58" spans="2:61" s="198" customFormat="1" ht="72" customHeight="1">
      <c r="B58" s="197"/>
      <c r="C58" s="197"/>
      <c r="E58" s="500">
        <f>IF(ISBLANK(F58),"",COUNTA(F$56:F58))</f>
        <v>2</v>
      </c>
      <c r="F58" s="485" t="s">
        <v>458</v>
      </c>
      <c r="G58" s="509"/>
      <c r="H58" s="813" t="s">
        <v>294</v>
      </c>
      <c r="I58" s="810"/>
      <c r="J58" s="810" t="s">
        <v>339</v>
      </c>
      <c r="K58" s="814"/>
      <c r="L58" s="500" t="b">
        <v>0</v>
      </c>
      <c r="M58" s="485"/>
      <c r="N58" s="485" t="s">
        <v>324</v>
      </c>
      <c r="O58" s="485"/>
      <c r="P58" s="485" t="s">
        <v>180</v>
      </c>
      <c r="Q58" s="485"/>
      <c r="R58" s="485" t="s">
        <v>180</v>
      </c>
      <c r="S58" s="485"/>
      <c r="T58" s="485" t="s">
        <v>180</v>
      </c>
      <c r="U58" s="485"/>
      <c r="V58" s="485" t="s">
        <v>180</v>
      </c>
      <c r="W58" s="485"/>
      <c r="X58" s="485" t="s">
        <v>180</v>
      </c>
      <c r="Y58" s="485"/>
      <c r="Z58" s="485" t="s">
        <v>180</v>
      </c>
      <c r="AA58" s="485"/>
      <c r="AB58" s="810" t="s">
        <v>161</v>
      </c>
      <c r="AC58" s="814"/>
      <c r="AD58" s="500" t="b">
        <v>0</v>
      </c>
      <c r="AE58" s="485"/>
      <c r="AF58" s="485" t="s">
        <v>324</v>
      </c>
      <c r="AG58" s="485"/>
      <c r="AH58" s="485" t="s">
        <v>180</v>
      </c>
      <c r="AI58" s="485"/>
      <c r="AJ58" s="485" t="s">
        <v>180</v>
      </c>
      <c r="AK58" s="485"/>
      <c r="AL58" s="485" t="s">
        <v>180</v>
      </c>
      <c r="AM58" s="485"/>
      <c r="AN58" s="485" t="s">
        <v>180</v>
      </c>
      <c r="AO58" s="485"/>
      <c r="AP58" s="485" t="s">
        <v>180</v>
      </c>
      <c r="AQ58" s="485"/>
      <c r="AR58" s="485" t="s">
        <v>180</v>
      </c>
      <c r="AS58" s="485"/>
      <c r="AT58" s="810" t="s">
        <v>161</v>
      </c>
      <c r="AU58" s="814"/>
      <c r="AV58" s="592" t="s">
        <v>882</v>
      </c>
      <c r="AW58" s="485" t="str">
        <f>AW56</f>
        <v>6/24</v>
      </c>
      <c r="AX58" s="485" t="str">
        <f>AX56</f>
        <v>6/24</v>
      </c>
      <c r="AY58" s="485" t="str">
        <f>AY56</f>
        <v>6/24</v>
      </c>
      <c r="AZ58" s="485">
        <v>0</v>
      </c>
      <c r="BA58" s="580" t="s">
        <v>180</v>
      </c>
      <c r="BB58" s="580" t="s">
        <v>1006</v>
      </c>
      <c r="BC58" s="661" t="s">
        <v>180</v>
      </c>
      <c r="BD58" s="606" t="s">
        <v>1025</v>
      </c>
      <c r="BE58" s="485"/>
      <c r="BF58" s="485"/>
      <c r="BG58" s="485"/>
      <c r="BH58" s="485"/>
      <c r="BI58" s="575"/>
    </row>
    <row r="59" spans="2:61" s="198" customFormat="1" ht="72" customHeight="1">
      <c r="B59" s="197"/>
      <c r="C59" s="197"/>
      <c r="E59" s="500"/>
      <c r="F59" s="485"/>
      <c r="G59" s="509"/>
      <c r="H59" s="813"/>
      <c r="I59" s="810"/>
      <c r="J59" s="810"/>
      <c r="K59" s="814"/>
      <c r="L59" s="500"/>
      <c r="M59" s="485"/>
      <c r="N59" s="485"/>
      <c r="O59" s="485"/>
      <c r="P59" s="485" t="s">
        <v>180</v>
      </c>
      <c r="Q59" s="485"/>
      <c r="R59" s="485" t="s">
        <v>180</v>
      </c>
      <c r="S59" s="485"/>
      <c r="T59" s="485" t="s">
        <v>180</v>
      </c>
      <c r="U59" s="485"/>
      <c r="V59" s="485" t="s">
        <v>180</v>
      </c>
      <c r="W59" s="485"/>
      <c r="X59" s="485" t="s">
        <v>180</v>
      </c>
      <c r="Y59" s="485"/>
      <c r="Z59" s="485" t="s">
        <v>180</v>
      </c>
      <c r="AA59" s="485"/>
      <c r="AB59" s="485" t="s">
        <v>180</v>
      </c>
      <c r="AC59" s="509"/>
      <c r="AD59" s="500"/>
      <c r="AE59" s="485"/>
      <c r="AF59" s="485"/>
      <c r="AG59" s="485"/>
      <c r="AH59" s="485" t="s">
        <v>180</v>
      </c>
      <c r="AI59" s="485"/>
      <c r="AJ59" s="485" t="s">
        <v>180</v>
      </c>
      <c r="AK59" s="485"/>
      <c r="AL59" s="485" t="s">
        <v>180</v>
      </c>
      <c r="AM59" s="485"/>
      <c r="AN59" s="485" t="s">
        <v>180</v>
      </c>
      <c r="AO59" s="485"/>
      <c r="AP59" s="485" t="s">
        <v>180</v>
      </c>
      <c r="AQ59" s="485"/>
      <c r="AR59" s="485" t="s">
        <v>180</v>
      </c>
      <c r="AS59" s="485"/>
      <c r="AT59" s="485" t="s">
        <v>180</v>
      </c>
      <c r="AU59" s="509"/>
      <c r="AV59" s="500"/>
      <c r="AW59" s="485"/>
      <c r="AX59" s="485"/>
      <c r="AY59" s="485"/>
      <c r="AZ59" s="485"/>
      <c r="BA59" s="485"/>
      <c r="BB59" s="485"/>
      <c r="BC59" s="509"/>
      <c r="BD59" s="500"/>
      <c r="BE59" s="485"/>
      <c r="BF59" s="485"/>
      <c r="BG59" s="485"/>
      <c r="BH59" s="485"/>
      <c r="BI59" s="575"/>
    </row>
    <row r="60" spans="2:61" s="198" customFormat="1" ht="72" customHeight="1">
      <c r="B60" s="197"/>
      <c r="C60" s="197"/>
      <c r="E60" s="500">
        <f>IF(ISBLANK(F60),"",COUNTA(F$56:F60))</f>
        <v>3</v>
      </c>
      <c r="F60" s="485" t="s">
        <v>458</v>
      </c>
      <c r="G60" s="509"/>
      <c r="H60" s="500" t="s">
        <v>727</v>
      </c>
      <c r="I60" s="485"/>
      <c r="J60" s="810" t="s">
        <v>726</v>
      </c>
      <c r="K60" s="814"/>
      <c r="L60" s="813" t="s">
        <v>725</v>
      </c>
      <c r="M60" s="810"/>
      <c r="N60" s="485" t="s">
        <v>324</v>
      </c>
      <c r="O60" s="485"/>
      <c r="P60" s="485" t="s">
        <v>180</v>
      </c>
      <c r="Q60" s="485"/>
      <c r="R60" s="485" t="s">
        <v>180</v>
      </c>
      <c r="S60" s="485"/>
      <c r="T60" s="485" t="s">
        <v>180</v>
      </c>
      <c r="U60" s="485"/>
      <c r="V60" s="485" t="s">
        <v>180</v>
      </c>
      <c r="W60" s="485"/>
      <c r="X60" s="485" t="s">
        <v>180</v>
      </c>
      <c r="Y60" s="485"/>
      <c r="Z60" s="485" t="s">
        <v>180</v>
      </c>
      <c r="AA60" s="485"/>
      <c r="AB60" s="485" t="s">
        <v>180</v>
      </c>
      <c r="AC60" s="509"/>
      <c r="AD60" s="813" t="s">
        <v>725</v>
      </c>
      <c r="AE60" s="810"/>
      <c r="AF60" s="485" t="s">
        <v>324</v>
      </c>
      <c r="AG60" s="485"/>
      <c r="AH60" s="485" t="s">
        <v>180</v>
      </c>
      <c r="AI60" s="485"/>
      <c r="AJ60" s="485" t="s">
        <v>180</v>
      </c>
      <c r="AK60" s="485"/>
      <c r="AL60" s="485" t="s">
        <v>180</v>
      </c>
      <c r="AM60" s="485"/>
      <c r="AN60" s="485" t="s">
        <v>180</v>
      </c>
      <c r="AO60" s="485"/>
      <c r="AP60" s="485" t="s">
        <v>180</v>
      </c>
      <c r="AQ60" s="485"/>
      <c r="AR60" s="485" t="s">
        <v>180</v>
      </c>
      <c r="AS60" s="485"/>
      <c r="AT60" s="485" t="s">
        <v>180</v>
      </c>
      <c r="AU60" s="509"/>
      <c r="AV60" s="592" t="s">
        <v>882</v>
      </c>
      <c r="AW60" s="485" t="str">
        <f>AW58</f>
        <v>6/24</v>
      </c>
      <c r="AX60" s="485" t="str">
        <f>AX58</f>
        <v>6/24</v>
      </c>
      <c r="AY60" s="485" t="str">
        <f>AY58</f>
        <v>6/24</v>
      </c>
      <c r="AZ60" s="485">
        <v>0</v>
      </c>
      <c r="BA60" s="580" t="s">
        <v>180</v>
      </c>
      <c r="BB60" s="580" t="s">
        <v>1006</v>
      </c>
      <c r="BC60" s="661" t="s">
        <v>180</v>
      </c>
      <c r="BD60" s="606" t="s">
        <v>1025</v>
      </c>
      <c r="BE60" s="485"/>
      <c r="BF60" s="485"/>
      <c r="BG60" s="485"/>
      <c r="BH60" s="485"/>
      <c r="BI60" s="575"/>
    </row>
    <row r="61" spans="2:61" s="198" customFormat="1" ht="72" customHeight="1" thickBot="1">
      <c r="B61" s="197"/>
      <c r="C61" s="197"/>
      <c r="E61" s="499"/>
      <c r="F61" s="497"/>
      <c r="G61" s="498"/>
      <c r="H61" s="499"/>
      <c r="I61" s="497"/>
      <c r="J61" s="811"/>
      <c r="K61" s="857"/>
      <c r="L61" s="895"/>
      <c r="M61" s="811"/>
      <c r="N61" s="497"/>
      <c r="O61" s="497"/>
      <c r="P61" s="497" t="s">
        <v>180</v>
      </c>
      <c r="Q61" s="497"/>
      <c r="R61" s="497" t="s">
        <v>180</v>
      </c>
      <c r="S61" s="497"/>
      <c r="T61" s="497" t="s">
        <v>180</v>
      </c>
      <c r="U61" s="497"/>
      <c r="V61" s="497" t="s">
        <v>180</v>
      </c>
      <c r="W61" s="497"/>
      <c r="X61" s="593" t="s">
        <v>180</v>
      </c>
      <c r="Y61" s="593"/>
      <c r="Z61" s="960" t="s">
        <v>180</v>
      </c>
      <c r="AA61" s="960"/>
      <c r="AB61" s="960" t="s">
        <v>180</v>
      </c>
      <c r="AC61" s="961"/>
      <c r="AD61" s="895"/>
      <c r="AE61" s="811"/>
      <c r="AF61" s="497"/>
      <c r="AG61" s="497"/>
      <c r="AH61" s="497" t="s">
        <v>180</v>
      </c>
      <c r="AI61" s="497"/>
      <c r="AJ61" s="497" t="s">
        <v>180</v>
      </c>
      <c r="AK61" s="497"/>
      <c r="AL61" s="497" t="s">
        <v>180</v>
      </c>
      <c r="AM61" s="497"/>
      <c r="AN61" s="497" t="s">
        <v>180</v>
      </c>
      <c r="AO61" s="497"/>
      <c r="AP61" s="593" t="s">
        <v>180</v>
      </c>
      <c r="AQ61" s="593"/>
      <c r="AR61" s="960" t="s">
        <v>180</v>
      </c>
      <c r="AS61" s="960"/>
      <c r="AT61" s="960" t="s">
        <v>180</v>
      </c>
      <c r="AU61" s="961"/>
      <c r="AV61" s="499"/>
      <c r="AW61" s="497"/>
      <c r="AX61" s="497"/>
      <c r="AY61" s="497"/>
      <c r="AZ61" s="497"/>
      <c r="BA61" s="497"/>
      <c r="BB61" s="497"/>
      <c r="BC61" s="498"/>
      <c r="BD61" s="499"/>
      <c r="BE61" s="497"/>
      <c r="BF61" s="497"/>
      <c r="BG61" s="497"/>
      <c r="BH61" s="497"/>
      <c r="BI61" s="576"/>
    </row>
    <row r="64" spans="2:61" ht="16.5" thickBot="1">
      <c r="E64" s="57" t="s">
        <v>153</v>
      </c>
      <c r="F64" s="57" t="s">
        <v>724</v>
      </c>
    </row>
    <row r="65" spans="2:61" ht="13.5" customHeight="1">
      <c r="B65" s="71"/>
      <c r="C65" s="71"/>
      <c r="E65" s="510" t="s">
        <v>20</v>
      </c>
      <c r="F65" s="518" t="s">
        <v>22</v>
      </c>
      <c r="G65" s="519"/>
      <c r="H65" s="510" t="s">
        <v>21</v>
      </c>
      <c r="I65" s="518"/>
      <c r="J65" s="518"/>
      <c r="K65" s="519"/>
      <c r="L65" s="522" t="s">
        <v>120</v>
      </c>
      <c r="M65" s="523"/>
      <c r="N65" s="523"/>
      <c r="O65" s="523"/>
      <c r="P65" s="524" t="s">
        <v>127</v>
      </c>
      <c r="Q65" s="524"/>
      <c r="R65" s="524"/>
      <c r="S65" s="524"/>
      <c r="T65" s="524"/>
      <c r="U65" s="524"/>
      <c r="V65" s="524"/>
      <c r="W65" s="524"/>
      <c r="X65" s="524"/>
      <c r="Y65" s="524"/>
      <c r="Z65" s="525" t="s">
        <v>167</v>
      </c>
      <c r="AA65" s="525"/>
      <c r="AB65" s="525"/>
      <c r="AC65" s="526"/>
      <c r="AD65" s="527" t="s">
        <v>140</v>
      </c>
      <c r="AE65" s="528"/>
      <c r="AF65" s="528"/>
      <c r="AG65" s="528"/>
      <c r="AH65" s="529" t="s">
        <v>141</v>
      </c>
      <c r="AI65" s="529"/>
      <c r="AJ65" s="529"/>
      <c r="AK65" s="529"/>
      <c r="AL65" s="529"/>
      <c r="AM65" s="529"/>
      <c r="AN65" s="529"/>
      <c r="AO65" s="529"/>
      <c r="AP65" s="529"/>
      <c r="AQ65" s="529"/>
      <c r="AR65" s="483" t="s">
        <v>170</v>
      </c>
      <c r="AS65" s="483"/>
      <c r="AT65" s="483"/>
      <c r="AU65" s="484"/>
      <c r="AV65" s="487" t="s">
        <v>16</v>
      </c>
      <c r="AW65" s="489" t="s">
        <v>53</v>
      </c>
      <c r="AX65" s="489" t="s">
        <v>54</v>
      </c>
      <c r="AY65" s="489" t="s">
        <v>55</v>
      </c>
      <c r="AZ65" s="489" t="s">
        <v>56</v>
      </c>
      <c r="BA65" s="489" t="s">
        <v>29</v>
      </c>
      <c r="BB65" s="489" t="s">
        <v>62</v>
      </c>
      <c r="BC65" s="512" t="s">
        <v>69</v>
      </c>
      <c r="BD65" s="477" t="s">
        <v>23</v>
      </c>
      <c r="BE65" s="478"/>
      <c r="BF65" s="478"/>
      <c r="BG65" s="478"/>
      <c r="BH65" s="478"/>
      <c r="BI65" s="479"/>
    </row>
    <row r="66" spans="2:61" ht="13.5" customHeight="1">
      <c r="B66" s="71"/>
      <c r="C66" s="71"/>
      <c r="E66" s="511"/>
      <c r="F66" s="520"/>
      <c r="G66" s="521"/>
      <c r="H66" s="530" t="str">
        <f>H54</f>
        <v>1:デバイスID</v>
      </c>
      <c r="I66" s="531"/>
      <c r="J66" s="531" t="str">
        <f>G43</f>
        <v>2:タイムゾーン</v>
      </c>
      <c r="K66" s="532"/>
      <c r="L66" s="533" t="str">
        <f>L54</f>
        <v>1:成功(true)/
失敗(false)</v>
      </c>
      <c r="M66" s="597"/>
      <c r="N66" s="534" t="str">
        <f>N54</f>
        <v>2:メッセージコード</v>
      </c>
      <c r="O66" s="597"/>
      <c r="P66" s="535" t="str">
        <f>G42</f>
        <v>1:デバイスID</v>
      </c>
      <c r="Q66" s="535"/>
      <c r="R66" s="821" t="s">
        <v>721</v>
      </c>
      <c r="S66" s="535"/>
      <c r="T66" s="535" t="s">
        <v>720</v>
      </c>
      <c r="U66" s="535"/>
      <c r="V66" s="849" t="str">
        <f>V54</f>
        <v>4:希望値</v>
      </c>
      <c r="W66" s="535"/>
      <c r="X66" s="849" t="str">
        <f>X54</f>
        <v>5:要求Id</v>
      </c>
      <c r="Y66" s="535"/>
      <c r="Z66" s="919" t="str">
        <f>Z54</f>
        <v>1:要求Id</v>
      </c>
      <c r="AA66" s="486"/>
      <c r="AB66" s="919" t="str">
        <f>AB54</f>
        <v>2:サーバーの処理状況</v>
      </c>
      <c r="AC66" s="515"/>
      <c r="AD66" s="516" t="str">
        <f>L66</f>
        <v>1:成功(true)/
失敗(false)</v>
      </c>
      <c r="AE66" s="517"/>
      <c r="AF66" s="517" t="str">
        <f>N66</f>
        <v>2:メッセージコード</v>
      </c>
      <c r="AG66" s="517"/>
      <c r="AH66" s="514" t="str">
        <f>P66</f>
        <v>1:デバイスID</v>
      </c>
      <c r="AI66" s="514"/>
      <c r="AJ66" s="514" t="str">
        <f t="shared" ref="AJ66" si="4">R66</f>
        <v>2:デバイスのサブID</v>
      </c>
      <c r="AK66" s="514"/>
      <c r="AL66" s="514" t="str">
        <f t="shared" ref="AL66" si="5">T66</f>
        <v>3:パラメータ名</v>
      </c>
      <c r="AM66" s="514"/>
      <c r="AN66" s="514" t="str">
        <f t="shared" ref="AN66" si="6">V66</f>
        <v>4:希望値</v>
      </c>
      <c r="AO66" s="514"/>
      <c r="AP66" s="514" t="str">
        <f t="shared" ref="AP66" si="7">X66</f>
        <v>5:要求Id</v>
      </c>
      <c r="AQ66" s="514"/>
      <c r="AR66" s="836" t="str">
        <f>AR54</f>
        <v>1:要求Id</v>
      </c>
      <c r="AS66" s="507"/>
      <c r="AT66" s="836" t="str">
        <f>AT54</f>
        <v>2:サーバーの処理状況</v>
      </c>
      <c r="AU66" s="508"/>
      <c r="AV66" s="488"/>
      <c r="AW66" s="490"/>
      <c r="AX66" s="490"/>
      <c r="AY66" s="490"/>
      <c r="AZ66" s="490"/>
      <c r="BA66" s="490"/>
      <c r="BB66" s="490"/>
      <c r="BC66" s="513"/>
      <c r="BD66" s="480"/>
      <c r="BE66" s="481"/>
      <c r="BF66" s="481"/>
      <c r="BG66" s="481"/>
      <c r="BH66" s="481"/>
      <c r="BI66" s="482"/>
    </row>
    <row r="67" spans="2:61" ht="15" customHeight="1">
      <c r="B67" s="71"/>
      <c r="C67" s="71"/>
      <c r="E67" s="511"/>
      <c r="F67" s="520"/>
      <c r="G67" s="521"/>
      <c r="H67" s="530"/>
      <c r="I67" s="531"/>
      <c r="J67" s="531"/>
      <c r="K67" s="532"/>
      <c r="L67" s="533"/>
      <c r="M67" s="534"/>
      <c r="N67" s="534"/>
      <c r="O67" s="534"/>
      <c r="P67" s="535"/>
      <c r="Q67" s="535"/>
      <c r="R67" s="535"/>
      <c r="S67" s="535"/>
      <c r="T67" s="535"/>
      <c r="U67" s="535"/>
      <c r="V67" s="535"/>
      <c r="W67" s="535"/>
      <c r="X67" s="535"/>
      <c r="Y67" s="535"/>
      <c r="Z67" s="486"/>
      <c r="AA67" s="486"/>
      <c r="AB67" s="486"/>
      <c r="AC67" s="515"/>
      <c r="AD67" s="516"/>
      <c r="AE67" s="517"/>
      <c r="AF67" s="517"/>
      <c r="AG67" s="517"/>
      <c r="AH67" s="514"/>
      <c r="AI67" s="514"/>
      <c r="AJ67" s="514"/>
      <c r="AK67" s="514"/>
      <c r="AL67" s="514"/>
      <c r="AM67" s="514"/>
      <c r="AN67" s="514"/>
      <c r="AO67" s="514"/>
      <c r="AP67" s="514"/>
      <c r="AQ67" s="514"/>
      <c r="AR67" s="507"/>
      <c r="AS67" s="507"/>
      <c r="AT67" s="507"/>
      <c r="AU67" s="508"/>
      <c r="AV67" s="488"/>
      <c r="AW67" s="490"/>
      <c r="AX67" s="490"/>
      <c r="AY67" s="490"/>
      <c r="AZ67" s="490"/>
      <c r="BA67" s="490"/>
      <c r="BB67" s="490"/>
      <c r="BC67" s="513"/>
      <c r="BD67" s="480"/>
      <c r="BE67" s="481"/>
      <c r="BF67" s="481"/>
      <c r="BG67" s="481"/>
      <c r="BH67" s="481"/>
      <c r="BI67" s="482"/>
    </row>
    <row r="68" spans="2:61" s="198" customFormat="1" ht="72" customHeight="1">
      <c r="B68" s="197"/>
      <c r="C68" s="197"/>
      <c r="E68" s="500">
        <v>4</v>
      </c>
      <c r="F68" s="485" t="s">
        <v>624</v>
      </c>
      <c r="G68" s="509"/>
      <c r="H68" s="500" t="s">
        <v>698</v>
      </c>
      <c r="I68" s="485"/>
      <c r="J68" s="485" t="s">
        <v>716</v>
      </c>
      <c r="K68" s="509"/>
      <c r="L68" s="734" t="b">
        <v>1</v>
      </c>
      <c r="M68" s="735"/>
      <c r="N68" s="810" t="s">
        <v>294</v>
      </c>
      <c r="O68" s="810"/>
      <c r="P68" s="485" t="str">
        <f>H68</f>
        <v>“deviceId_FNST”</v>
      </c>
      <c r="Q68" s="485"/>
      <c r="R68" s="485" t="s">
        <v>718</v>
      </c>
      <c r="S68" s="485"/>
      <c r="T68" s="485" t="s">
        <v>717</v>
      </c>
      <c r="U68" s="485"/>
      <c r="V68" s="485" t="s">
        <v>716</v>
      </c>
      <c r="W68" s="485"/>
      <c r="X68" s="485" t="s">
        <v>161</v>
      </c>
      <c r="Y68" s="485"/>
      <c r="Z68" s="485" t="s">
        <v>723</v>
      </c>
      <c r="AA68" s="485"/>
      <c r="AB68" s="810" t="s">
        <v>161</v>
      </c>
      <c r="AC68" s="814"/>
      <c r="AD68" s="734" t="b">
        <v>1</v>
      </c>
      <c r="AE68" s="735"/>
      <c r="AF68" s="810" t="s">
        <v>294</v>
      </c>
      <c r="AG68" s="810"/>
      <c r="AH68" s="485" t="str">
        <f>Z68</f>
        <v>"2"</v>
      </c>
      <c r="AI68" s="485"/>
      <c r="AJ68" s="485" t="s">
        <v>718</v>
      </c>
      <c r="AK68" s="485"/>
      <c r="AL68" s="485" t="s">
        <v>717</v>
      </c>
      <c r="AM68" s="485"/>
      <c r="AN68" s="485" t="s">
        <v>716</v>
      </c>
      <c r="AO68" s="485"/>
      <c r="AP68" s="485" t="s">
        <v>161</v>
      </c>
      <c r="AQ68" s="485"/>
      <c r="AR68" s="485" t="s">
        <v>723</v>
      </c>
      <c r="AS68" s="485"/>
      <c r="AT68" s="810" t="s">
        <v>161</v>
      </c>
      <c r="AU68" s="814"/>
      <c r="AV68" s="500" t="s">
        <v>886</v>
      </c>
      <c r="AW68" s="485" t="str">
        <f>AW60</f>
        <v>6/24</v>
      </c>
      <c r="AX68" s="485" t="str">
        <f t="shared" ref="AX68:AY68" si="8">AX60</f>
        <v>6/24</v>
      </c>
      <c r="AY68" s="485" t="str">
        <f t="shared" si="8"/>
        <v>6/24</v>
      </c>
      <c r="AZ68" s="580">
        <v>0</v>
      </c>
      <c r="BA68" s="580" t="s">
        <v>180</v>
      </c>
      <c r="BB68" s="580" t="s">
        <v>1006</v>
      </c>
      <c r="BC68" s="661" t="s">
        <v>180</v>
      </c>
      <c r="BD68" s="606" t="s">
        <v>1025</v>
      </c>
      <c r="BE68" s="644"/>
      <c r="BF68" s="644"/>
      <c r="BG68" s="644"/>
      <c r="BH68" s="644"/>
      <c r="BI68" s="645"/>
    </row>
    <row r="69" spans="2:61" s="198" customFormat="1" ht="72" customHeight="1">
      <c r="E69" s="500"/>
      <c r="F69" s="485"/>
      <c r="G69" s="509"/>
      <c r="H69" s="500"/>
      <c r="I69" s="485"/>
      <c r="J69" s="485"/>
      <c r="K69" s="509"/>
      <c r="L69" s="734"/>
      <c r="M69" s="735"/>
      <c r="N69" s="810"/>
      <c r="O69" s="810"/>
      <c r="P69" s="485" t="s">
        <v>87</v>
      </c>
      <c r="Q69" s="485"/>
      <c r="R69" s="485" t="s">
        <v>87</v>
      </c>
      <c r="S69" s="485"/>
      <c r="T69" s="485" t="s">
        <v>87</v>
      </c>
      <c r="U69" s="485"/>
      <c r="V69" s="485" t="s">
        <v>87</v>
      </c>
      <c r="W69" s="485"/>
      <c r="X69" s="810" t="s">
        <v>723</v>
      </c>
      <c r="Y69" s="810"/>
      <c r="Z69" s="810" t="s">
        <v>161</v>
      </c>
      <c r="AA69" s="810"/>
      <c r="AB69" s="962" t="s">
        <v>722</v>
      </c>
      <c r="AC69" s="963"/>
      <c r="AD69" s="734"/>
      <c r="AE69" s="735"/>
      <c r="AF69" s="810"/>
      <c r="AG69" s="810"/>
      <c r="AH69" s="485" t="s">
        <v>87</v>
      </c>
      <c r="AI69" s="485"/>
      <c r="AJ69" s="485" t="s">
        <v>87</v>
      </c>
      <c r="AK69" s="485"/>
      <c r="AL69" s="485" t="s">
        <v>87</v>
      </c>
      <c r="AM69" s="485"/>
      <c r="AN69" s="485" t="s">
        <v>87</v>
      </c>
      <c r="AO69" s="485"/>
      <c r="AP69" s="810" t="s">
        <v>723</v>
      </c>
      <c r="AQ69" s="810"/>
      <c r="AR69" s="810" t="s">
        <v>161</v>
      </c>
      <c r="AS69" s="810"/>
      <c r="AT69" s="962" t="s">
        <v>722</v>
      </c>
      <c r="AU69" s="963"/>
      <c r="AV69" s="500"/>
      <c r="AW69" s="485"/>
      <c r="AX69" s="485"/>
      <c r="AY69" s="485"/>
      <c r="AZ69" s="485"/>
      <c r="BA69" s="485"/>
      <c r="BB69" s="485"/>
      <c r="BC69" s="509"/>
      <c r="BD69" s="606"/>
      <c r="BE69" s="644"/>
      <c r="BF69" s="644"/>
      <c r="BG69" s="644"/>
      <c r="BH69" s="644"/>
      <c r="BI69" s="645"/>
    </row>
    <row r="70" spans="2:61" s="198" customFormat="1" ht="72" customHeight="1">
      <c r="E70" s="500"/>
      <c r="F70" s="485"/>
      <c r="G70" s="509"/>
      <c r="H70" s="500" t="s">
        <v>698</v>
      </c>
      <c r="I70" s="485"/>
      <c r="J70" s="485" t="s">
        <v>716</v>
      </c>
      <c r="K70" s="509"/>
      <c r="L70" s="734" t="b">
        <v>1</v>
      </c>
      <c r="M70" s="735"/>
      <c r="N70" s="810" t="s">
        <v>294</v>
      </c>
      <c r="O70" s="810"/>
      <c r="P70" s="485" t="str">
        <f>H70</f>
        <v>“deviceId_FNST”</v>
      </c>
      <c r="Q70" s="485"/>
      <c r="R70" s="485" t="s">
        <v>718</v>
      </c>
      <c r="S70" s="485"/>
      <c r="T70" s="485" t="s">
        <v>717</v>
      </c>
      <c r="U70" s="485"/>
      <c r="V70" s="485" t="s">
        <v>716</v>
      </c>
      <c r="W70" s="485"/>
      <c r="X70" s="485" t="s">
        <v>161</v>
      </c>
      <c r="Y70" s="485"/>
      <c r="Z70" s="485" t="s">
        <v>723</v>
      </c>
      <c r="AA70" s="485"/>
      <c r="AB70" s="810" t="s">
        <v>161</v>
      </c>
      <c r="AC70" s="814"/>
      <c r="AD70" s="734" t="b">
        <v>1</v>
      </c>
      <c r="AE70" s="735"/>
      <c r="AF70" s="810" t="s">
        <v>294</v>
      </c>
      <c r="AG70" s="810"/>
      <c r="AH70" s="485" t="str">
        <f>Z70</f>
        <v>"2"</v>
      </c>
      <c r="AI70" s="485"/>
      <c r="AJ70" s="485" t="s">
        <v>718</v>
      </c>
      <c r="AK70" s="485"/>
      <c r="AL70" s="485" t="s">
        <v>717</v>
      </c>
      <c r="AM70" s="485"/>
      <c r="AN70" s="485" t="s">
        <v>716</v>
      </c>
      <c r="AO70" s="485"/>
      <c r="AP70" s="485" t="s">
        <v>161</v>
      </c>
      <c r="AQ70" s="485"/>
      <c r="AR70" s="485" t="s">
        <v>723</v>
      </c>
      <c r="AS70" s="485"/>
      <c r="AT70" s="810" t="s">
        <v>161</v>
      </c>
      <c r="AU70" s="814"/>
      <c r="AV70" s="500"/>
      <c r="AW70" s="485"/>
      <c r="AX70" s="485"/>
      <c r="AY70" s="485"/>
      <c r="AZ70" s="485"/>
      <c r="BA70" s="485"/>
      <c r="BB70" s="485"/>
      <c r="BC70" s="509"/>
      <c r="BD70" s="606"/>
      <c r="BE70" s="644"/>
      <c r="BF70" s="644"/>
      <c r="BG70" s="644"/>
      <c r="BH70" s="644"/>
      <c r="BI70" s="645"/>
    </row>
    <row r="71" spans="2:61" s="198" customFormat="1" ht="72" customHeight="1" thickBot="1">
      <c r="E71" s="499"/>
      <c r="F71" s="497"/>
      <c r="G71" s="498"/>
      <c r="H71" s="499"/>
      <c r="I71" s="497"/>
      <c r="J71" s="497"/>
      <c r="K71" s="498"/>
      <c r="L71" s="768"/>
      <c r="M71" s="593"/>
      <c r="N71" s="811"/>
      <c r="O71" s="811"/>
      <c r="P71" s="497" t="s">
        <v>87</v>
      </c>
      <c r="Q71" s="497"/>
      <c r="R71" s="497" t="s">
        <v>87</v>
      </c>
      <c r="S71" s="497"/>
      <c r="T71" s="497" t="s">
        <v>87</v>
      </c>
      <c r="U71" s="497"/>
      <c r="V71" s="497" t="s">
        <v>87</v>
      </c>
      <c r="W71" s="497"/>
      <c r="X71" s="811" t="s">
        <v>723</v>
      </c>
      <c r="Y71" s="811"/>
      <c r="Z71" s="811" t="s">
        <v>161</v>
      </c>
      <c r="AA71" s="811"/>
      <c r="AB71" s="960" t="s">
        <v>722</v>
      </c>
      <c r="AC71" s="961"/>
      <c r="AD71" s="768"/>
      <c r="AE71" s="593"/>
      <c r="AF71" s="811"/>
      <c r="AG71" s="811"/>
      <c r="AH71" s="497" t="s">
        <v>87</v>
      </c>
      <c r="AI71" s="497"/>
      <c r="AJ71" s="497" t="s">
        <v>87</v>
      </c>
      <c r="AK71" s="497"/>
      <c r="AL71" s="497" t="s">
        <v>87</v>
      </c>
      <c r="AM71" s="497"/>
      <c r="AN71" s="497" t="s">
        <v>87</v>
      </c>
      <c r="AO71" s="497"/>
      <c r="AP71" s="811" t="s">
        <v>723</v>
      </c>
      <c r="AQ71" s="811"/>
      <c r="AR71" s="811" t="s">
        <v>161</v>
      </c>
      <c r="AS71" s="811"/>
      <c r="AT71" s="960" t="s">
        <v>722</v>
      </c>
      <c r="AU71" s="961"/>
      <c r="AV71" s="499"/>
      <c r="AW71" s="497"/>
      <c r="AX71" s="497"/>
      <c r="AY71" s="497"/>
      <c r="AZ71" s="497"/>
      <c r="BA71" s="497"/>
      <c r="BB71" s="497"/>
      <c r="BC71" s="498"/>
      <c r="BD71" s="639"/>
      <c r="BE71" s="646"/>
      <c r="BF71" s="646"/>
      <c r="BG71" s="646"/>
      <c r="BH71" s="646"/>
      <c r="BI71" s="647"/>
    </row>
    <row r="73" spans="2:61" ht="16.5" thickBot="1">
      <c r="E73" s="57" t="s">
        <v>160</v>
      </c>
      <c r="F73" s="57" t="s">
        <v>159</v>
      </c>
    </row>
    <row r="74" spans="2:61" ht="15" customHeight="1">
      <c r="E74" s="510" t="s">
        <v>20</v>
      </c>
      <c r="F74" s="518" t="s">
        <v>22</v>
      </c>
      <c r="G74" s="519"/>
      <c r="H74" s="510" t="s">
        <v>21</v>
      </c>
      <c r="I74" s="518"/>
      <c r="J74" s="518"/>
      <c r="K74" s="519"/>
      <c r="L74" s="522" t="s">
        <v>120</v>
      </c>
      <c r="M74" s="523"/>
      <c r="N74" s="523"/>
      <c r="O74" s="523"/>
      <c r="P74" s="524" t="s">
        <v>127</v>
      </c>
      <c r="Q74" s="524"/>
      <c r="R74" s="524"/>
      <c r="S74" s="524"/>
      <c r="T74" s="524"/>
      <c r="U74" s="524"/>
      <c r="V74" s="524"/>
      <c r="W74" s="524"/>
      <c r="X74" s="524"/>
      <c r="Y74" s="524"/>
      <c r="Z74" s="525" t="s">
        <v>167</v>
      </c>
      <c r="AA74" s="525"/>
      <c r="AB74" s="525"/>
      <c r="AC74" s="526"/>
      <c r="AD74" s="527" t="s">
        <v>140</v>
      </c>
      <c r="AE74" s="528"/>
      <c r="AF74" s="528"/>
      <c r="AG74" s="528"/>
      <c r="AH74" s="529" t="s">
        <v>141</v>
      </c>
      <c r="AI74" s="529"/>
      <c r="AJ74" s="529"/>
      <c r="AK74" s="529"/>
      <c r="AL74" s="529"/>
      <c r="AM74" s="529"/>
      <c r="AN74" s="529"/>
      <c r="AO74" s="529"/>
      <c r="AP74" s="529"/>
      <c r="AQ74" s="529"/>
      <c r="AR74" s="483" t="s">
        <v>170</v>
      </c>
      <c r="AS74" s="483"/>
      <c r="AT74" s="483"/>
      <c r="AU74" s="484"/>
      <c r="AV74" s="487" t="s">
        <v>16</v>
      </c>
      <c r="AW74" s="489" t="s">
        <v>53</v>
      </c>
      <c r="AX74" s="489" t="s">
        <v>54</v>
      </c>
      <c r="AY74" s="489" t="s">
        <v>55</v>
      </c>
      <c r="AZ74" s="489" t="s">
        <v>56</v>
      </c>
      <c r="BA74" s="489" t="s">
        <v>29</v>
      </c>
      <c r="BB74" s="489" t="s">
        <v>62</v>
      </c>
      <c r="BC74" s="512" t="s">
        <v>69</v>
      </c>
      <c r="BD74" s="477" t="s">
        <v>23</v>
      </c>
      <c r="BE74" s="478"/>
      <c r="BF74" s="478"/>
      <c r="BG74" s="478"/>
      <c r="BH74" s="478"/>
      <c r="BI74" s="479"/>
    </row>
    <row r="75" spans="2:61" ht="15.75" customHeight="1">
      <c r="E75" s="511"/>
      <c r="F75" s="520"/>
      <c r="G75" s="521"/>
      <c r="H75" s="530" t="str">
        <f>H54</f>
        <v>1:デバイスID</v>
      </c>
      <c r="I75" s="531"/>
      <c r="J75" s="531" t="str">
        <f>J54</f>
        <v>2:タイムゾーン</v>
      </c>
      <c r="K75" s="532"/>
      <c r="L75" s="533" t="str">
        <f>L54</f>
        <v>1:成功(true)/
失敗(false)</v>
      </c>
      <c r="M75" s="597"/>
      <c r="N75" s="534" t="str">
        <f>N54</f>
        <v>2:メッセージコード</v>
      </c>
      <c r="O75" s="597"/>
      <c r="P75" s="535" t="str">
        <f>P54</f>
        <v>1:デバイスID</v>
      </c>
      <c r="Q75" s="535"/>
      <c r="R75" s="821" t="s">
        <v>721</v>
      </c>
      <c r="S75" s="535"/>
      <c r="T75" s="535" t="s">
        <v>720</v>
      </c>
      <c r="U75" s="535"/>
      <c r="V75" s="535" t="str">
        <f>V54</f>
        <v>4:希望値</v>
      </c>
      <c r="W75" s="535"/>
      <c r="X75" s="535" t="str">
        <f>X54</f>
        <v>5:要求Id</v>
      </c>
      <c r="Y75" s="535"/>
      <c r="Z75" s="919" t="str">
        <f>Z54</f>
        <v>1:要求Id</v>
      </c>
      <c r="AA75" s="486"/>
      <c r="AB75" s="919" t="str">
        <f>AB54</f>
        <v>2:サーバーの処理状況</v>
      </c>
      <c r="AC75" s="515"/>
      <c r="AD75" s="516" t="str">
        <f>L75</f>
        <v>1:成功(true)/
失敗(false)</v>
      </c>
      <c r="AE75" s="517"/>
      <c r="AF75" s="517" t="str">
        <f>N75</f>
        <v>2:メッセージコード</v>
      </c>
      <c r="AG75" s="517"/>
      <c r="AH75" s="514" t="str">
        <f>P75</f>
        <v>1:デバイスID</v>
      </c>
      <c r="AI75" s="514"/>
      <c r="AJ75" s="514" t="str">
        <f t="shared" ref="AJ75" si="9">R75</f>
        <v>2:デバイスのサブID</v>
      </c>
      <c r="AK75" s="514"/>
      <c r="AL75" s="514" t="str">
        <f t="shared" ref="AL75" si="10">T75</f>
        <v>3:パラメータ名</v>
      </c>
      <c r="AM75" s="514"/>
      <c r="AN75" s="514" t="str">
        <f t="shared" ref="AN75" si="11">V75</f>
        <v>4:希望値</v>
      </c>
      <c r="AO75" s="514"/>
      <c r="AP75" s="514" t="str">
        <f t="shared" ref="AP75" si="12">X75</f>
        <v>5:要求Id</v>
      </c>
      <c r="AQ75" s="514"/>
      <c r="AR75" s="836" t="str">
        <f>AR54</f>
        <v>1:要求Id</v>
      </c>
      <c r="AS75" s="507"/>
      <c r="AT75" s="836" t="str">
        <f>AT54</f>
        <v>2:サーバーの処理状況</v>
      </c>
      <c r="AU75" s="508"/>
      <c r="AV75" s="488"/>
      <c r="AW75" s="490"/>
      <c r="AX75" s="490"/>
      <c r="AY75" s="490"/>
      <c r="AZ75" s="490"/>
      <c r="BA75" s="490"/>
      <c r="BB75" s="490"/>
      <c r="BC75" s="513"/>
      <c r="BD75" s="480"/>
      <c r="BE75" s="481"/>
      <c r="BF75" s="481"/>
      <c r="BG75" s="481"/>
      <c r="BH75" s="481"/>
      <c r="BI75" s="482"/>
    </row>
    <row r="76" spans="2:61">
      <c r="E76" s="511"/>
      <c r="F76" s="520"/>
      <c r="G76" s="521"/>
      <c r="H76" s="530"/>
      <c r="I76" s="531"/>
      <c r="J76" s="531"/>
      <c r="K76" s="532"/>
      <c r="L76" s="533"/>
      <c r="M76" s="534"/>
      <c r="N76" s="534"/>
      <c r="O76" s="534"/>
      <c r="P76" s="535"/>
      <c r="Q76" s="535"/>
      <c r="R76" s="535"/>
      <c r="S76" s="535"/>
      <c r="T76" s="535"/>
      <c r="U76" s="535"/>
      <c r="V76" s="535"/>
      <c r="W76" s="535"/>
      <c r="X76" s="535"/>
      <c r="Y76" s="535"/>
      <c r="Z76" s="486"/>
      <c r="AA76" s="486"/>
      <c r="AB76" s="486"/>
      <c r="AC76" s="515"/>
      <c r="AD76" s="516"/>
      <c r="AE76" s="517"/>
      <c r="AF76" s="517"/>
      <c r="AG76" s="517"/>
      <c r="AH76" s="514"/>
      <c r="AI76" s="514"/>
      <c r="AJ76" s="514"/>
      <c r="AK76" s="514"/>
      <c r="AL76" s="514"/>
      <c r="AM76" s="514"/>
      <c r="AN76" s="514"/>
      <c r="AO76" s="514"/>
      <c r="AP76" s="514"/>
      <c r="AQ76" s="514"/>
      <c r="AR76" s="507"/>
      <c r="AS76" s="507"/>
      <c r="AT76" s="507"/>
      <c r="AU76" s="508"/>
      <c r="AV76" s="488"/>
      <c r="AW76" s="490"/>
      <c r="AX76" s="490"/>
      <c r="AY76" s="490"/>
      <c r="AZ76" s="490"/>
      <c r="BA76" s="490"/>
      <c r="BB76" s="490"/>
      <c r="BC76" s="513"/>
      <c r="BD76" s="480"/>
      <c r="BE76" s="481"/>
      <c r="BF76" s="481"/>
      <c r="BG76" s="481"/>
      <c r="BH76" s="481"/>
      <c r="BI76" s="482"/>
    </row>
    <row r="77" spans="2:61" s="198" customFormat="1" ht="72" customHeight="1">
      <c r="E77" s="500">
        <v>5</v>
      </c>
      <c r="F77" s="541" t="s">
        <v>236</v>
      </c>
      <c r="G77" s="542"/>
      <c r="H77" s="500" t="s">
        <v>694</v>
      </c>
      <c r="I77" s="485"/>
      <c r="J77" s="485" t="s">
        <v>716</v>
      </c>
      <c r="K77" s="509"/>
      <c r="L77" s="500" t="b">
        <v>0</v>
      </c>
      <c r="M77" s="485"/>
      <c r="N77" s="485" t="s">
        <v>695</v>
      </c>
      <c r="O77" s="485"/>
      <c r="P77" s="485" t="str">
        <f>H77</f>
        <v>“deviceId_FNST”</v>
      </c>
      <c r="Q77" s="485"/>
      <c r="R77" s="485" t="s">
        <v>718</v>
      </c>
      <c r="S77" s="485"/>
      <c r="T77" s="485" t="s">
        <v>717</v>
      </c>
      <c r="U77" s="485"/>
      <c r="V77" s="485" t="str">
        <f>J77</f>
        <v>"update_value"</v>
      </c>
      <c r="W77" s="485"/>
      <c r="X77" s="485" t="s">
        <v>180</v>
      </c>
      <c r="Y77" s="485"/>
      <c r="Z77" s="485" t="s">
        <v>161</v>
      </c>
      <c r="AA77" s="485"/>
      <c r="AB77" s="485" t="s">
        <v>161</v>
      </c>
      <c r="AC77" s="509"/>
      <c r="AD77" s="500" t="b">
        <v>0</v>
      </c>
      <c r="AE77" s="485"/>
      <c r="AF77" s="485" t="s">
        <v>695</v>
      </c>
      <c r="AG77" s="485"/>
      <c r="AH77" s="485" t="str">
        <f>Z77</f>
        <v>-</v>
      </c>
      <c r="AI77" s="485"/>
      <c r="AJ77" s="485" t="s">
        <v>718</v>
      </c>
      <c r="AK77" s="485"/>
      <c r="AL77" s="485" t="s">
        <v>717</v>
      </c>
      <c r="AM77" s="485"/>
      <c r="AN77" s="485" t="str">
        <f>AB77</f>
        <v>-</v>
      </c>
      <c r="AO77" s="485"/>
      <c r="AP77" s="485" t="s">
        <v>180</v>
      </c>
      <c r="AQ77" s="485"/>
      <c r="AR77" s="485" t="s">
        <v>161</v>
      </c>
      <c r="AS77" s="485"/>
      <c r="AT77" s="485" t="s">
        <v>161</v>
      </c>
      <c r="AU77" s="509"/>
      <c r="AV77" s="500" t="s">
        <v>886</v>
      </c>
      <c r="AW77" s="485" t="str">
        <f>AW60</f>
        <v>6/24</v>
      </c>
      <c r="AX77" s="485" t="str">
        <f t="shared" ref="AX77:AY77" si="13">AX60</f>
        <v>6/24</v>
      </c>
      <c r="AY77" s="485" t="str">
        <f t="shared" si="13"/>
        <v>6/24</v>
      </c>
      <c r="AZ77" s="485">
        <v>0</v>
      </c>
      <c r="BA77" s="580" t="s">
        <v>180</v>
      </c>
      <c r="BB77" s="580" t="s">
        <v>1006</v>
      </c>
      <c r="BC77" s="661" t="s">
        <v>180</v>
      </c>
      <c r="BD77" s="606" t="s">
        <v>1025</v>
      </c>
      <c r="BE77" s="485"/>
      <c r="BF77" s="485"/>
      <c r="BG77" s="485"/>
      <c r="BH77" s="485"/>
      <c r="BI77" s="575"/>
    </row>
    <row r="78" spans="2:61" s="198" customFormat="1" ht="72" customHeight="1">
      <c r="E78" s="500"/>
      <c r="F78" s="541"/>
      <c r="G78" s="542"/>
      <c r="H78" s="500"/>
      <c r="I78" s="485"/>
      <c r="J78" s="485"/>
      <c r="K78" s="509"/>
      <c r="L78" s="500"/>
      <c r="M78" s="485"/>
      <c r="N78" s="485"/>
      <c r="O78" s="485"/>
      <c r="P78" s="810" t="s">
        <v>180</v>
      </c>
      <c r="Q78" s="810"/>
      <c r="R78" s="810" t="s">
        <v>180</v>
      </c>
      <c r="S78" s="810"/>
      <c r="T78" s="810" t="s">
        <v>180</v>
      </c>
      <c r="U78" s="810"/>
      <c r="V78" s="810" t="s">
        <v>180</v>
      </c>
      <c r="W78" s="810"/>
      <c r="X78" s="810" t="s">
        <v>180</v>
      </c>
      <c r="Y78" s="810"/>
      <c r="Z78" s="810" t="s">
        <v>180</v>
      </c>
      <c r="AA78" s="810"/>
      <c r="AB78" s="810" t="s">
        <v>180</v>
      </c>
      <c r="AC78" s="814"/>
      <c r="AD78" s="500"/>
      <c r="AE78" s="485"/>
      <c r="AF78" s="485"/>
      <c r="AG78" s="485"/>
      <c r="AH78" s="810" t="s">
        <v>180</v>
      </c>
      <c r="AI78" s="810"/>
      <c r="AJ78" s="810" t="s">
        <v>180</v>
      </c>
      <c r="AK78" s="810"/>
      <c r="AL78" s="810" t="s">
        <v>180</v>
      </c>
      <c r="AM78" s="810"/>
      <c r="AN78" s="810" t="s">
        <v>180</v>
      </c>
      <c r="AO78" s="810"/>
      <c r="AP78" s="810" t="s">
        <v>180</v>
      </c>
      <c r="AQ78" s="810"/>
      <c r="AR78" s="810" t="s">
        <v>180</v>
      </c>
      <c r="AS78" s="810"/>
      <c r="AT78" s="810" t="s">
        <v>180</v>
      </c>
      <c r="AU78" s="814"/>
      <c r="AV78" s="500"/>
      <c r="AW78" s="485"/>
      <c r="AX78" s="485"/>
      <c r="AY78" s="485"/>
      <c r="AZ78" s="485"/>
      <c r="BA78" s="485"/>
      <c r="BB78" s="485"/>
      <c r="BC78" s="509"/>
      <c r="BD78" s="500"/>
      <c r="BE78" s="485"/>
      <c r="BF78" s="485"/>
      <c r="BG78" s="485"/>
      <c r="BH78" s="485"/>
      <c r="BI78" s="575"/>
    </row>
    <row r="79" spans="2:61" s="198" customFormat="1" ht="72" customHeight="1">
      <c r="E79" s="500">
        <v>6</v>
      </c>
      <c r="F79" s="541" t="s">
        <v>719</v>
      </c>
      <c r="G79" s="542"/>
      <c r="H79" s="500" t="s">
        <v>339</v>
      </c>
      <c r="I79" s="485"/>
      <c r="J79" s="485" t="s">
        <v>339</v>
      </c>
      <c r="K79" s="509"/>
      <c r="L79" s="500" t="s">
        <v>339</v>
      </c>
      <c r="M79" s="485"/>
      <c r="N79" s="485" t="s">
        <v>693</v>
      </c>
      <c r="O79" s="485"/>
      <c r="P79" s="485" t="s">
        <v>698</v>
      </c>
      <c r="Q79" s="485"/>
      <c r="R79" s="485" t="s">
        <v>718</v>
      </c>
      <c r="S79" s="485"/>
      <c r="T79" s="485" t="s">
        <v>717</v>
      </c>
      <c r="U79" s="485"/>
      <c r="V79" s="810" t="s">
        <v>716</v>
      </c>
      <c r="W79" s="810"/>
      <c r="X79" s="485" t="s">
        <v>180</v>
      </c>
      <c r="Y79" s="485"/>
      <c r="Z79" s="485" t="s">
        <v>161</v>
      </c>
      <c r="AA79" s="485"/>
      <c r="AB79" s="485" t="s">
        <v>161</v>
      </c>
      <c r="AC79" s="509"/>
      <c r="AD79" s="500" t="s">
        <v>339</v>
      </c>
      <c r="AE79" s="485"/>
      <c r="AF79" s="485" t="s">
        <v>693</v>
      </c>
      <c r="AG79" s="485"/>
      <c r="AH79" s="485" t="s">
        <v>698</v>
      </c>
      <c r="AI79" s="485"/>
      <c r="AJ79" s="485" t="s">
        <v>718</v>
      </c>
      <c r="AK79" s="485"/>
      <c r="AL79" s="485" t="s">
        <v>717</v>
      </c>
      <c r="AM79" s="485"/>
      <c r="AN79" s="810" t="s">
        <v>716</v>
      </c>
      <c r="AO79" s="810"/>
      <c r="AP79" s="485" t="s">
        <v>180</v>
      </c>
      <c r="AQ79" s="485"/>
      <c r="AR79" s="485" t="s">
        <v>161</v>
      </c>
      <c r="AS79" s="485"/>
      <c r="AT79" s="485" t="s">
        <v>161</v>
      </c>
      <c r="AU79" s="509"/>
      <c r="AV79" s="500" t="s">
        <v>886</v>
      </c>
      <c r="AW79" s="485" t="str">
        <f>AW60</f>
        <v>6/24</v>
      </c>
      <c r="AX79" s="485" t="str">
        <f t="shared" ref="AX79:AY79" si="14">AX60</f>
        <v>6/24</v>
      </c>
      <c r="AY79" s="485" t="str">
        <f t="shared" si="14"/>
        <v>6/24</v>
      </c>
      <c r="AZ79" s="485">
        <v>0</v>
      </c>
      <c r="BA79" s="580" t="s">
        <v>180</v>
      </c>
      <c r="BB79" s="580" t="s">
        <v>1006</v>
      </c>
      <c r="BC79" s="661" t="s">
        <v>180</v>
      </c>
      <c r="BD79" s="606" t="s">
        <v>1025</v>
      </c>
      <c r="BE79" s="485"/>
      <c r="BF79" s="485"/>
      <c r="BG79" s="485"/>
      <c r="BH79" s="485"/>
      <c r="BI79" s="575"/>
    </row>
    <row r="80" spans="2:61" s="198" customFormat="1" ht="72" customHeight="1" thickBot="1">
      <c r="E80" s="499"/>
      <c r="F80" s="577"/>
      <c r="G80" s="578"/>
      <c r="H80" s="499"/>
      <c r="I80" s="497"/>
      <c r="J80" s="497"/>
      <c r="K80" s="498"/>
      <c r="L80" s="499"/>
      <c r="M80" s="497"/>
      <c r="N80" s="497"/>
      <c r="O80" s="497"/>
      <c r="P80" s="811" t="s">
        <v>180</v>
      </c>
      <c r="Q80" s="811"/>
      <c r="R80" s="811" t="s">
        <v>180</v>
      </c>
      <c r="S80" s="811"/>
      <c r="T80" s="811" t="s">
        <v>180</v>
      </c>
      <c r="U80" s="811"/>
      <c r="V80" s="811" t="s">
        <v>180</v>
      </c>
      <c r="W80" s="811"/>
      <c r="X80" s="811" t="s">
        <v>180</v>
      </c>
      <c r="Y80" s="811"/>
      <c r="Z80" s="811" t="s">
        <v>180</v>
      </c>
      <c r="AA80" s="811"/>
      <c r="AB80" s="811" t="s">
        <v>180</v>
      </c>
      <c r="AC80" s="857"/>
      <c r="AD80" s="499"/>
      <c r="AE80" s="497"/>
      <c r="AF80" s="497"/>
      <c r="AG80" s="497"/>
      <c r="AH80" s="811" t="s">
        <v>180</v>
      </c>
      <c r="AI80" s="811"/>
      <c r="AJ80" s="811" t="s">
        <v>180</v>
      </c>
      <c r="AK80" s="811"/>
      <c r="AL80" s="811" t="s">
        <v>180</v>
      </c>
      <c r="AM80" s="811"/>
      <c r="AN80" s="811" t="s">
        <v>180</v>
      </c>
      <c r="AO80" s="811"/>
      <c r="AP80" s="811" t="s">
        <v>180</v>
      </c>
      <c r="AQ80" s="811"/>
      <c r="AR80" s="811" t="s">
        <v>180</v>
      </c>
      <c r="AS80" s="811"/>
      <c r="AT80" s="811" t="s">
        <v>180</v>
      </c>
      <c r="AU80" s="857"/>
      <c r="AV80" s="499"/>
      <c r="AW80" s="497"/>
      <c r="AX80" s="497"/>
      <c r="AY80" s="497"/>
      <c r="AZ80" s="497"/>
      <c r="BA80" s="497"/>
      <c r="BB80" s="497"/>
      <c r="BC80" s="498"/>
      <c r="BD80" s="499"/>
      <c r="BE80" s="497"/>
      <c r="BF80" s="497"/>
      <c r="BG80" s="497"/>
      <c r="BH80" s="497"/>
      <c r="BI80" s="576"/>
    </row>
    <row r="81" spans="5:61">
      <c r="E81" s="139"/>
      <c r="F81" s="168"/>
      <c r="G81" s="168"/>
      <c r="H81" s="71"/>
      <c r="I81" s="71"/>
      <c r="J81" s="71"/>
      <c r="K81" s="71"/>
      <c r="L81" s="71"/>
      <c r="M81" s="71"/>
      <c r="N81" s="71"/>
      <c r="O81" s="71"/>
      <c r="P81" s="102"/>
      <c r="Q81" s="102"/>
      <c r="R81" s="102"/>
      <c r="S81" s="102"/>
      <c r="T81" s="102"/>
      <c r="U81" s="102"/>
      <c r="V81" s="71"/>
      <c r="W81" s="71"/>
      <c r="X81" s="71"/>
      <c r="Y81" s="71"/>
      <c r="Z81" s="71"/>
      <c r="AA81" s="71"/>
      <c r="AB81" s="71"/>
      <c r="AC81" s="71"/>
      <c r="AD81" s="71"/>
      <c r="AE81" s="71"/>
      <c r="AF81" s="71"/>
      <c r="AG81" s="71"/>
      <c r="AH81" s="71"/>
      <c r="AI81" s="71"/>
      <c r="AJ81" s="225"/>
      <c r="AK81" s="225"/>
      <c r="AL81" s="225"/>
      <c r="AM81" s="225"/>
      <c r="AN81" s="71"/>
      <c r="AO81" s="71"/>
      <c r="AP81" s="71"/>
      <c r="AQ81" s="71"/>
      <c r="AR81" s="71"/>
      <c r="AS81" s="71"/>
      <c r="AT81" s="71"/>
      <c r="AU81" s="71"/>
      <c r="AV81" s="71"/>
      <c r="AW81" s="71"/>
      <c r="AX81" s="71"/>
      <c r="AY81" s="71"/>
      <c r="AZ81" s="71"/>
      <c r="BA81" s="71"/>
      <c r="BB81" s="71"/>
      <c r="BC81" s="71"/>
      <c r="BD81" s="71"/>
      <c r="BE81" s="71"/>
      <c r="BF81" s="71"/>
      <c r="BG81" s="71"/>
      <c r="BH81" s="71"/>
      <c r="BI81" s="71"/>
    </row>
    <row r="82" spans="5:61" ht="16.5" customHeight="1">
      <c r="E82" s="57" t="s">
        <v>233</v>
      </c>
    </row>
    <row r="83" spans="5:61">
      <c r="E83" s="57" t="s">
        <v>234</v>
      </c>
    </row>
    <row r="86" spans="5:61" ht="15.75" customHeight="1" thickBot="1">
      <c r="E86" s="57" t="s">
        <v>1145</v>
      </c>
    </row>
    <row r="87" spans="5:61">
      <c r="E87" s="510" t="s">
        <v>20</v>
      </c>
      <c r="F87" s="518" t="s">
        <v>22</v>
      </c>
      <c r="G87" s="519"/>
      <c r="H87" s="510" t="s">
        <v>21</v>
      </c>
      <c r="I87" s="518"/>
      <c r="J87" s="518"/>
      <c r="K87" s="519"/>
      <c r="L87" s="522" t="s">
        <v>120</v>
      </c>
      <c r="M87" s="523"/>
      <c r="N87" s="523"/>
      <c r="O87" s="523"/>
      <c r="P87" s="524" t="s">
        <v>127</v>
      </c>
      <c r="Q87" s="524"/>
      <c r="R87" s="524"/>
      <c r="S87" s="524"/>
      <c r="T87" s="524"/>
      <c r="U87" s="524"/>
      <c r="V87" s="524"/>
      <c r="W87" s="524"/>
      <c r="X87" s="524"/>
      <c r="Y87" s="524"/>
      <c r="Z87" s="525" t="s">
        <v>167</v>
      </c>
      <c r="AA87" s="525"/>
      <c r="AB87" s="525"/>
      <c r="AC87" s="526"/>
      <c r="AD87" s="527" t="s">
        <v>140</v>
      </c>
      <c r="AE87" s="528"/>
      <c r="AF87" s="528"/>
      <c r="AG87" s="528"/>
      <c r="AH87" s="529" t="s">
        <v>141</v>
      </c>
      <c r="AI87" s="529"/>
      <c r="AJ87" s="529"/>
      <c r="AK87" s="529"/>
      <c r="AL87" s="529"/>
      <c r="AM87" s="529"/>
      <c r="AN87" s="529"/>
      <c r="AO87" s="529"/>
      <c r="AP87" s="529"/>
      <c r="AQ87" s="529"/>
      <c r="AR87" s="483" t="s">
        <v>170</v>
      </c>
      <c r="AS87" s="483"/>
      <c r="AT87" s="483"/>
      <c r="AU87" s="484"/>
      <c r="AV87" s="487" t="s">
        <v>16</v>
      </c>
      <c r="AW87" s="489" t="s">
        <v>53</v>
      </c>
      <c r="AX87" s="489" t="s">
        <v>54</v>
      </c>
      <c r="AY87" s="489" t="s">
        <v>55</v>
      </c>
      <c r="AZ87" s="489" t="s">
        <v>56</v>
      </c>
      <c r="BA87" s="489" t="s">
        <v>29</v>
      </c>
      <c r="BB87" s="489" t="s">
        <v>62</v>
      </c>
      <c r="BC87" s="512" t="s">
        <v>69</v>
      </c>
      <c r="BD87" s="477" t="s">
        <v>23</v>
      </c>
      <c r="BE87" s="478"/>
      <c r="BF87" s="478"/>
      <c r="BG87" s="478"/>
      <c r="BH87" s="478"/>
      <c r="BI87" s="479"/>
    </row>
    <row r="88" spans="5:61" ht="15.75" customHeight="1">
      <c r="E88" s="511"/>
      <c r="F88" s="520"/>
      <c r="G88" s="521"/>
      <c r="H88" s="530" t="str">
        <f>H75</f>
        <v>1:デバイスID</v>
      </c>
      <c r="I88" s="531"/>
      <c r="J88" s="531" t="str">
        <f>J75</f>
        <v>2:タイムゾーン</v>
      </c>
      <c r="K88" s="532"/>
      <c r="L88" s="533" t="str">
        <f>L75</f>
        <v>1:成功(true)/
失敗(false)</v>
      </c>
      <c r="M88" s="597"/>
      <c r="N88" s="534" t="str">
        <f>N75</f>
        <v>2:メッセージコード</v>
      </c>
      <c r="O88" s="597"/>
      <c r="P88" s="535" t="str">
        <f>P75</f>
        <v>1:デバイスID</v>
      </c>
      <c r="Q88" s="535"/>
      <c r="R88" s="535" t="str">
        <f t="shared" ref="R88" si="15">R75</f>
        <v>2:デバイスのサブID</v>
      </c>
      <c r="S88" s="535"/>
      <c r="T88" s="535" t="str">
        <f t="shared" ref="T88" si="16">T75</f>
        <v>3:パラメータ名</v>
      </c>
      <c r="U88" s="535"/>
      <c r="V88" s="535" t="str">
        <f t="shared" ref="V88" si="17">V75</f>
        <v>4:希望値</v>
      </c>
      <c r="W88" s="535"/>
      <c r="X88" s="535" t="str">
        <f t="shared" ref="X88" si="18">X75</f>
        <v>5:要求Id</v>
      </c>
      <c r="Y88" s="535"/>
      <c r="Z88" s="919" t="str">
        <f>Z75</f>
        <v>1:要求Id</v>
      </c>
      <c r="AA88" s="486"/>
      <c r="AB88" s="919" t="str">
        <f>AB75</f>
        <v>2:サーバーの処理状況</v>
      </c>
      <c r="AC88" s="515"/>
      <c r="AD88" s="516" t="str">
        <f>L88</f>
        <v>1:成功(true)/
失敗(false)</v>
      </c>
      <c r="AE88" s="517"/>
      <c r="AF88" s="517" t="str">
        <f>N88</f>
        <v>2:メッセージコード</v>
      </c>
      <c r="AG88" s="517"/>
      <c r="AH88" s="514" t="str">
        <f>P88</f>
        <v>1:デバイスID</v>
      </c>
      <c r="AI88" s="514"/>
      <c r="AJ88" s="514" t="str">
        <f t="shared" ref="AJ88" si="19">R88</f>
        <v>2:デバイスのサブID</v>
      </c>
      <c r="AK88" s="514"/>
      <c r="AL88" s="514" t="str">
        <f t="shared" ref="AL88" si="20">T88</f>
        <v>3:パラメータ名</v>
      </c>
      <c r="AM88" s="514"/>
      <c r="AN88" s="514" t="str">
        <f t="shared" ref="AN88" si="21">V88</f>
        <v>4:希望値</v>
      </c>
      <c r="AO88" s="514"/>
      <c r="AP88" s="514" t="str">
        <f t="shared" ref="AP88" si="22">X88</f>
        <v>5:要求Id</v>
      </c>
      <c r="AQ88" s="514"/>
      <c r="AR88" s="836" t="str">
        <f>AR75</f>
        <v>1:要求Id</v>
      </c>
      <c r="AS88" s="507"/>
      <c r="AT88" s="836" t="str">
        <f>AT75</f>
        <v>2:サーバーの処理状況</v>
      </c>
      <c r="AU88" s="508"/>
      <c r="AV88" s="488"/>
      <c r="AW88" s="490"/>
      <c r="AX88" s="490"/>
      <c r="AY88" s="490"/>
      <c r="AZ88" s="490"/>
      <c r="BA88" s="490"/>
      <c r="BB88" s="490"/>
      <c r="BC88" s="513"/>
      <c r="BD88" s="480"/>
      <c r="BE88" s="481"/>
      <c r="BF88" s="481"/>
      <c r="BG88" s="481"/>
      <c r="BH88" s="481"/>
      <c r="BI88" s="482"/>
    </row>
    <row r="89" spans="5:61">
      <c r="E89" s="511"/>
      <c r="F89" s="520"/>
      <c r="G89" s="521"/>
      <c r="H89" s="530"/>
      <c r="I89" s="531"/>
      <c r="J89" s="531"/>
      <c r="K89" s="532"/>
      <c r="L89" s="533"/>
      <c r="M89" s="534"/>
      <c r="N89" s="534"/>
      <c r="O89" s="534"/>
      <c r="P89" s="535"/>
      <c r="Q89" s="535"/>
      <c r="R89" s="535"/>
      <c r="S89" s="535"/>
      <c r="T89" s="535"/>
      <c r="U89" s="535"/>
      <c r="V89" s="535"/>
      <c r="W89" s="535"/>
      <c r="X89" s="535"/>
      <c r="Y89" s="535"/>
      <c r="Z89" s="486"/>
      <c r="AA89" s="486"/>
      <c r="AB89" s="486"/>
      <c r="AC89" s="515"/>
      <c r="AD89" s="516"/>
      <c r="AE89" s="517"/>
      <c r="AF89" s="517"/>
      <c r="AG89" s="517"/>
      <c r="AH89" s="514"/>
      <c r="AI89" s="514"/>
      <c r="AJ89" s="514"/>
      <c r="AK89" s="514"/>
      <c r="AL89" s="514"/>
      <c r="AM89" s="514"/>
      <c r="AN89" s="514"/>
      <c r="AO89" s="514"/>
      <c r="AP89" s="514"/>
      <c r="AQ89" s="514"/>
      <c r="AR89" s="507"/>
      <c r="AS89" s="507"/>
      <c r="AT89" s="507"/>
      <c r="AU89" s="508"/>
      <c r="AV89" s="488"/>
      <c r="AW89" s="490"/>
      <c r="AX89" s="490"/>
      <c r="AY89" s="490"/>
      <c r="AZ89" s="490"/>
      <c r="BA89" s="490"/>
      <c r="BB89" s="490"/>
      <c r="BC89" s="513"/>
      <c r="BD89" s="480"/>
      <c r="BE89" s="481"/>
      <c r="BF89" s="481"/>
      <c r="BG89" s="481"/>
      <c r="BH89" s="481"/>
      <c r="BI89" s="482"/>
    </row>
    <row r="90" spans="5:61" ht="72" customHeight="1">
      <c r="E90" s="500">
        <f>E79+1</f>
        <v>7</v>
      </c>
      <c r="F90" s="485" t="s">
        <v>624</v>
      </c>
      <c r="G90" s="509"/>
      <c r="H90" s="500" t="s">
        <v>698</v>
      </c>
      <c r="I90" s="485"/>
      <c r="J90" s="485" t="s">
        <v>716</v>
      </c>
      <c r="K90" s="509"/>
      <c r="L90" s="964" t="s">
        <v>180</v>
      </c>
      <c r="M90" s="735"/>
      <c r="N90" s="810" t="s">
        <v>180</v>
      </c>
      <c r="O90" s="810"/>
      <c r="P90" s="485" t="s">
        <v>180</v>
      </c>
      <c r="Q90" s="485"/>
      <c r="R90" s="485" t="s">
        <v>180</v>
      </c>
      <c r="S90" s="485"/>
      <c r="T90" s="485" t="s">
        <v>180</v>
      </c>
      <c r="U90" s="485"/>
      <c r="V90" s="485" t="s">
        <v>180</v>
      </c>
      <c r="W90" s="485"/>
      <c r="X90" s="485" t="s">
        <v>180</v>
      </c>
      <c r="Y90" s="485"/>
      <c r="Z90" s="485" t="s">
        <v>180</v>
      </c>
      <c r="AA90" s="485"/>
      <c r="AB90" s="485" t="s">
        <v>180</v>
      </c>
      <c r="AC90" s="509"/>
      <c r="AD90" s="734"/>
      <c r="AE90" s="735"/>
      <c r="AF90" s="810"/>
      <c r="AG90" s="810"/>
      <c r="AH90" s="485"/>
      <c r="AI90" s="485"/>
      <c r="AJ90" s="485"/>
      <c r="AK90" s="485"/>
      <c r="AL90" s="485"/>
      <c r="AM90" s="485"/>
      <c r="AN90" s="485"/>
      <c r="AO90" s="485"/>
      <c r="AP90" s="485"/>
      <c r="AQ90" s="485"/>
      <c r="AR90" s="485"/>
      <c r="AS90" s="485"/>
      <c r="AT90" s="810"/>
      <c r="AU90" s="814"/>
      <c r="AV90" s="500"/>
      <c r="AW90" s="485"/>
      <c r="AX90" s="485"/>
      <c r="AY90" s="485"/>
      <c r="AZ90" s="485"/>
      <c r="BA90" s="485"/>
      <c r="BB90" s="485"/>
      <c r="BC90" s="509"/>
      <c r="BD90" s="606"/>
      <c r="BE90" s="644"/>
      <c r="BF90" s="644"/>
      <c r="BG90" s="644"/>
      <c r="BH90" s="644"/>
      <c r="BI90" s="645"/>
    </row>
    <row r="91" spans="5:61" ht="72" customHeight="1">
      <c r="E91" s="500"/>
      <c r="F91" s="485"/>
      <c r="G91" s="509"/>
      <c r="H91" s="500"/>
      <c r="I91" s="485"/>
      <c r="J91" s="485"/>
      <c r="K91" s="509"/>
      <c r="L91" s="734"/>
      <c r="M91" s="735"/>
      <c r="N91" s="810"/>
      <c r="O91" s="810"/>
      <c r="P91" s="580" t="s">
        <v>161</v>
      </c>
      <c r="Q91" s="485"/>
      <c r="R91" s="580" t="s">
        <v>161</v>
      </c>
      <c r="S91" s="485"/>
      <c r="T91" s="580" t="s">
        <v>161</v>
      </c>
      <c r="U91" s="485"/>
      <c r="V91" s="580" t="s">
        <v>161</v>
      </c>
      <c r="W91" s="485"/>
      <c r="X91" s="580" t="s">
        <v>161</v>
      </c>
      <c r="Y91" s="485"/>
      <c r="Z91" s="580" t="s">
        <v>161</v>
      </c>
      <c r="AA91" s="485"/>
      <c r="AB91" s="580" t="s">
        <v>161</v>
      </c>
      <c r="AC91" s="509"/>
      <c r="AD91" s="734"/>
      <c r="AE91" s="735"/>
      <c r="AF91" s="810"/>
      <c r="AG91" s="810"/>
      <c r="AH91" s="485"/>
      <c r="AI91" s="485"/>
      <c r="AJ91" s="485"/>
      <c r="AK91" s="485"/>
      <c r="AL91" s="485"/>
      <c r="AM91" s="485"/>
      <c r="AN91" s="485"/>
      <c r="AO91" s="485"/>
      <c r="AP91" s="810"/>
      <c r="AQ91" s="810"/>
      <c r="AR91" s="810"/>
      <c r="AS91" s="810"/>
      <c r="AT91" s="962"/>
      <c r="AU91" s="963"/>
      <c r="AV91" s="500"/>
      <c r="AW91" s="485"/>
      <c r="AX91" s="485"/>
      <c r="AY91" s="485"/>
      <c r="AZ91" s="485"/>
      <c r="BA91" s="485"/>
      <c r="BB91" s="485"/>
      <c r="BC91" s="509"/>
      <c r="BD91" s="606"/>
      <c r="BE91" s="644"/>
      <c r="BF91" s="644"/>
      <c r="BG91" s="644"/>
      <c r="BH91" s="644"/>
      <c r="BI91" s="645"/>
    </row>
    <row r="92" spans="5:61" ht="72" customHeight="1">
      <c r="E92" s="500"/>
      <c r="F92" s="485"/>
      <c r="G92" s="509"/>
      <c r="H92" s="500" t="s">
        <v>698</v>
      </c>
      <c r="I92" s="485"/>
      <c r="J92" s="485" t="s">
        <v>716</v>
      </c>
      <c r="K92" s="509"/>
      <c r="L92" s="734" t="b">
        <v>1</v>
      </c>
      <c r="M92" s="735"/>
      <c r="N92" s="810" t="s">
        <v>294</v>
      </c>
      <c r="O92" s="810"/>
      <c r="P92" s="485" t="str">
        <f>H92</f>
        <v>“deviceId_FNST”</v>
      </c>
      <c r="Q92" s="485"/>
      <c r="R92" s="485" t="s">
        <v>718</v>
      </c>
      <c r="S92" s="485"/>
      <c r="T92" s="485" t="s">
        <v>717</v>
      </c>
      <c r="U92" s="485"/>
      <c r="V92" s="485" t="s">
        <v>716</v>
      </c>
      <c r="W92" s="485"/>
      <c r="X92" s="485" t="s">
        <v>161</v>
      </c>
      <c r="Y92" s="485"/>
      <c r="Z92" s="485" t="s">
        <v>723</v>
      </c>
      <c r="AA92" s="485"/>
      <c r="AB92" s="810" t="s">
        <v>161</v>
      </c>
      <c r="AC92" s="814"/>
      <c r="AD92" s="734"/>
      <c r="AE92" s="735"/>
      <c r="AF92" s="810"/>
      <c r="AG92" s="810"/>
      <c r="AH92" s="485"/>
      <c r="AI92" s="485"/>
      <c r="AJ92" s="485"/>
      <c r="AK92" s="485"/>
      <c r="AL92" s="485"/>
      <c r="AM92" s="485"/>
      <c r="AN92" s="485"/>
      <c r="AO92" s="485"/>
      <c r="AP92" s="485"/>
      <c r="AQ92" s="485"/>
      <c r="AR92" s="485"/>
      <c r="AS92" s="485"/>
      <c r="AT92" s="810"/>
      <c r="AU92" s="814"/>
      <c r="AV92" s="500"/>
      <c r="AW92" s="485"/>
      <c r="AX92" s="485"/>
      <c r="AY92" s="485"/>
      <c r="AZ92" s="485"/>
      <c r="BA92" s="485"/>
      <c r="BB92" s="485"/>
      <c r="BC92" s="509"/>
      <c r="BD92" s="606"/>
      <c r="BE92" s="644"/>
      <c r="BF92" s="644"/>
      <c r="BG92" s="644"/>
      <c r="BH92" s="644"/>
      <c r="BI92" s="645"/>
    </row>
    <row r="93" spans="5:61" ht="72" customHeight="1" thickBot="1">
      <c r="E93" s="499"/>
      <c r="F93" s="497"/>
      <c r="G93" s="498"/>
      <c r="H93" s="499"/>
      <c r="I93" s="497"/>
      <c r="J93" s="497"/>
      <c r="K93" s="498"/>
      <c r="L93" s="768"/>
      <c r="M93" s="593"/>
      <c r="N93" s="811"/>
      <c r="O93" s="811"/>
      <c r="P93" s="497" t="s">
        <v>87</v>
      </c>
      <c r="Q93" s="497"/>
      <c r="R93" s="497" t="s">
        <v>87</v>
      </c>
      <c r="S93" s="497"/>
      <c r="T93" s="497" t="s">
        <v>87</v>
      </c>
      <c r="U93" s="497"/>
      <c r="V93" s="497" t="s">
        <v>87</v>
      </c>
      <c r="W93" s="497"/>
      <c r="X93" s="811" t="s">
        <v>723</v>
      </c>
      <c r="Y93" s="811"/>
      <c r="Z93" s="811" t="s">
        <v>161</v>
      </c>
      <c r="AA93" s="811"/>
      <c r="AB93" s="960" t="s">
        <v>722</v>
      </c>
      <c r="AC93" s="961"/>
      <c r="AD93" s="768"/>
      <c r="AE93" s="593"/>
      <c r="AF93" s="811"/>
      <c r="AG93" s="811"/>
      <c r="AH93" s="497"/>
      <c r="AI93" s="497"/>
      <c r="AJ93" s="497"/>
      <c r="AK93" s="497"/>
      <c r="AL93" s="497"/>
      <c r="AM93" s="497"/>
      <c r="AN93" s="497"/>
      <c r="AO93" s="497"/>
      <c r="AP93" s="811"/>
      <c r="AQ93" s="811"/>
      <c r="AR93" s="811"/>
      <c r="AS93" s="811"/>
      <c r="AT93" s="960"/>
      <c r="AU93" s="961"/>
      <c r="AV93" s="499"/>
      <c r="AW93" s="497"/>
      <c r="AX93" s="497"/>
      <c r="AY93" s="497"/>
      <c r="AZ93" s="497"/>
      <c r="BA93" s="497"/>
      <c r="BB93" s="497"/>
      <c r="BC93" s="498"/>
      <c r="BD93" s="639"/>
      <c r="BE93" s="646"/>
      <c r="BF93" s="646"/>
      <c r="BG93" s="646"/>
      <c r="BH93" s="646"/>
      <c r="BI93" s="647"/>
    </row>
    <row r="98" ht="15.75" customHeight="1"/>
    <row r="102" ht="15.75" customHeight="1"/>
  </sheetData>
  <mergeCells count="559">
    <mergeCell ref="BD79:BI80"/>
    <mergeCell ref="AN80:AO80"/>
    <mergeCell ref="AP80:AQ80"/>
    <mergeCell ref="AR80:AS80"/>
    <mergeCell ref="AH69:AI69"/>
    <mergeCell ref="AD68:AE69"/>
    <mergeCell ref="AF68:AG69"/>
    <mergeCell ref="AT78:AU78"/>
    <mergeCell ref="AR79:AS79"/>
    <mergeCell ref="AP79:AQ79"/>
    <mergeCell ref="AH78:AI78"/>
    <mergeCell ref="AN78:AO78"/>
    <mergeCell ref="AN79:AO79"/>
    <mergeCell ref="AT75:AU76"/>
    <mergeCell ref="AT79:AU79"/>
    <mergeCell ref="AT80:AU80"/>
    <mergeCell ref="AV79:AV80"/>
    <mergeCell ref="BB74:BB76"/>
    <mergeCell ref="BC74:BC76"/>
    <mergeCell ref="BD74:BI76"/>
    <mergeCell ref="AX74:AX76"/>
    <mergeCell ref="AY74:AY76"/>
    <mergeCell ref="AZ74:AZ76"/>
    <mergeCell ref="AL68:AM68"/>
    <mergeCell ref="Z79:AA79"/>
    <mergeCell ref="AB79:AC79"/>
    <mergeCell ref="AH79:AI79"/>
    <mergeCell ref="T80:U80"/>
    <mergeCell ref="Z80:AA80"/>
    <mergeCell ref="AB80:AC80"/>
    <mergeCell ref="AH80:AI80"/>
    <mergeCell ref="T79:U79"/>
    <mergeCell ref="AD79:AE80"/>
    <mergeCell ref="AF79:AG80"/>
    <mergeCell ref="L77:M78"/>
    <mergeCell ref="N77:O78"/>
    <mergeCell ref="N79:O80"/>
    <mergeCell ref="P79:Q79"/>
    <mergeCell ref="V79:W79"/>
    <mergeCell ref="X79:Y79"/>
    <mergeCell ref="R78:S78"/>
    <mergeCell ref="T78:U78"/>
    <mergeCell ref="P77:Q77"/>
    <mergeCell ref="R77:S77"/>
    <mergeCell ref="T77:U77"/>
    <mergeCell ref="P78:Q78"/>
    <mergeCell ref="V78:W78"/>
    <mergeCell ref="X78:Y78"/>
    <mergeCell ref="R80:S80"/>
    <mergeCell ref="P80:Q80"/>
    <mergeCell ref="V80:W80"/>
    <mergeCell ref="X80:Y80"/>
    <mergeCell ref="R79:S79"/>
    <mergeCell ref="V77:W77"/>
    <mergeCell ref="E79:E80"/>
    <mergeCell ref="F79:G80"/>
    <mergeCell ref="P74:Y74"/>
    <mergeCell ref="X75:Y76"/>
    <mergeCell ref="H77:I78"/>
    <mergeCell ref="J77:K78"/>
    <mergeCell ref="AZ60:AZ61"/>
    <mergeCell ref="AN69:AO69"/>
    <mergeCell ref="AP69:AQ69"/>
    <mergeCell ref="Z68:AA68"/>
    <mergeCell ref="AB68:AC68"/>
    <mergeCell ref="H68:I69"/>
    <mergeCell ref="J68:K69"/>
    <mergeCell ref="L68:M69"/>
    <mergeCell ref="R66:S67"/>
    <mergeCell ref="T66:U67"/>
    <mergeCell ref="R68:S68"/>
    <mergeCell ref="R69:S69"/>
    <mergeCell ref="H74:K74"/>
    <mergeCell ref="J66:K67"/>
    <mergeCell ref="P68:Q68"/>
    <mergeCell ref="V68:W68"/>
    <mergeCell ref="E77:E78"/>
    <mergeCell ref="F77:G78"/>
    <mergeCell ref="H75:I76"/>
    <mergeCell ref="X61:Y61"/>
    <mergeCell ref="E65:E67"/>
    <mergeCell ref="Z61:AA61"/>
    <mergeCell ref="AN68:AO68"/>
    <mergeCell ref="F65:G67"/>
    <mergeCell ref="AH59:AI59"/>
    <mergeCell ref="AN59:AO59"/>
    <mergeCell ref="AP59:AQ59"/>
    <mergeCell ref="AH66:AI67"/>
    <mergeCell ref="H58:I59"/>
    <mergeCell ref="AP58:AQ58"/>
    <mergeCell ref="AH58:AI58"/>
    <mergeCell ref="P59:Q59"/>
    <mergeCell ref="R59:S59"/>
    <mergeCell ref="AF60:AG61"/>
    <mergeCell ref="R58:S58"/>
    <mergeCell ref="T58:U58"/>
    <mergeCell ref="L58:M59"/>
    <mergeCell ref="N58:O59"/>
    <mergeCell ref="P58:Q58"/>
    <mergeCell ref="AR68:AS68"/>
    <mergeCell ref="V61:W61"/>
    <mergeCell ref="AR58:AS58"/>
    <mergeCell ref="H65:K65"/>
    <mergeCell ref="V59:W59"/>
    <mergeCell ref="E60:E61"/>
    <mergeCell ref="F60:G61"/>
    <mergeCell ref="H60:I61"/>
    <mergeCell ref="J60:K61"/>
    <mergeCell ref="L60:M61"/>
    <mergeCell ref="N68:O69"/>
    <mergeCell ref="AN60:AO60"/>
    <mergeCell ref="AP60:AQ60"/>
    <mergeCell ref="AN61:AO61"/>
    <mergeCell ref="AP61:AQ61"/>
    <mergeCell ref="N60:O61"/>
    <mergeCell ref="P60:Q60"/>
    <mergeCell ref="V60:W60"/>
    <mergeCell ref="R60:S60"/>
    <mergeCell ref="R61:S61"/>
    <mergeCell ref="T61:U61"/>
    <mergeCell ref="P61:Q61"/>
    <mergeCell ref="L65:O65"/>
    <mergeCell ref="BD65:BI67"/>
    <mergeCell ref="BA65:BA67"/>
    <mergeCell ref="AL59:AM59"/>
    <mergeCell ref="AJ60:AK60"/>
    <mergeCell ref="AL60:AM60"/>
    <mergeCell ref="BC60:BC61"/>
    <mergeCell ref="AV60:AV61"/>
    <mergeCell ref="AW60:AW61"/>
    <mergeCell ref="AX60:AX61"/>
    <mergeCell ref="AY60:AY61"/>
    <mergeCell ref="BB65:BB67"/>
    <mergeCell ref="AZ65:AZ67"/>
    <mergeCell ref="BC65:BC67"/>
    <mergeCell ref="X68:Y68"/>
    <mergeCell ref="AP68:AQ68"/>
    <mergeCell ref="V58:W58"/>
    <mergeCell ref="X58:Y58"/>
    <mergeCell ref="Z58:AA58"/>
    <mergeCell ref="X66:Y67"/>
    <mergeCell ref="T68:U68"/>
    <mergeCell ref="T69:U69"/>
    <mergeCell ref="X60:Y60"/>
    <mergeCell ref="X59:Y59"/>
    <mergeCell ref="Z59:AA59"/>
    <mergeCell ref="AB59:AC59"/>
    <mergeCell ref="AN58:AO58"/>
    <mergeCell ref="T59:U59"/>
    <mergeCell ref="P65:Y65"/>
    <mergeCell ref="BB60:BB61"/>
    <mergeCell ref="BD53:BI55"/>
    <mergeCell ref="BD56:BI57"/>
    <mergeCell ref="AV56:AV57"/>
    <mergeCell ref="AW56:AW57"/>
    <mergeCell ref="AX56:AX57"/>
    <mergeCell ref="AY56:AY57"/>
    <mergeCell ref="AZ56:AZ57"/>
    <mergeCell ref="BA56:BA57"/>
    <mergeCell ref="BB56:BB57"/>
    <mergeCell ref="BC56:BC57"/>
    <mergeCell ref="BB53:BB55"/>
    <mergeCell ref="BC53:BC55"/>
    <mergeCell ref="BA60:BA61"/>
    <mergeCell ref="AY58:AY59"/>
    <mergeCell ref="AZ58:AZ59"/>
    <mergeCell ref="AW53:AW55"/>
    <mergeCell ref="BA58:BA59"/>
    <mergeCell ref="BB58:BB59"/>
    <mergeCell ref="BC58:BC59"/>
    <mergeCell ref="AW58:AW59"/>
    <mergeCell ref="AX58:AX59"/>
    <mergeCell ref="BD60:BI61"/>
    <mergeCell ref="BD58:BI59"/>
    <mergeCell ref="D12:M15"/>
    <mergeCell ref="E19:F20"/>
    <mergeCell ref="E21:F21"/>
    <mergeCell ref="E22:F22"/>
    <mergeCell ref="J41:L41"/>
    <mergeCell ref="AN57:AO57"/>
    <mergeCell ref="AB56:AC56"/>
    <mergeCell ref="T60:U60"/>
    <mergeCell ref="AV53:AV55"/>
    <mergeCell ref="AB58:AC58"/>
    <mergeCell ref="AD58:AE59"/>
    <mergeCell ref="AF58:AG59"/>
    <mergeCell ref="V56:W56"/>
    <mergeCell ref="V57:W57"/>
    <mergeCell ref="AP57:AQ57"/>
    <mergeCell ref="AR57:AS57"/>
    <mergeCell ref="AT57:AU57"/>
    <mergeCell ref="AP56:AQ56"/>
    <mergeCell ref="AD56:AE57"/>
    <mergeCell ref="Z56:AA56"/>
    <mergeCell ref="X57:Y57"/>
    <mergeCell ref="X56:Y56"/>
    <mergeCell ref="AV58:AV59"/>
    <mergeCell ref="J58:K59"/>
    <mergeCell ref="B3:E3"/>
    <mergeCell ref="H3:I3"/>
    <mergeCell ref="N3:N9"/>
    <mergeCell ref="B4:E4"/>
    <mergeCell ref="H4:I4"/>
    <mergeCell ref="B5:E5"/>
    <mergeCell ref="H5:I6"/>
    <mergeCell ref="J5:J6"/>
    <mergeCell ref="L3:M9"/>
    <mergeCell ref="G19:H20"/>
    <mergeCell ref="G21:H21"/>
    <mergeCell ref="G22:H22"/>
    <mergeCell ref="J44:L44"/>
    <mergeCell ref="J46:L46"/>
    <mergeCell ref="J42:L42"/>
    <mergeCell ref="J43:L43"/>
    <mergeCell ref="J47:L47"/>
    <mergeCell ref="J48:L48"/>
    <mergeCell ref="J54:K55"/>
    <mergeCell ref="AH54:AI55"/>
    <mergeCell ref="X54:Y55"/>
    <mergeCell ref="Z54:AA55"/>
    <mergeCell ref="AB54:AC55"/>
    <mergeCell ref="AD54:AE55"/>
    <mergeCell ref="V54:W55"/>
    <mergeCell ref="J45:L45"/>
    <mergeCell ref="E53:E55"/>
    <mergeCell ref="F53:G55"/>
    <mergeCell ref="H54:I55"/>
    <mergeCell ref="L54:M55"/>
    <mergeCell ref="H53:K53"/>
    <mergeCell ref="L53:O53"/>
    <mergeCell ref="AH53:AQ53"/>
    <mergeCell ref="AD53:AG53"/>
    <mergeCell ref="P53:Y53"/>
    <mergeCell ref="R54:S55"/>
    <mergeCell ref="AJ54:AK55"/>
    <mergeCell ref="AL54:AM55"/>
    <mergeCell ref="N54:O55"/>
    <mergeCell ref="P54:Q55"/>
    <mergeCell ref="BA53:BA55"/>
    <mergeCell ref="Z53:AC53"/>
    <mergeCell ref="AX53:AX55"/>
    <mergeCell ref="AY53:AY55"/>
    <mergeCell ref="AZ53:AZ55"/>
    <mergeCell ref="AF54:AG55"/>
    <mergeCell ref="AF56:AG57"/>
    <mergeCell ref="AN56:AO56"/>
    <mergeCell ref="T56:U56"/>
    <mergeCell ref="T57:U57"/>
    <mergeCell ref="T54:U55"/>
    <mergeCell ref="AH56:AI56"/>
    <mergeCell ref="AR56:AS56"/>
    <mergeCell ref="AT56:AU56"/>
    <mergeCell ref="AR54:AS55"/>
    <mergeCell ref="AT54:AU55"/>
    <mergeCell ref="AN54:AO55"/>
    <mergeCell ref="AP54:AQ55"/>
    <mergeCell ref="AR53:AU53"/>
    <mergeCell ref="AT60:AU60"/>
    <mergeCell ref="AT61:AU61"/>
    <mergeCell ref="AB61:AC61"/>
    <mergeCell ref="AH61:AI61"/>
    <mergeCell ref="AR61:AS61"/>
    <mergeCell ref="AD60:AE61"/>
    <mergeCell ref="E56:E57"/>
    <mergeCell ref="E58:E59"/>
    <mergeCell ref="F58:G59"/>
    <mergeCell ref="F56:G57"/>
    <mergeCell ref="H56:I57"/>
    <mergeCell ref="J56:K57"/>
    <mergeCell ref="AT59:AU59"/>
    <mergeCell ref="AT58:AU58"/>
    <mergeCell ref="R56:S56"/>
    <mergeCell ref="R57:S57"/>
    <mergeCell ref="L56:M57"/>
    <mergeCell ref="N56:O57"/>
    <mergeCell ref="P56:Q56"/>
    <mergeCell ref="P57:Q57"/>
    <mergeCell ref="AB57:AC57"/>
    <mergeCell ref="AH57:AI57"/>
    <mergeCell ref="Z57:AA57"/>
    <mergeCell ref="AH60:AI60"/>
    <mergeCell ref="AR60:AS60"/>
    <mergeCell ref="AR59:AS59"/>
    <mergeCell ref="AJ56:AK56"/>
    <mergeCell ref="AL56:AM56"/>
    <mergeCell ref="AJ57:AK57"/>
    <mergeCell ref="AL57:AM57"/>
    <mergeCell ref="AJ58:AK58"/>
    <mergeCell ref="AL58:AM58"/>
    <mergeCell ref="AJ59:AK59"/>
    <mergeCell ref="Z60:AA60"/>
    <mergeCell ref="AB60:AC60"/>
    <mergeCell ref="H66:I67"/>
    <mergeCell ref="L66:M67"/>
    <mergeCell ref="N66:O67"/>
    <mergeCell ref="P66:Q67"/>
    <mergeCell ref="V66:W67"/>
    <mergeCell ref="AY65:AY67"/>
    <mergeCell ref="Z66:AA67"/>
    <mergeCell ref="AB66:AC67"/>
    <mergeCell ref="AD66:AE67"/>
    <mergeCell ref="AN66:AO67"/>
    <mergeCell ref="AP66:AQ67"/>
    <mergeCell ref="AH65:AQ65"/>
    <mergeCell ref="AR65:AU65"/>
    <mergeCell ref="Z65:AC65"/>
    <mergeCell ref="AD65:AG65"/>
    <mergeCell ref="AV65:AV67"/>
    <mergeCell ref="AW65:AW67"/>
    <mergeCell ref="AX65:AX67"/>
    <mergeCell ref="AF66:AG67"/>
    <mergeCell ref="AJ66:AK67"/>
    <mergeCell ref="AL66:AM67"/>
    <mergeCell ref="AR66:AS67"/>
    <mergeCell ref="AT66:AU67"/>
    <mergeCell ref="BB68:BB71"/>
    <mergeCell ref="AJ75:AK76"/>
    <mergeCell ref="AL75:AM76"/>
    <mergeCell ref="AH71:AI71"/>
    <mergeCell ref="AH70:AI70"/>
    <mergeCell ref="AT69:AU69"/>
    <mergeCell ref="AH68:AI68"/>
    <mergeCell ref="AT68:AU68"/>
    <mergeCell ref="L75:M76"/>
    <mergeCell ref="N75:O76"/>
    <mergeCell ref="P75:Q76"/>
    <mergeCell ref="V75:W76"/>
    <mergeCell ref="Z75:AA76"/>
    <mergeCell ref="AF75:AG76"/>
    <mergeCell ref="AH75:AI76"/>
    <mergeCell ref="AR75:AS76"/>
    <mergeCell ref="R75:S76"/>
    <mergeCell ref="T75:U76"/>
    <mergeCell ref="AB75:AC76"/>
    <mergeCell ref="AD75:AE76"/>
    <mergeCell ref="V70:W70"/>
    <mergeCell ref="X70:Y70"/>
    <mergeCell ref="P69:Q69"/>
    <mergeCell ref="X69:Y69"/>
    <mergeCell ref="AR78:AS78"/>
    <mergeCell ref="AV77:AV78"/>
    <mergeCell ref="AZ77:AZ78"/>
    <mergeCell ref="BA77:BA78"/>
    <mergeCell ref="AJ61:AK61"/>
    <mergeCell ref="AL61:AM61"/>
    <mergeCell ref="BA79:BA80"/>
    <mergeCell ref="BB79:BB80"/>
    <mergeCell ref="AJ71:AK71"/>
    <mergeCell ref="AL71:AM71"/>
    <mergeCell ref="AN71:AO71"/>
    <mergeCell ref="AP71:AQ71"/>
    <mergeCell ref="AR71:AS71"/>
    <mergeCell ref="AT71:AU71"/>
    <mergeCell ref="AV68:AV71"/>
    <mergeCell ref="AW68:AW71"/>
    <mergeCell ref="AN70:AO70"/>
    <mergeCell ref="AP70:AQ70"/>
    <mergeCell ref="AR70:AS70"/>
    <mergeCell ref="AT70:AU70"/>
    <mergeCell ref="AJ70:AK70"/>
    <mergeCell ref="AL70:AM70"/>
    <mergeCell ref="AR69:AS69"/>
    <mergeCell ref="AJ68:AK68"/>
    <mergeCell ref="AH77:AI77"/>
    <mergeCell ref="Z70:AA70"/>
    <mergeCell ref="AB70:AC70"/>
    <mergeCell ref="AD70:AE71"/>
    <mergeCell ref="AF70:AG71"/>
    <mergeCell ref="BC79:BC80"/>
    <mergeCell ref="AJ79:AK79"/>
    <mergeCell ref="AL79:AM79"/>
    <mergeCell ref="AJ80:AK80"/>
    <mergeCell ref="AL80:AM80"/>
    <mergeCell ref="AW77:AW78"/>
    <mergeCell ref="AW79:AW80"/>
    <mergeCell ref="AX77:AX78"/>
    <mergeCell ref="AX79:AX80"/>
    <mergeCell ref="AY77:AY78"/>
    <mergeCell ref="AJ77:AK77"/>
    <mergeCell ref="AL77:AM77"/>
    <mergeCell ref="AJ78:AK78"/>
    <mergeCell ref="AL78:AM78"/>
    <mergeCell ref="AR77:AS77"/>
    <mergeCell ref="AT77:AU77"/>
    <mergeCell ref="AN77:AO77"/>
    <mergeCell ref="AP77:AQ77"/>
    <mergeCell ref="AP78:AQ78"/>
    <mergeCell ref="Z69:AA69"/>
    <mergeCell ref="AB69:AC69"/>
    <mergeCell ref="AN75:AO76"/>
    <mergeCell ref="AP75:AQ76"/>
    <mergeCell ref="BA74:BA76"/>
    <mergeCell ref="Z74:AC74"/>
    <mergeCell ref="AV74:AV76"/>
    <mergeCell ref="AW74:AW76"/>
    <mergeCell ref="AD74:AG74"/>
    <mergeCell ref="AH74:AQ74"/>
    <mergeCell ref="AR74:AU74"/>
    <mergeCell ref="AJ69:AK69"/>
    <mergeCell ref="AL69:AM69"/>
    <mergeCell ref="E87:E89"/>
    <mergeCell ref="F87:G89"/>
    <mergeCell ref="H87:K87"/>
    <mergeCell ref="L87:O87"/>
    <mergeCell ref="P87:Y87"/>
    <mergeCell ref="Z87:AC87"/>
    <mergeCell ref="AD87:AG87"/>
    <mergeCell ref="P71:Q71"/>
    <mergeCell ref="R71:S71"/>
    <mergeCell ref="T71:U71"/>
    <mergeCell ref="V71:W71"/>
    <mergeCell ref="X71:Y71"/>
    <mergeCell ref="Z71:AA71"/>
    <mergeCell ref="AB71:AC71"/>
    <mergeCell ref="L70:M71"/>
    <mergeCell ref="N70:O71"/>
    <mergeCell ref="P70:Q70"/>
    <mergeCell ref="R70:S70"/>
    <mergeCell ref="T70:U70"/>
    <mergeCell ref="E68:E71"/>
    <mergeCell ref="F68:G71"/>
    <mergeCell ref="E74:E76"/>
    <mergeCell ref="F74:G76"/>
    <mergeCell ref="V69:W69"/>
    <mergeCell ref="H70:I71"/>
    <mergeCell ref="J70:K71"/>
    <mergeCell ref="AR88:AS89"/>
    <mergeCell ref="H88:I89"/>
    <mergeCell ref="J88:K89"/>
    <mergeCell ref="L88:M89"/>
    <mergeCell ref="N88:O89"/>
    <mergeCell ref="P88:Q89"/>
    <mergeCell ref="R88:S89"/>
    <mergeCell ref="T88:U89"/>
    <mergeCell ref="V88:W89"/>
    <mergeCell ref="X88:Y89"/>
    <mergeCell ref="L74:O74"/>
    <mergeCell ref="J75:K76"/>
    <mergeCell ref="H79:I80"/>
    <mergeCell ref="J79:K80"/>
    <mergeCell ref="L79:M80"/>
    <mergeCell ref="X77:Y77"/>
    <mergeCell ref="AD77:AE78"/>
    <mergeCell ref="AF77:AG78"/>
    <mergeCell ref="Z78:AA78"/>
    <mergeCell ref="AB78:AC78"/>
    <mergeCell ref="Z77:AA77"/>
    <mergeCell ref="AB77:AC77"/>
    <mergeCell ref="AT88:AU89"/>
    <mergeCell ref="AH87:AQ87"/>
    <mergeCell ref="AR87:AU87"/>
    <mergeCell ref="AV87:AV89"/>
    <mergeCell ref="AW87:AW89"/>
    <mergeCell ref="AX87:AX89"/>
    <mergeCell ref="AY87:AY89"/>
    <mergeCell ref="AZ87:AZ89"/>
    <mergeCell ref="Z88:AA89"/>
    <mergeCell ref="AB88:AC89"/>
    <mergeCell ref="AD88:AE89"/>
    <mergeCell ref="AF88:AG89"/>
    <mergeCell ref="AH88:AI89"/>
    <mergeCell ref="AJ88:AK89"/>
    <mergeCell ref="AL88:AM89"/>
    <mergeCell ref="AN88:AO89"/>
    <mergeCell ref="AP88:AQ89"/>
    <mergeCell ref="E90:E93"/>
    <mergeCell ref="F90:G93"/>
    <mergeCell ref="H90:I91"/>
    <mergeCell ref="J90:K91"/>
    <mergeCell ref="L90:M91"/>
    <mergeCell ref="N90:O91"/>
    <mergeCell ref="P90:Q90"/>
    <mergeCell ref="R90:S90"/>
    <mergeCell ref="T90:U90"/>
    <mergeCell ref="H92:I93"/>
    <mergeCell ref="J92:K93"/>
    <mergeCell ref="L92:M93"/>
    <mergeCell ref="N92:O93"/>
    <mergeCell ref="P92:Q92"/>
    <mergeCell ref="R92:S92"/>
    <mergeCell ref="T92:U92"/>
    <mergeCell ref="P91:Q91"/>
    <mergeCell ref="R91:S91"/>
    <mergeCell ref="T91:U91"/>
    <mergeCell ref="P93:Q93"/>
    <mergeCell ref="R93:S93"/>
    <mergeCell ref="T93:U93"/>
    <mergeCell ref="V90:W90"/>
    <mergeCell ref="X90:Y90"/>
    <mergeCell ref="Z90:AA90"/>
    <mergeCell ref="AB90:AC90"/>
    <mergeCell ref="AD90:AE91"/>
    <mergeCell ref="AF90:AG91"/>
    <mergeCell ref="AH90:AI90"/>
    <mergeCell ref="AJ90:AK90"/>
    <mergeCell ref="AL90:AM90"/>
    <mergeCell ref="AL91:AM91"/>
    <mergeCell ref="V91:W91"/>
    <mergeCell ref="X91:Y91"/>
    <mergeCell ref="Z91:AA91"/>
    <mergeCell ref="AB91:AC91"/>
    <mergeCell ref="AH91:AI91"/>
    <mergeCell ref="AJ91:AK91"/>
    <mergeCell ref="AL92:AM92"/>
    <mergeCell ref="AL93:AM93"/>
    <mergeCell ref="AN91:AO91"/>
    <mergeCell ref="AP91:AQ91"/>
    <mergeCell ref="AR91:AS91"/>
    <mergeCell ref="AT91:AU91"/>
    <mergeCell ref="AN90:AO90"/>
    <mergeCell ref="AP90:AQ90"/>
    <mergeCell ref="AR90:AS90"/>
    <mergeCell ref="AT90:AU90"/>
    <mergeCell ref="AN93:AO93"/>
    <mergeCell ref="AP93:AQ93"/>
    <mergeCell ref="AR93:AS93"/>
    <mergeCell ref="AT93:AU93"/>
    <mergeCell ref="AN92:AO92"/>
    <mergeCell ref="AP92:AQ92"/>
    <mergeCell ref="AR92:AS92"/>
    <mergeCell ref="AT92:AU92"/>
    <mergeCell ref="V93:W93"/>
    <mergeCell ref="X93:Y93"/>
    <mergeCell ref="Z93:AA93"/>
    <mergeCell ref="AB93:AC93"/>
    <mergeCell ref="AH93:AI93"/>
    <mergeCell ref="AJ93:AK93"/>
    <mergeCell ref="V92:W92"/>
    <mergeCell ref="X92:Y92"/>
    <mergeCell ref="Z92:AA92"/>
    <mergeCell ref="AB92:AC92"/>
    <mergeCell ref="AD92:AE93"/>
    <mergeCell ref="AF92:AG93"/>
    <mergeCell ref="AH92:AI92"/>
    <mergeCell ref="AJ92:AK92"/>
    <mergeCell ref="BC68:BC71"/>
    <mergeCell ref="BD68:BI71"/>
    <mergeCell ref="AV90:AV93"/>
    <mergeCell ref="AW90:AW93"/>
    <mergeCell ref="AX90:AX93"/>
    <mergeCell ref="AY90:AY93"/>
    <mergeCell ref="AZ90:AZ93"/>
    <mergeCell ref="BA90:BA93"/>
    <mergeCell ref="BB90:BB93"/>
    <mergeCell ref="BC90:BC93"/>
    <mergeCell ref="BD90:BI93"/>
    <mergeCell ref="BC87:BC89"/>
    <mergeCell ref="BD87:BI89"/>
    <mergeCell ref="BA87:BA89"/>
    <mergeCell ref="BB87:BB89"/>
    <mergeCell ref="AX68:AX71"/>
    <mergeCell ref="AY68:AY71"/>
    <mergeCell ref="AZ68:AZ71"/>
    <mergeCell ref="BA68:BA71"/>
    <mergeCell ref="BB77:BB78"/>
    <mergeCell ref="BC77:BC78"/>
    <mergeCell ref="AY79:AY80"/>
    <mergeCell ref="AZ79:AZ80"/>
    <mergeCell ref="BD77:BI78"/>
  </mergeCells>
  <phoneticPr fontId="19" type="noConversion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4B2F6-81E4-4D01-913A-57689CA89725}">
  <sheetPr codeName="Sheet36">
    <tabColor theme="4"/>
  </sheetPr>
  <dimension ref="A1:AU97"/>
  <sheetViews>
    <sheetView topLeftCell="A18" zoomScale="55" zoomScaleNormal="55" workbookViewId="0">
      <selection activeCell="T58" sqref="T58:U58"/>
    </sheetView>
  </sheetViews>
  <sheetFormatPr defaultColWidth="9" defaultRowHeight="15.75"/>
  <cols>
    <col min="1" max="4" width="2.625" style="57" customWidth="1"/>
    <col min="5" max="15" width="9.875" style="57" customWidth="1"/>
    <col min="16" max="17" width="9" style="57"/>
    <col min="18" max="18" width="10" style="57" bestFit="1" customWidth="1"/>
    <col min="19" max="31" width="9" style="57"/>
    <col min="32" max="32" width="10" style="57" bestFit="1" customWidth="1"/>
    <col min="33" max="16384" width="9" style="57"/>
  </cols>
  <sheetData>
    <row r="1" spans="1:14" ht="19.5">
      <c r="A1" s="118" t="str">
        <f ca="1">RIGHT(CELL("filename",A1),LEN(CELL("filename",A1))-FIND("]",CELL("filename",A1)))</f>
        <v>31) エラー履歴取得</v>
      </c>
      <c r="B1" s="118"/>
      <c r="C1" s="118"/>
      <c r="D1" s="118"/>
    </row>
    <row r="2" spans="1:14" ht="19.5" customHeight="1">
      <c r="A2" s="118"/>
      <c r="B2" s="118"/>
      <c r="C2" s="118"/>
      <c r="D2" s="118"/>
      <c r="F2" s="58">
        <v>54</v>
      </c>
    </row>
    <row r="3" spans="1:14" ht="15.75" customHeight="1">
      <c r="B3" s="598" t="s">
        <v>6</v>
      </c>
      <c r="C3" s="598"/>
      <c r="D3" s="598"/>
      <c r="E3" s="560"/>
      <c r="F3" s="133">
        <f ca="1">MAX(INDIRECT("E"&amp;$F$2):INDIRECT("E"&amp;($F$2+1000)))</f>
        <v>6</v>
      </c>
      <c r="H3" s="548" t="s">
        <v>59</v>
      </c>
      <c r="I3" s="548"/>
      <c r="J3" s="132"/>
      <c r="K3" s="61"/>
      <c r="L3" s="543" t="s">
        <v>58</v>
      </c>
      <c r="M3" s="550"/>
      <c r="N3" s="554"/>
    </row>
    <row r="4" spans="1:14">
      <c r="B4" s="561" t="s">
        <v>7</v>
      </c>
      <c r="C4" s="561"/>
      <c r="D4" s="561"/>
      <c r="E4" s="562"/>
      <c r="F4" s="133">
        <f ca="1">COUNTA(INDIRECT(G4&amp;$F$2):INDIRECT(G4&amp;($F$2+1000)))</f>
        <v>16</v>
      </c>
      <c r="G4" s="58" t="s">
        <v>82</v>
      </c>
      <c r="H4" s="548" t="s">
        <v>57</v>
      </c>
      <c r="I4" s="548"/>
      <c r="J4" s="66"/>
      <c r="K4" s="67"/>
      <c r="L4" s="551"/>
      <c r="M4" s="552"/>
      <c r="N4" s="555"/>
    </row>
    <row r="5" spans="1:14" ht="15.75" customHeight="1">
      <c r="B5" s="548" t="s">
        <v>8</v>
      </c>
      <c r="C5" s="548"/>
      <c r="D5" s="548"/>
      <c r="E5" s="549"/>
      <c r="F5" s="133">
        <f ca="1">SUM(INDIRECT(G5&amp;$F$2):INDIRECT(G5&amp;($F$2+1000)))</f>
        <v>0</v>
      </c>
      <c r="G5" s="58" t="s">
        <v>83</v>
      </c>
      <c r="H5" s="548" t="s">
        <v>60</v>
      </c>
      <c r="I5" s="548"/>
      <c r="J5" s="547"/>
      <c r="K5" s="61"/>
      <c r="L5" s="551"/>
      <c r="M5" s="552"/>
      <c r="N5" s="555"/>
    </row>
    <row r="6" spans="1:14" ht="15.75" customHeight="1">
      <c r="H6" s="548"/>
      <c r="I6" s="548"/>
      <c r="J6" s="547"/>
      <c r="K6" s="61"/>
      <c r="L6" s="551"/>
      <c r="M6" s="552"/>
      <c r="N6" s="555"/>
    </row>
    <row r="7" spans="1:14" ht="15.75" customHeight="1">
      <c r="L7" s="551"/>
      <c r="M7" s="552"/>
      <c r="N7" s="555"/>
    </row>
    <row r="8" spans="1:14">
      <c r="L8" s="551"/>
      <c r="M8" s="552"/>
      <c r="N8" s="555"/>
    </row>
    <row r="9" spans="1:14" ht="15" customHeight="1">
      <c r="G9" s="139"/>
      <c r="L9" s="545"/>
      <c r="M9" s="553"/>
      <c r="N9" s="556"/>
    </row>
    <row r="10" spans="1:14" ht="15.75" customHeight="1">
      <c r="G10" s="70"/>
    </row>
    <row r="11" spans="1:14" ht="16.5" thickBot="1">
      <c r="B11" s="71" t="s">
        <v>9</v>
      </c>
      <c r="C11" s="71"/>
      <c r="G11" s="102"/>
      <c r="H11" s="102"/>
      <c r="I11" s="102"/>
      <c r="J11" s="102"/>
      <c r="K11" s="102"/>
      <c r="L11" s="102"/>
      <c r="M11" s="102"/>
      <c r="N11" s="139"/>
    </row>
    <row r="12" spans="1:14" ht="15.75" customHeight="1">
      <c r="B12" s="71"/>
      <c r="C12" s="71"/>
      <c r="D12" s="566" t="s">
        <v>773</v>
      </c>
      <c r="E12" s="567"/>
      <c r="F12" s="567"/>
      <c r="G12" s="567"/>
      <c r="H12" s="567"/>
      <c r="I12" s="567"/>
      <c r="J12" s="567"/>
      <c r="K12" s="567"/>
      <c r="L12" s="567"/>
      <c r="M12" s="568"/>
      <c r="N12" s="136"/>
    </row>
    <row r="13" spans="1:14" ht="15.75" customHeight="1">
      <c r="B13" s="71"/>
      <c r="C13" s="71"/>
      <c r="D13" s="569"/>
      <c r="E13" s="659"/>
      <c r="F13" s="659"/>
      <c r="G13" s="659"/>
      <c r="H13" s="659"/>
      <c r="I13" s="659"/>
      <c r="J13" s="659"/>
      <c r="K13" s="659"/>
      <c r="L13" s="659"/>
      <c r="M13" s="571"/>
      <c r="N13" s="136"/>
    </row>
    <row r="14" spans="1:14" ht="15.75" customHeight="1">
      <c r="B14" s="71"/>
      <c r="C14" s="71"/>
      <c r="D14" s="569"/>
      <c r="E14" s="659"/>
      <c r="F14" s="659"/>
      <c r="G14" s="659"/>
      <c r="H14" s="659"/>
      <c r="I14" s="659"/>
      <c r="J14" s="659"/>
      <c r="K14" s="659"/>
      <c r="L14" s="659"/>
      <c r="M14" s="571"/>
      <c r="N14" s="136"/>
    </row>
    <row r="15" spans="1:14" ht="16.5" thickBot="1">
      <c r="B15" s="71"/>
      <c r="C15" s="71"/>
      <c r="D15" s="572"/>
      <c r="E15" s="573"/>
      <c r="F15" s="573"/>
      <c r="G15" s="573"/>
      <c r="H15" s="573"/>
      <c r="I15" s="573"/>
      <c r="J15" s="573"/>
      <c r="K15" s="573"/>
      <c r="L15" s="573"/>
      <c r="M15" s="574"/>
      <c r="N15" s="136"/>
    </row>
    <row r="16" spans="1:14">
      <c r="B16" s="71"/>
      <c r="C16" s="71"/>
      <c r="D16" s="116"/>
      <c r="E16" s="116"/>
      <c r="F16" s="70"/>
    </row>
    <row r="17" spans="2:12">
      <c r="B17" s="71" t="s">
        <v>35</v>
      </c>
      <c r="C17" s="71"/>
    </row>
    <row r="18" spans="2:12" ht="13.5" customHeight="1">
      <c r="B18" s="71"/>
      <c r="C18" s="71"/>
    </row>
    <row r="19" spans="2:12">
      <c r="B19" s="71"/>
      <c r="C19" s="71"/>
      <c r="E19" s="531" t="str">
        <f>G42</f>
        <v>1:デバイスID</v>
      </c>
      <c r="F19" s="531"/>
    </row>
    <row r="20" spans="2:12">
      <c r="B20" s="71"/>
      <c r="E20" s="531"/>
      <c r="F20" s="531"/>
    </row>
    <row r="21" spans="2:12">
      <c r="B21" s="71"/>
      <c r="E21" s="660" t="s">
        <v>772</v>
      </c>
      <c r="F21" s="660"/>
    </row>
    <row r="22" spans="2:12" ht="15.75" customHeight="1">
      <c r="B22" s="71"/>
      <c r="E22" s="913" t="s">
        <v>294</v>
      </c>
      <c r="F22" s="660"/>
    </row>
    <row r="23" spans="2:12" ht="15.75" customHeight="1">
      <c r="B23" s="71"/>
      <c r="C23" s="71"/>
      <c r="E23" s="139"/>
      <c r="F23" s="139"/>
    </row>
    <row r="24" spans="2:12">
      <c r="B24" s="71" t="s">
        <v>17</v>
      </c>
      <c r="C24" s="71"/>
    </row>
    <row r="25" spans="2:12">
      <c r="B25" s="71"/>
      <c r="C25" s="71" t="s">
        <v>142</v>
      </c>
    </row>
    <row r="26" spans="2:12">
      <c r="B26" s="71"/>
      <c r="C26" s="71" t="s">
        <v>143</v>
      </c>
      <c r="D26" s="71"/>
    </row>
    <row r="27" spans="2:12" ht="15.75" customHeight="1">
      <c r="B27" s="71"/>
      <c r="C27" s="78" t="s">
        <v>771</v>
      </c>
      <c r="D27" s="71"/>
    </row>
    <row r="28" spans="2:12">
      <c r="B28" s="71"/>
      <c r="C28" s="71"/>
    </row>
    <row r="29" spans="2:12">
      <c r="B29" s="71" t="s">
        <v>18</v>
      </c>
      <c r="C29" s="71"/>
    </row>
    <row r="30" spans="2:12">
      <c r="B30" s="71"/>
      <c r="C30" s="79" t="s">
        <v>25</v>
      </c>
    </row>
    <row r="31" spans="2:12" ht="15" customHeight="1">
      <c r="B31" s="71"/>
      <c r="C31" s="79"/>
      <c r="L31" s="177"/>
    </row>
    <row r="32" spans="2:12">
      <c r="B32" s="71"/>
      <c r="C32" s="79"/>
    </row>
    <row r="33" spans="2:12">
      <c r="B33" s="71"/>
      <c r="C33" s="79"/>
    </row>
    <row r="34" spans="2:12">
      <c r="B34" s="71"/>
      <c r="C34" s="79"/>
    </row>
    <row r="35" spans="2:12" ht="15.75" customHeight="1">
      <c r="B35" s="71"/>
      <c r="C35" s="79"/>
    </row>
    <row r="36" spans="2:12">
      <c r="B36" s="71"/>
      <c r="C36" s="79"/>
    </row>
    <row r="37" spans="2:12">
      <c r="B37" s="71"/>
      <c r="C37" s="71"/>
    </row>
    <row r="38" spans="2:12">
      <c r="B38" s="71"/>
      <c r="C38" s="71"/>
    </row>
    <row r="39" spans="2:12" ht="15.75" customHeight="1">
      <c r="B39" s="71" t="s">
        <v>51</v>
      </c>
      <c r="C39" s="71"/>
    </row>
    <row r="40" spans="2:12">
      <c r="B40" s="71"/>
      <c r="C40" s="71"/>
    </row>
    <row r="41" spans="2:12">
      <c r="B41" s="71"/>
      <c r="C41" s="71"/>
      <c r="G41" s="176" t="s">
        <v>52</v>
      </c>
      <c r="H41" s="175"/>
      <c r="I41" s="191"/>
      <c r="J41" s="655" t="s">
        <v>50</v>
      </c>
      <c r="K41" s="977"/>
      <c r="L41" s="977"/>
    </row>
    <row r="42" spans="2:12">
      <c r="B42" s="71"/>
      <c r="C42" s="71"/>
      <c r="G42" s="186" t="s">
        <v>373</v>
      </c>
      <c r="H42" s="174"/>
      <c r="I42" s="189"/>
      <c r="J42" s="127" t="s">
        <v>366</v>
      </c>
      <c r="K42" s="102"/>
      <c r="L42" s="187"/>
    </row>
    <row r="43" spans="2:12">
      <c r="B43" s="71"/>
      <c r="C43" s="71"/>
      <c r="G43" s="190" t="s">
        <v>770</v>
      </c>
      <c r="H43" s="174"/>
      <c r="I43" s="189"/>
      <c r="J43" s="182" t="s">
        <v>769</v>
      </c>
      <c r="K43" s="71"/>
      <c r="L43" s="181"/>
    </row>
    <row r="44" spans="2:12">
      <c r="B44" s="71"/>
      <c r="C44" s="71"/>
      <c r="G44" s="188" t="s">
        <v>768</v>
      </c>
      <c r="H44" s="170"/>
      <c r="I44" s="169"/>
      <c r="J44" s="127" t="s">
        <v>767</v>
      </c>
      <c r="K44" s="102"/>
      <c r="L44" s="187"/>
    </row>
    <row r="45" spans="2:12">
      <c r="B45" s="71"/>
      <c r="C45" s="71"/>
      <c r="G45" s="186" t="s">
        <v>766</v>
      </c>
      <c r="H45" s="170"/>
      <c r="I45" s="169"/>
      <c r="J45" s="182" t="s">
        <v>765</v>
      </c>
      <c r="K45" s="71"/>
      <c r="L45" s="181"/>
    </row>
    <row r="46" spans="2:12">
      <c r="B46" s="71"/>
      <c r="C46" s="71"/>
      <c r="G46" s="185" t="s">
        <v>764</v>
      </c>
      <c r="H46" s="170"/>
      <c r="I46" s="169"/>
      <c r="J46" s="182" t="s">
        <v>763</v>
      </c>
      <c r="K46" s="71"/>
      <c r="L46" s="181"/>
    </row>
    <row r="47" spans="2:12">
      <c r="B47" s="71"/>
      <c r="C47" s="71"/>
      <c r="G47" s="934" t="s">
        <v>762</v>
      </c>
      <c r="H47" s="935"/>
      <c r="I47" s="936"/>
      <c r="J47" s="182" t="s">
        <v>761</v>
      </c>
      <c r="K47" s="71"/>
      <c r="L47" s="181"/>
    </row>
    <row r="48" spans="2:12">
      <c r="B48" s="71"/>
      <c r="C48" s="71"/>
      <c r="G48" s="172" t="s">
        <v>760</v>
      </c>
      <c r="H48" s="184"/>
      <c r="I48" s="183"/>
      <c r="J48" s="182" t="s">
        <v>759</v>
      </c>
      <c r="K48" s="71"/>
      <c r="L48" s="181"/>
    </row>
    <row r="49" spans="2:47">
      <c r="B49" s="71"/>
      <c r="C49" s="71"/>
      <c r="G49" s="739" t="s">
        <v>758</v>
      </c>
      <c r="H49" s="937"/>
      <c r="I49" s="938"/>
      <c r="J49" s="182" t="s">
        <v>708</v>
      </c>
      <c r="K49" s="71"/>
      <c r="L49" s="181"/>
    </row>
    <row r="50" spans="2:47">
      <c r="B50" s="71"/>
      <c r="C50" s="71"/>
      <c r="G50" s="180" t="s">
        <v>757</v>
      </c>
      <c r="H50" s="170"/>
      <c r="I50" s="169"/>
      <c r="J50" s="179" t="s">
        <v>756</v>
      </c>
      <c r="K50" s="134"/>
      <c r="L50" s="178"/>
    </row>
    <row r="51" spans="2:47">
      <c r="B51" s="71"/>
      <c r="C51" s="71"/>
    </row>
    <row r="52" spans="2:47">
      <c r="B52" s="71" t="s">
        <v>19</v>
      </c>
      <c r="C52" s="71"/>
    </row>
    <row r="53" spans="2:47">
      <c r="B53" s="71"/>
      <c r="C53" s="80"/>
    </row>
    <row r="54" spans="2:47" ht="16.5" customHeight="1" thickBot="1">
      <c r="B54" s="71"/>
      <c r="C54" s="80"/>
      <c r="E54" s="57" t="s">
        <v>152</v>
      </c>
      <c r="H54" s="102"/>
      <c r="I54" s="102"/>
      <c r="J54" s="102"/>
      <c r="K54" s="102"/>
      <c r="L54" s="102"/>
      <c r="M54" s="102"/>
      <c r="N54" s="102"/>
      <c r="O54" s="102"/>
    </row>
    <row r="55" spans="2:47" ht="13.5" customHeight="1">
      <c r="B55" s="71"/>
      <c r="C55" s="71"/>
      <c r="E55" s="510" t="s">
        <v>20</v>
      </c>
      <c r="F55" s="518" t="s">
        <v>22</v>
      </c>
      <c r="G55" s="519"/>
      <c r="H55" s="510" t="s">
        <v>21</v>
      </c>
      <c r="I55" s="519"/>
      <c r="J55" s="522" t="s">
        <v>120</v>
      </c>
      <c r="K55" s="523"/>
      <c r="L55" s="523"/>
      <c r="M55" s="523"/>
      <c r="N55" s="523"/>
      <c r="O55" s="523"/>
      <c r="P55" s="524" t="s">
        <v>127</v>
      </c>
      <c r="Q55" s="524"/>
      <c r="R55" s="524"/>
      <c r="S55" s="524"/>
      <c r="T55" s="525" t="s">
        <v>167</v>
      </c>
      <c r="U55" s="526"/>
      <c r="V55" s="527" t="s">
        <v>140</v>
      </c>
      <c r="W55" s="528"/>
      <c r="X55" s="528"/>
      <c r="Y55" s="528"/>
      <c r="Z55" s="528"/>
      <c r="AA55" s="528"/>
      <c r="AB55" s="529" t="s">
        <v>141</v>
      </c>
      <c r="AC55" s="529"/>
      <c r="AD55" s="529"/>
      <c r="AE55" s="529"/>
      <c r="AF55" s="483" t="s">
        <v>170</v>
      </c>
      <c r="AG55" s="484"/>
      <c r="AH55" s="487" t="s">
        <v>16</v>
      </c>
      <c r="AI55" s="489" t="s">
        <v>53</v>
      </c>
      <c r="AJ55" s="489" t="s">
        <v>54</v>
      </c>
      <c r="AK55" s="489" t="s">
        <v>55</v>
      </c>
      <c r="AL55" s="489" t="s">
        <v>56</v>
      </c>
      <c r="AM55" s="489" t="s">
        <v>29</v>
      </c>
      <c r="AN55" s="489" t="s">
        <v>62</v>
      </c>
      <c r="AO55" s="512" t="s">
        <v>69</v>
      </c>
      <c r="AP55" s="477" t="s">
        <v>23</v>
      </c>
      <c r="AQ55" s="478"/>
      <c r="AR55" s="478"/>
      <c r="AS55" s="478"/>
      <c r="AT55" s="478"/>
      <c r="AU55" s="479"/>
    </row>
    <row r="56" spans="2:47" ht="13.5" customHeight="1">
      <c r="B56" s="71"/>
      <c r="C56" s="71"/>
      <c r="E56" s="511"/>
      <c r="F56" s="520"/>
      <c r="G56" s="521"/>
      <c r="H56" s="530" t="s">
        <v>373</v>
      </c>
      <c r="I56" s="532"/>
      <c r="J56" s="930" t="s">
        <v>752</v>
      </c>
      <c r="K56" s="597"/>
      <c r="L56" s="716" t="s">
        <v>322</v>
      </c>
      <c r="M56" s="597"/>
      <c r="N56" s="716" t="s">
        <v>706</v>
      </c>
      <c r="O56" s="534"/>
      <c r="P56" s="535" t="str">
        <f>G42</f>
        <v>1:デバイスID</v>
      </c>
      <c r="Q56" s="535"/>
      <c r="R56" s="849" t="str">
        <f>G43</f>
        <v>2:パラメータ名</v>
      </c>
      <c r="S56" s="849"/>
      <c r="T56" s="966" t="s">
        <v>751</v>
      </c>
      <c r="U56" s="515"/>
      <c r="V56" s="516" t="str">
        <f>J56</f>
        <v>1:リスト</v>
      </c>
      <c r="W56" s="517"/>
      <c r="X56" s="517" t="str">
        <f>L56</f>
        <v>2:成功(true)/
失敗(false)</v>
      </c>
      <c r="Y56" s="517"/>
      <c r="Z56" s="517" t="str">
        <f>N56</f>
        <v>3:メッセージコード</v>
      </c>
      <c r="AA56" s="517"/>
      <c r="AB56" s="514" t="str">
        <f>P56</f>
        <v>1:デバイスID</v>
      </c>
      <c r="AC56" s="514"/>
      <c r="AD56" s="514" t="str">
        <f>R56</f>
        <v>2:パラメータ名</v>
      </c>
      <c r="AE56" s="514"/>
      <c r="AF56" s="836" t="str">
        <f>T56</f>
        <v>1::パラメータ</v>
      </c>
      <c r="AG56" s="508"/>
      <c r="AH56" s="488"/>
      <c r="AI56" s="490"/>
      <c r="AJ56" s="490"/>
      <c r="AK56" s="490"/>
      <c r="AL56" s="490"/>
      <c r="AM56" s="490"/>
      <c r="AN56" s="490"/>
      <c r="AO56" s="513"/>
      <c r="AP56" s="480"/>
      <c r="AQ56" s="481"/>
      <c r="AR56" s="481"/>
      <c r="AS56" s="481"/>
      <c r="AT56" s="481"/>
      <c r="AU56" s="482"/>
    </row>
    <row r="57" spans="2:47" ht="15" customHeight="1">
      <c r="B57" s="71"/>
      <c r="C57" s="71"/>
      <c r="E57" s="511"/>
      <c r="F57" s="520"/>
      <c r="G57" s="521"/>
      <c r="H57" s="530"/>
      <c r="I57" s="532"/>
      <c r="J57" s="533"/>
      <c r="K57" s="534"/>
      <c r="L57" s="534"/>
      <c r="M57" s="534"/>
      <c r="N57" s="534"/>
      <c r="O57" s="534"/>
      <c r="P57" s="535"/>
      <c r="Q57" s="535"/>
      <c r="R57" s="849"/>
      <c r="S57" s="849"/>
      <c r="T57" s="486"/>
      <c r="U57" s="515"/>
      <c r="V57" s="516"/>
      <c r="W57" s="517"/>
      <c r="X57" s="517"/>
      <c r="Y57" s="517"/>
      <c r="Z57" s="517"/>
      <c r="AA57" s="517"/>
      <c r="AB57" s="514"/>
      <c r="AC57" s="514"/>
      <c r="AD57" s="514"/>
      <c r="AE57" s="514"/>
      <c r="AF57" s="507"/>
      <c r="AG57" s="508"/>
      <c r="AH57" s="488"/>
      <c r="AI57" s="490"/>
      <c r="AJ57" s="490"/>
      <c r="AK57" s="490"/>
      <c r="AL57" s="490"/>
      <c r="AM57" s="490"/>
      <c r="AN57" s="490"/>
      <c r="AO57" s="513"/>
      <c r="AP57" s="480"/>
      <c r="AQ57" s="481"/>
      <c r="AR57" s="481"/>
      <c r="AS57" s="481"/>
      <c r="AT57" s="481"/>
      <c r="AU57" s="482"/>
    </row>
    <row r="58" spans="2:47" s="198" customFormat="1" ht="72" customHeight="1">
      <c r="B58" s="197"/>
      <c r="C58" s="197"/>
      <c r="E58" s="383">
        <f>IF(ISBLANK(F58),"",COUNTA(F$58:F58))</f>
        <v>1</v>
      </c>
      <c r="F58" s="485" t="s">
        <v>465</v>
      </c>
      <c r="G58" s="509"/>
      <c r="H58" s="500" t="str">
        <f>E21</f>
        <v>“deviceId_FNST”</v>
      </c>
      <c r="I58" s="509"/>
      <c r="J58" s="606" t="s">
        <v>754</v>
      </c>
      <c r="K58" s="485"/>
      <c r="L58" s="485" t="b">
        <v>1</v>
      </c>
      <c r="M58" s="485"/>
      <c r="N58" s="485" t="s">
        <v>294</v>
      </c>
      <c r="O58" s="485"/>
      <c r="P58" s="485" t="str">
        <f>H58</f>
        <v>“deviceId_FNST”</v>
      </c>
      <c r="Q58" s="485"/>
      <c r="R58" s="485" t="s">
        <v>750</v>
      </c>
      <c r="S58" s="485"/>
      <c r="T58" s="644" t="s">
        <v>753</v>
      </c>
      <c r="U58" s="509"/>
      <c r="V58" s="606" t="s">
        <v>754</v>
      </c>
      <c r="W58" s="485"/>
      <c r="X58" s="485" t="b">
        <v>1</v>
      </c>
      <c r="Y58" s="485"/>
      <c r="Z58" s="485" t="s">
        <v>294</v>
      </c>
      <c r="AA58" s="485"/>
      <c r="AB58" s="485" t="str">
        <f>T58</f>
        <v xml:space="preserve"> [
    {
      "name": "iu_err_code",
      "value": "errorCode_value",
      "modifiedAt": "Tue May 18 09:50:10 GMT+09:00 2021"
    }
  ]</v>
      </c>
      <c r="AC58" s="485"/>
      <c r="AD58" s="485" t="s">
        <v>750</v>
      </c>
      <c r="AE58" s="485"/>
      <c r="AF58" s="644" t="s">
        <v>753</v>
      </c>
      <c r="AG58" s="509"/>
      <c r="AH58" s="383" t="s">
        <v>882</v>
      </c>
      <c r="AI58" s="412" t="s">
        <v>1082</v>
      </c>
      <c r="AJ58" s="412" t="s">
        <v>1082</v>
      </c>
      <c r="AK58" s="412" t="s">
        <v>1082</v>
      </c>
      <c r="AL58" s="381">
        <v>0</v>
      </c>
      <c r="AM58" s="413" t="s">
        <v>180</v>
      </c>
      <c r="AN58" s="413" t="s">
        <v>1006</v>
      </c>
      <c r="AO58" s="415" t="s">
        <v>180</v>
      </c>
      <c r="AP58" s="606" t="s">
        <v>1025</v>
      </c>
      <c r="AQ58" s="485"/>
      <c r="AR58" s="485"/>
      <c r="AS58" s="485"/>
      <c r="AT58" s="485"/>
      <c r="AU58" s="575"/>
    </row>
    <row r="59" spans="2:47" s="198" customFormat="1" ht="72" customHeight="1" thickBot="1">
      <c r="B59" s="197"/>
      <c r="C59" s="197"/>
      <c r="E59" s="380">
        <f>IF(ISBLANK(F59),"",COUNTA(F$58:F59))</f>
        <v>2</v>
      </c>
      <c r="F59" s="497" t="s">
        <v>458</v>
      </c>
      <c r="G59" s="498"/>
      <c r="H59" s="895" t="s">
        <v>294</v>
      </c>
      <c r="I59" s="857"/>
      <c r="J59" s="895" t="s">
        <v>180</v>
      </c>
      <c r="K59" s="811"/>
      <c r="L59" s="497" t="b">
        <v>0</v>
      </c>
      <c r="M59" s="497"/>
      <c r="N59" s="376" t="s">
        <v>324</v>
      </c>
      <c r="O59" s="376"/>
      <c r="P59" s="497" t="s">
        <v>180</v>
      </c>
      <c r="Q59" s="497"/>
      <c r="R59" s="497" t="s">
        <v>180</v>
      </c>
      <c r="S59" s="497"/>
      <c r="T59" s="497" t="s">
        <v>180</v>
      </c>
      <c r="U59" s="498"/>
      <c r="V59" s="895" t="s">
        <v>180</v>
      </c>
      <c r="W59" s="811"/>
      <c r="X59" s="497" t="b">
        <v>0</v>
      </c>
      <c r="Y59" s="497"/>
      <c r="Z59" s="401" t="s">
        <v>324</v>
      </c>
      <c r="AA59" s="376"/>
      <c r="AB59" s="497" t="s">
        <v>180</v>
      </c>
      <c r="AC59" s="497"/>
      <c r="AD59" s="497" t="s">
        <v>180</v>
      </c>
      <c r="AE59" s="497"/>
      <c r="AF59" s="497" t="s">
        <v>180</v>
      </c>
      <c r="AG59" s="498"/>
      <c r="AH59" s="380" t="s">
        <v>882</v>
      </c>
      <c r="AI59" s="376" t="str">
        <f>AI58</f>
        <v>6/24</v>
      </c>
      <c r="AJ59" s="376" t="str">
        <f t="shared" ref="AJ59:AK59" si="0">AJ58</f>
        <v>6/24</v>
      </c>
      <c r="AK59" s="376" t="str">
        <f t="shared" si="0"/>
        <v>6/24</v>
      </c>
      <c r="AL59" s="376">
        <v>0</v>
      </c>
      <c r="AM59" s="414" t="s">
        <v>180</v>
      </c>
      <c r="AN59" s="414" t="s">
        <v>1006</v>
      </c>
      <c r="AO59" s="416" t="s">
        <v>180</v>
      </c>
      <c r="AP59" s="639" t="s">
        <v>1025</v>
      </c>
      <c r="AQ59" s="497"/>
      <c r="AR59" s="497"/>
      <c r="AS59" s="497"/>
      <c r="AT59" s="497"/>
      <c r="AU59" s="576"/>
    </row>
    <row r="62" spans="2:47" ht="16.5" thickBot="1">
      <c r="E62" s="57" t="s">
        <v>153</v>
      </c>
      <c r="F62" s="57" t="s">
        <v>755</v>
      </c>
    </row>
    <row r="63" spans="2:47" ht="13.5" customHeight="1">
      <c r="B63" s="71"/>
      <c r="C63" s="71"/>
      <c r="E63" s="510" t="s">
        <v>20</v>
      </c>
      <c r="F63" s="518" t="s">
        <v>22</v>
      </c>
      <c r="G63" s="519"/>
      <c r="H63" s="510" t="s">
        <v>21</v>
      </c>
      <c r="I63" s="519"/>
      <c r="J63" s="522" t="s">
        <v>120</v>
      </c>
      <c r="K63" s="523"/>
      <c r="L63" s="523"/>
      <c r="M63" s="523"/>
      <c r="N63" s="523"/>
      <c r="O63" s="523"/>
      <c r="P63" s="524" t="s">
        <v>127</v>
      </c>
      <c r="Q63" s="524"/>
      <c r="R63" s="524"/>
      <c r="S63" s="524"/>
      <c r="T63" s="525" t="s">
        <v>167</v>
      </c>
      <c r="U63" s="526"/>
      <c r="V63" s="527" t="s">
        <v>140</v>
      </c>
      <c r="W63" s="528"/>
      <c r="X63" s="528"/>
      <c r="Y63" s="528"/>
      <c r="Z63" s="528"/>
      <c r="AA63" s="528"/>
      <c r="AB63" s="529" t="s">
        <v>141</v>
      </c>
      <c r="AC63" s="529"/>
      <c r="AD63" s="529"/>
      <c r="AE63" s="529"/>
      <c r="AF63" s="483" t="s">
        <v>170</v>
      </c>
      <c r="AG63" s="484"/>
      <c r="AH63" s="487" t="s">
        <v>16</v>
      </c>
      <c r="AI63" s="489" t="s">
        <v>53</v>
      </c>
      <c r="AJ63" s="489" t="s">
        <v>54</v>
      </c>
      <c r="AK63" s="489" t="s">
        <v>55</v>
      </c>
      <c r="AL63" s="489" t="s">
        <v>56</v>
      </c>
      <c r="AM63" s="489" t="s">
        <v>29</v>
      </c>
      <c r="AN63" s="489" t="s">
        <v>62</v>
      </c>
      <c r="AO63" s="512" t="s">
        <v>69</v>
      </c>
      <c r="AP63" s="477" t="s">
        <v>23</v>
      </c>
      <c r="AQ63" s="478"/>
      <c r="AR63" s="478"/>
      <c r="AS63" s="478"/>
      <c r="AT63" s="478"/>
      <c r="AU63" s="479"/>
    </row>
    <row r="64" spans="2:47" ht="13.5" customHeight="1">
      <c r="B64" s="71"/>
      <c r="C64" s="71"/>
      <c r="E64" s="511"/>
      <c r="F64" s="520"/>
      <c r="G64" s="521"/>
      <c r="H64" s="530" t="s">
        <v>373</v>
      </c>
      <c r="I64" s="532"/>
      <c r="J64" s="930" t="s">
        <v>752</v>
      </c>
      <c r="K64" s="597"/>
      <c r="L64" s="716" t="s">
        <v>322</v>
      </c>
      <c r="M64" s="597"/>
      <c r="N64" s="716" t="s">
        <v>706</v>
      </c>
      <c r="O64" s="534"/>
      <c r="P64" s="849" t="str">
        <f>G42</f>
        <v>1:デバイスID</v>
      </c>
      <c r="Q64" s="535"/>
      <c r="R64" s="849" t="str">
        <f>G43</f>
        <v>2:パラメータ名</v>
      </c>
      <c r="S64" s="535"/>
      <c r="T64" s="966" t="s">
        <v>751</v>
      </c>
      <c r="U64" s="515"/>
      <c r="V64" s="516" t="str">
        <f>J64</f>
        <v>1:リスト</v>
      </c>
      <c r="W64" s="517"/>
      <c r="X64" s="517" t="str">
        <f>L64</f>
        <v>2:成功(true)/
失敗(false)</v>
      </c>
      <c r="Y64" s="517"/>
      <c r="Z64" s="517" t="str">
        <f>N64</f>
        <v>3:メッセージコード</v>
      </c>
      <c r="AA64" s="517"/>
      <c r="AB64" s="514" t="str">
        <f>P64</f>
        <v>1:デバイスID</v>
      </c>
      <c r="AC64" s="514"/>
      <c r="AD64" s="514" t="str">
        <f>R64</f>
        <v>2:パラメータ名</v>
      </c>
      <c r="AE64" s="514"/>
      <c r="AF64" s="836" t="str">
        <f>T64</f>
        <v>1::パラメータ</v>
      </c>
      <c r="AG64" s="508"/>
      <c r="AH64" s="488"/>
      <c r="AI64" s="490"/>
      <c r="AJ64" s="490"/>
      <c r="AK64" s="490"/>
      <c r="AL64" s="490"/>
      <c r="AM64" s="490"/>
      <c r="AN64" s="490"/>
      <c r="AO64" s="513"/>
      <c r="AP64" s="480"/>
      <c r="AQ64" s="481"/>
      <c r="AR64" s="481"/>
      <c r="AS64" s="481"/>
      <c r="AT64" s="481"/>
      <c r="AU64" s="482"/>
    </row>
    <row r="65" spans="2:47" ht="15" customHeight="1">
      <c r="B65" s="71"/>
      <c r="C65" s="71"/>
      <c r="E65" s="511"/>
      <c r="F65" s="520"/>
      <c r="G65" s="521"/>
      <c r="H65" s="530"/>
      <c r="I65" s="532"/>
      <c r="J65" s="533"/>
      <c r="K65" s="534"/>
      <c r="L65" s="534"/>
      <c r="M65" s="534"/>
      <c r="N65" s="534"/>
      <c r="O65" s="534"/>
      <c r="P65" s="535"/>
      <c r="Q65" s="535"/>
      <c r="R65" s="535"/>
      <c r="S65" s="535"/>
      <c r="T65" s="486"/>
      <c r="U65" s="515"/>
      <c r="V65" s="516"/>
      <c r="W65" s="517"/>
      <c r="X65" s="517"/>
      <c r="Y65" s="517"/>
      <c r="Z65" s="517"/>
      <c r="AA65" s="517"/>
      <c r="AB65" s="514"/>
      <c r="AC65" s="514"/>
      <c r="AD65" s="514"/>
      <c r="AE65" s="514"/>
      <c r="AF65" s="507"/>
      <c r="AG65" s="508"/>
      <c r="AH65" s="488"/>
      <c r="AI65" s="490"/>
      <c r="AJ65" s="490"/>
      <c r="AK65" s="490"/>
      <c r="AL65" s="490"/>
      <c r="AM65" s="490"/>
      <c r="AN65" s="490"/>
      <c r="AO65" s="513"/>
      <c r="AP65" s="480"/>
      <c r="AQ65" s="481"/>
      <c r="AR65" s="481"/>
      <c r="AS65" s="481"/>
      <c r="AT65" s="481"/>
      <c r="AU65" s="482"/>
    </row>
    <row r="66" spans="2:47" s="198" customFormat="1" ht="72" customHeight="1">
      <c r="B66" s="197"/>
      <c r="C66" s="197"/>
      <c r="E66" s="500">
        <v>3</v>
      </c>
      <c r="F66" s="485" t="s">
        <v>624</v>
      </c>
      <c r="G66" s="509"/>
      <c r="H66" s="500" t="str">
        <f>E21</f>
        <v>“deviceId_FNST”</v>
      </c>
      <c r="I66" s="509"/>
      <c r="J66" s="606" t="s">
        <v>754</v>
      </c>
      <c r="K66" s="485"/>
      <c r="L66" s="485" t="b">
        <v>1</v>
      </c>
      <c r="M66" s="485"/>
      <c r="N66" s="485" t="s">
        <v>294</v>
      </c>
      <c r="O66" s="485"/>
      <c r="P66" s="485" t="str">
        <f>H66</f>
        <v>“deviceId_FNST”</v>
      </c>
      <c r="Q66" s="485"/>
      <c r="R66" s="485" t="s">
        <v>750</v>
      </c>
      <c r="S66" s="485"/>
      <c r="T66" s="644" t="s">
        <v>753</v>
      </c>
      <c r="U66" s="509"/>
      <c r="V66" s="606" t="s">
        <v>754</v>
      </c>
      <c r="W66" s="485"/>
      <c r="X66" s="485" t="b">
        <v>1</v>
      </c>
      <c r="Y66" s="485"/>
      <c r="Z66" s="485" t="s">
        <v>294</v>
      </c>
      <c r="AA66" s="485"/>
      <c r="AB66" s="485" t="str">
        <f>T66</f>
        <v xml:space="preserve"> [
    {
      "name": "iu_err_code",
      "value": "errorCode_value",
      "modifiedAt": "Tue May 18 09:50:10 GMT+09:00 2021"
    }
  ]</v>
      </c>
      <c r="AC66" s="485"/>
      <c r="AD66" s="485" t="s">
        <v>750</v>
      </c>
      <c r="AE66" s="485"/>
      <c r="AF66" s="644" t="s">
        <v>753</v>
      </c>
      <c r="AG66" s="509"/>
      <c r="AH66" s="500" t="s">
        <v>886</v>
      </c>
      <c r="AI66" s="485" t="str">
        <f>AI59</f>
        <v>6/24</v>
      </c>
      <c r="AJ66" s="485" t="str">
        <f t="shared" ref="AJ66:AK66" si="1">AJ59</f>
        <v>6/24</v>
      </c>
      <c r="AK66" s="485" t="str">
        <f t="shared" si="1"/>
        <v>6/24</v>
      </c>
      <c r="AL66" s="485">
        <v>0</v>
      </c>
      <c r="AM66" s="973" t="s">
        <v>180</v>
      </c>
      <c r="AN66" s="973" t="s">
        <v>1006</v>
      </c>
      <c r="AO66" s="974" t="s">
        <v>180</v>
      </c>
      <c r="AP66" s="606" t="s">
        <v>1025</v>
      </c>
      <c r="AQ66" s="644"/>
      <c r="AR66" s="644"/>
      <c r="AS66" s="644"/>
      <c r="AT66" s="644"/>
      <c r="AU66" s="645"/>
    </row>
    <row r="67" spans="2:47" ht="72" customHeight="1" thickBot="1">
      <c r="E67" s="499"/>
      <c r="F67" s="497"/>
      <c r="G67" s="498"/>
      <c r="H67" s="499"/>
      <c r="I67" s="498"/>
      <c r="J67" s="639" t="str">
        <f>J66</f>
        <v>[
    {
        "errorCode": "errorCode_value", 
        "createdAt": "Tue May 18 09:50:10 GMT+09:00 2021"
    }
]</v>
      </c>
      <c r="K67" s="497"/>
      <c r="L67" s="646" t="b">
        <f t="shared" ref="L67" si="2">L66</f>
        <v>1</v>
      </c>
      <c r="M67" s="497"/>
      <c r="N67" s="646" t="str">
        <f t="shared" ref="N67" si="3">N66</f>
        <v>(NULL)</v>
      </c>
      <c r="O67" s="497"/>
      <c r="P67" s="646" t="str">
        <f t="shared" ref="P67" si="4">P66</f>
        <v>“deviceId_FNST”</v>
      </c>
      <c r="Q67" s="497"/>
      <c r="R67" s="646" t="str">
        <f t="shared" ref="R67" si="5">R66</f>
        <v>"iu_err_code"</v>
      </c>
      <c r="S67" s="497"/>
      <c r="T67" s="646" t="str">
        <f t="shared" ref="T67" si="6">T66</f>
        <v xml:space="preserve"> [
    {
      "name": "iu_err_code",
      "value": "errorCode_value",
      "modifiedAt": "Tue May 18 09:50:10 GMT+09:00 2021"
    }
  ]</v>
      </c>
      <c r="U67" s="498"/>
      <c r="V67" s="639" t="str">
        <f t="shared" ref="V67" si="7">V66</f>
        <v>[
    {
        "errorCode": "errorCode_value", 
        "createdAt": "Tue May 18 09:50:10 GMT+09:00 2021"
    }
]</v>
      </c>
      <c r="W67" s="497"/>
      <c r="X67" s="646" t="b">
        <f t="shared" ref="X67" si="8">X66</f>
        <v>1</v>
      </c>
      <c r="Y67" s="497"/>
      <c r="Z67" s="646" t="str">
        <f t="shared" ref="Z67" si="9">Z66</f>
        <v>(NULL)</v>
      </c>
      <c r="AA67" s="497"/>
      <c r="AB67" s="646" t="str">
        <f t="shared" ref="AB67" si="10">AB66</f>
        <v xml:space="preserve"> [
    {
      "name": "iu_err_code",
      "value": "errorCode_value",
      "modifiedAt": "Tue May 18 09:50:10 GMT+09:00 2021"
    }
  ]</v>
      </c>
      <c r="AC67" s="497"/>
      <c r="AD67" s="646" t="str">
        <f t="shared" ref="AD67" si="11">AD66</f>
        <v>"iu_err_code"</v>
      </c>
      <c r="AE67" s="497"/>
      <c r="AF67" s="646" t="str">
        <f t="shared" ref="AF67" si="12">AF66</f>
        <v xml:space="preserve"> [
    {
      "name": "iu_err_code",
      "value": "errorCode_value",
      "modifiedAt": "Tue May 18 09:50:10 GMT+09:00 2021"
    }
  ]</v>
      </c>
      <c r="AG67" s="498"/>
      <c r="AH67" s="499"/>
      <c r="AI67" s="497"/>
      <c r="AJ67" s="497"/>
      <c r="AK67" s="497"/>
      <c r="AL67" s="497"/>
      <c r="AM67" s="497"/>
      <c r="AN67" s="497"/>
      <c r="AO67" s="498"/>
      <c r="AP67" s="639"/>
      <c r="AQ67" s="646"/>
      <c r="AR67" s="646"/>
      <c r="AS67" s="646"/>
      <c r="AT67" s="646"/>
      <c r="AU67" s="647"/>
    </row>
    <row r="68" spans="2:47" s="408" customFormat="1"/>
    <row r="69" spans="2:47" s="408" customFormat="1"/>
    <row r="70" spans="2:47" s="408" customFormat="1"/>
    <row r="71" spans="2:47" ht="16.5" thickBot="1">
      <c r="E71" s="57" t="s">
        <v>160</v>
      </c>
      <c r="F71" s="57" t="s">
        <v>159</v>
      </c>
    </row>
    <row r="72" spans="2:47" ht="15" customHeight="1">
      <c r="E72" s="510" t="s">
        <v>20</v>
      </c>
      <c r="F72" s="518" t="s">
        <v>22</v>
      </c>
      <c r="G72" s="519"/>
      <c r="H72" s="510" t="s">
        <v>21</v>
      </c>
      <c r="I72" s="519"/>
      <c r="J72" s="522" t="s">
        <v>120</v>
      </c>
      <c r="K72" s="523"/>
      <c r="L72" s="523"/>
      <c r="M72" s="523"/>
      <c r="N72" s="523"/>
      <c r="O72" s="523"/>
      <c r="P72" s="524" t="s">
        <v>127</v>
      </c>
      <c r="Q72" s="524"/>
      <c r="R72" s="524"/>
      <c r="S72" s="524"/>
      <c r="T72" s="525" t="s">
        <v>167</v>
      </c>
      <c r="U72" s="526"/>
      <c r="V72" s="527" t="s">
        <v>140</v>
      </c>
      <c r="W72" s="528"/>
      <c r="X72" s="528"/>
      <c r="Y72" s="528"/>
      <c r="Z72" s="528"/>
      <c r="AA72" s="528"/>
      <c r="AB72" s="529" t="s">
        <v>141</v>
      </c>
      <c r="AC72" s="529"/>
      <c r="AD72" s="529"/>
      <c r="AE72" s="529"/>
      <c r="AF72" s="483" t="s">
        <v>170</v>
      </c>
      <c r="AG72" s="484"/>
      <c r="AH72" s="487" t="s">
        <v>16</v>
      </c>
      <c r="AI72" s="489" t="s">
        <v>53</v>
      </c>
      <c r="AJ72" s="489" t="s">
        <v>54</v>
      </c>
      <c r="AK72" s="489" t="s">
        <v>55</v>
      </c>
      <c r="AL72" s="489" t="s">
        <v>56</v>
      </c>
      <c r="AM72" s="489" t="s">
        <v>29</v>
      </c>
      <c r="AN72" s="489" t="s">
        <v>62</v>
      </c>
      <c r="AO72" s="512" t="s">
        <v>69</v>
      </c>
      <c r="AP72" s="477" t="s">
        <v>23</v>
      </c>
      <c r="AQ72" s="478"/>
      <c r="AR72" s="478"/>
      <c r="AS72" s="478"/>
      <c r="AT72" s="478"/>
      <c r="AU72" s="479"/>
    </row>
    <row r="73" spans="2:47" ht="15.75" customHeight="1">
      <c r="E73" s="511"/>
      <c r="F73" s="520"/>
      <c r="G73" s="521"/>
      <c r="H73" s="530" t="s">
        <v>373</v>
      </c>
      <c r="I73" s="532"/>
      <c r="J73" s="930" t="s">
        <v>752</v>
      </c>
      <c r="K73" s="597"/>
      <c r="L73" s="716" t="s">
        <v>322</v>
      </c>
      <c r="M73" s="597"/>
      <c r="N73" s="716" t="s">
        <v>706</v>
      </c>
      <c r="O73" s="534"/>
      <c r="P73" s="849" t="str">
        <f>G42</f>
        <v>1:デバイスID</v>
      </c>
      <c r="Q73" s="535"/>
      <c r="R73" s="849" t="str">
        <f>G43</f>
        <v>2:パラメータ名</v>
      </c>
      <c r="S73" s="535"/>
      <c r="T73" s="966" t="s">
        <v>751</v>
      </c>
      <c r="U73" s="515"/>
      <c r="V73" s="516" t="str">
        <f>J73</f>
        <v>1:リスト</v>
      </c>
      <c r="W73" s="517"/>
      <c r="X73" s="517" t="str">
        <f>L73</f>
        <v>2:成功(true)/
失敗(false)</v>
      </c>
      <c r="Y73" s="517"/>
      <c r="Z73" s="517" t="str">
        <f>N73</f>
        <v>3:メッセージコード</v>
      </c>
      <c r="AA73" s="517"/>
      <c r="AB73" s="514" t="str">
        <f>P73</f>
        <v>1:デバイスID</v>
      </c>
      <c r="AC73" s="514"/>
      <c r="AD73" s="514" t="str">
        <f>R73</f>
        <v>2:パラメータ名</v>
      </c>
      <c r="AE73" s="514"/>
      <c r="AF73" s="836" t="str">
        <f>T73</f>
        <v>1::パラメータ</v>
      </c>
      <c r="AG73" s="508"/>
      <c r="AH73" s="488"/>
      <c r="AI73" s="490"/>
      <c r="AJ73" s="490"/>
      <c r="AK73" s="490"/>
      <c r="AL73" s="490"/>
      <c r="AM73" s="490"/>
      <c r="AN73" s="490"/>
      <c r="AO73" s="513"/>
      <c r="AP73" s="480"/>
      <c r="AQ73" s="481"/>
      <c r="AR73" s="481"/>
      <c r="AS73" s="481"/>
      <c r="AT73" s="481"/>
      <c r="AU73" s="482"/>
    </row>
    <row r="74" spans="2:47">
      <c r="E74" s="511"/>
      <c r="F74" s="520"/>
      <c r="G74" s="521"/>
      <c r="H74" s="530"/>
      <c r="I74" s="532"/>
      <c r="J74" s="533"/>
      <c r="K74" s="534"/>
      <c r="L74" s="534"/>
      <c r="M74" s="534"/>
      <c r="N74" s="534"/>
      <c r="O74" s="534"/>
      <c r="P74" s="535"/>
      <c r="Q74" s="535"/>
      <c r="R74" s="535"/>
      <c r="S74" s="535"/>
      <c r="T74" s="486"/>
      <c r="U74" s="515"/>
      <c r="V74" s="516"/>
      <c r="W74" s="517"/>
      <c r="X74" s="517"/>
      <c r="Y74" s="517"/>
      <c r="Z74" s="517"/>
      <c r="AA74" s="517"/>
      <c r="AB74" s="514"/>
      <c r="AC74" s="514"/>
      <c r="AD74" s="514"/>
      <c r="AE74" s="514"/>
      <c r="AF74" s="507"/>
      <c r="AG74" s="508"/>
      <c r="AH74" s="488"/>
      <c r="AI74" s="490"/>
      <c r="AJ74" s="490"/>
      <c r="AK74" s="490"/>
      <c r="AL74" s="490"/>
      <c r="AM74" s="490"/>
      <c r="AN74" s="490"/>
      <c r="AO74" s="513"/>
      <c r="AP74" s="480"/>
      <c r="AQ74" s="481"/>
      <c r="AR74" s="481"/>
      <c r="AS74" s="481"/>
      <c r="AT74" s="481"/>
      <c r="AU74" s="482"/>
    </row>
    <row r="75" spans="2:47" s="198" customFormat="1" ht="72" customHeight="1">
      <c r="E75" s="383">
        <v>4</v>
      </c>
      <c r="F75" s="541" t="s">
        <v>236</v>
      </c>
      <c r="G75" s="542"/>
      <c r="H75" s="500" t="str">
        <f>E21</f>
        <v>“deviceId_FNST”</v>
      </c>
      <c r="I75" s="509"/>
      <c r="J75" s="606" t="s">
        <v>180</v>
      </c>
      <c r="K75" s="485"/>
      <c r="L75" s="485" t="b">
        <v>0</v>
      </c>
      <c r="M75" s="485"/>
      <c r="N75" s="485" t="s">
        <v>695</v>
      </c>
      <c r="O75" s="485"/>
      <c r="P75" s="485" t="str">
        <f>H75</f>
        <v>“deviceId_FNST”</v>
      </c>
      <c r="Q75" s="485"/>
      <c r="R75" s="485" t="s">
        <v>750</v>
      </c>
      <c r="S75" s="485"/>
      <c r="T75" s="644" t="s">
        <v>161</v>
      </c>
      <c r="U75" s="509"/>
      <c r="V75" s="606" t="s">
        <v>180</v>
      </c>
      <c r="W75" s="485"/>
      <c r="X75" s="485" t="b">
        <v>0</v>
      </c>
      <c r="Y75" s="485"/>
      <c r="Z75" s="485" t="s">
        <v>695</v>
      </c>
      <c r="AA75" s="485"/>
      <c r="AB75" s="485" t="str">
        <f>T75</f>
        <v>-</v>
      </c>
      <c r="AC75" s="485"/>
      <c r="AD75" s="485" t="s">
        <v>750</v>
      </c>
      <c r="AE75" s="485"/>
      <c r="AF75" s="644" t="s">
        <v>161</v>
      </c>
      <c r="AG75" s="509"/>
      <c r="AH75" s="383" t="s">
        <v>886</v>
      </c>
      <c r="AI75" s="381" t="str">
        <f>AI59</f>
        <v>6/24</v>
      </c>
      <c r="AJ75" s="381" t="str">
        <f t="shared" ref="AJ75:AK75" si="13">AJ59</f>
        <v>6/24</v>
      </c>
      <c r="AK75" s="381" t="str">
        <f t="shared" si="13"/>
        <v>6/24</v>
      </c>
      <c r="AL75" s="381">
        <v>0</v>
      </c>
      <c r="AM75" s="413" t="s">
        <v>180</v>
      </c>
      <c r="AN75" s="413" t="s">
        <v>1006</v>
      </c>
      <c r="AO75" s="415" t="s">
        <v>180</v>
      </c>
      <c r="AP75" s="606" t="s">
        <v>1025</v>
      </c>
      <c r="AQ75" s="485"/>
      <c r="AR75" s="485"/>
      <c r="AS75" s="485"/>
      <c r="AT75" s="485"/>
      <c r="AU75" s="575"/>
    </row>
    <row r="76" spans="2:47" s="198" customFormat="1" ht="72" customHeight="1" thickBot="1">
      <c r="E76" s="380">
        <v>5</v>
      </c>
      <c r="F76" s="577" t="s">
        <v>237</v>
      </c>
      <c r="G76" s="578"/>
      <c r="H76" s="895" t="s">
        <v>339</v>
      </c>
      <c r="I76" s="857"/>
      <c r="J76" s="895" t="s">
        <v>339</v>
      </c>
      <c r="K76" s="811"/>
      <c r="L76" s="497" t="s">
        <v>339</v>
      </c>
      <c r="M76" s="497"/>
      <c r="N76" s="376" t="s">
        <v>693</v>
      </c>
      <c r="O76" s="376"/>
      <c r="P76" s="497" t="s">
        <v>339</v>
      </c>
      <c r="Q76" s="497"/>
      <c r="R76" s="497" t="s">
        <v>339</v>
      </c>
      <c r="S76" s="497"/>
      <c r="T76" s="497" t="s">
        <v>180</v>
      </c>
      <c r="U76" s="498"/>
      <c r="V76" s="895" t="s">
        <v>339</v>
      </c>
      <c r="W76" s="811"/>
      <c r="X76" s="497" t="s">
        <v>339</v>
      </c>
      <c r="Y76" s="497"/>
      <c r="Z76" s="376" t="s">
        <v>693</v>
      </c>
      <c r="AA76" s="376"/>
      <c r="AB76" s="497" t="s">
        <v>339</v>
      </c>
      <c r="AC76" s="497"/>
      <c r="AD76" s="497" t="s">
        <v>339</v>
      </c>
      <c r="AE76" s="497"/>
      <c r="AF76" s="497" t="s">
        <v>180</v>
      </c>
      <c r="AG76" s="498"/>
      <c r="AH76" s="380" t="s">
        <v>886</v>
      </c>
      <c r="AI76" s="376" t="str">
        <f>AI59</f>
        <v>6/24</v>
      </c>
      <c r="AJ76" s="376" t="str">
        <f t="shared" ref="AJ76:AK76" si="14">AJ59</f>
        <v>6/24</v>
      </c>
      <c r="AK76" s="376" t="str">
        <f t="shared" si="14"/>
        <v>6/24</v>
      </c>
      <c r="AL76" s="376">
        <v>0</v>
      </c>
      <c r="AM76" s="414" t="s">
        <v>180</v>
      </c>
      <c r="AN76" s="414" t="s">
        <v>1006</v>
      </c>
      <c r="AO76" s="416" t="s">
        <v>180</v>
      </c>
      <c r="AP76" s="639" t="s">
        <v>1025</v>
      </c>
      <c r="AQ76" s="497"/>
      <c r="AR76" s="497"/>
      <c r="AS76" s="497"/>
      <c r="AT76" s="497"/>
      <c r="AU76" s="576"/>
    </row>
    <row r="77" spans="2:47" ht="16.5" customHeight="1">
      <c r="E77" s="57" t="s">
        <v>233</v>
      </c>
    </row>
    <row r="78" spans="2:47">
      <c r="E78" s="57" t="s">
        <v>234</v>
      </c>
    </row>
    <row r="81" spans="5:47" ht="15.75" customHeight="1" thickBot="1">
      <c r="E81" s="57" t="s">
        <v>1145</v>
      </c>
    </row>
    <row r="82" spans="5:47">
      <c r="E82" s="510" t="s">
        <v>20</v>
      </c>
      <c r="F82" s="518" t="s">
        <v>22</v>
      </c>
      <c r="G82" s="519"/>
      <c r="H82" s="510" t="s">
        <v>21</v>
      </c>
      <c r="I82" s="519"/>
      <c r="J82" s="522" t="s">
        <v>120</v>
      </c>
      <c r="K82" s="523"/>
      <c r="L82" s="523"/>
      <c r="M82" s="523"/>
      <c r="N82" s="523"/>
      <c r="O82" s="523"/>
      <c r="P82" s="524" t="s">
        <v>127</v>
      </c>
      <c r="Q82" s="524"/>
      <c r="R82" s="524"/>
      <c r="S82" s="524"/>
      <c r="T82" s="525" t="s">
        <v>167</v>
      </c>
      <c r="U82" s="526"/>
      <c r="V82" s="527" t="s">
        <v>140</v>
      </c>
      <c r="W82" s="528"/>
      <c r="X82" s="528"/>
      <c r="Y82" s="528"/>
      <c r="Z82" s="528"/>
      <c r="AA82" s="528"/>
      <c r="AB82" s="529" t="s">
        <v>141</v>
      </c>
      <c r="AC82" s="529"/>
      <c r="AD82" s="529"/>
      <c r="AE82" s="529"/>
      <c r="AF82" s="483" t="s">
        <v>170</v>
      </c>
      <c r="AG82" s="484"/>
      <c r="AH82" s="487" t="s">
        <v>16</v>
      </c>
      <c r="AI82" s="489" t="s">
        <v>53</v>
      </c>
      <c r="AJ82" s="489" t="s">
        <v>54</v>
      </c>
      <c r="AK82" s="489" t="s">
        <v>55</v>
      </c>
      <c r="AL82" s="489" t="s">
        <v>56</v>
      </c>
      <c r="AM82" s="489" t="s">
        <v>29</v>
      </c>
      <c r="AN82" s="489" t="s">
        <v>62</v>
      </c>
      <c r="AO82" s="512" t="s">
        <v>69</v>
      </c>
      <c r="AP82" s="477" t="s">
        <v>23</v>
      </c>
      <c r="AQ82" s="478"/>
      <c r="AR82" s="478"/>
      <c r="AS82" s="478"/>
      <c r="AT82" s="478"/>
      <c r="AU82" s="479"/>
    </row>
    <row r="83" spans="5:47" ht="15.75" customHeight="1">
      <c r="E83" s="511"/>
      <c r="F83" s="520"/>
      <c r="G83" s="521"/>
      <c r="H83" s="530" t="s">
        <v>373</v>
      </c>
      <c r="I83" s="532"/>
      <c r="J83" s="930" t="str">
        <f>J64</f>
        <v>1:リスト</v>
      </c>
      <c r="K83" s="597"/>
      <c r="L83" s="716" t="s">
        <v>322</v>
      </c>
      <c r="M83" s="716"/>
      <c r="N83" s="716" t="s">
        <v>706</v>
      </c>
      <c r="O83" s="716"/>
      <c r="P83" s="849" t="str">
        <f>P64</f>
        <v>1:デバイスID</v>
      </c>
      <c r="Q83" s="849"/>
      <c r="R83" s="849" t="str">
        <f>R64</f>
        <v>2:パラメータ名</v>
      </c>
      <c r="S83" s="849"/>
      <c r="T83" s="966" t="s">
        <v>751</v>
      </c>
      <c r="U83" s="976"/>
      <c r="V83" s="516" t="str">
        <f>J83</f>
        <v>1:リスト</v>
      </c>
      <c r="W83" s="517"/>
      <c r="X83" s="517" t="str">
        <f>L83</f>
        <v>2:成功(true)/
失敗(false)</v>
      </c>
      <c r="Y83" s="517"/>
      <c r="Z83" s="517" t="str">
        <f>N83</f>
        <v>3:メッセージコード</v>
      </c>
      <c r="AA83" s="517"/>
      <c r="AB83" s="514" t="str">
        <f>P83</f>
        <v>1:デバイスID</v>
      </c>
      <c r="AC83" s="514"/>
      <c r="AD83" s="514" t="str">
        <f>R83</f>
        <v>2:パラメータ名</v>
      </c>
      <c r="AE83" s="514"/>
      <c r="AF83" s="836" t="str">
        <f>T83</f>
        <v>1::パラメータ</v>
      </c>
      <c r="AG83" s="975"/>
      <c r="AH83" s="488"/>
      <c r="AI83" s="490"/>
      <c r="AJ83" s="490"/>
      <c r="AK83" s="490"/>
      <c r="AL83" s="490"/>
      <c r="AM83" s="490"/>
      <c r="AN83" s="490"/>
      <c r="AO83" s="513"/>
      <c r="AP83" s="480"/>
      <c r="AQ83" s="481"/>
      <c r="AR83" s="481"/>
      <c r="AS83" s="481"/>
      <c r="AT83" s="481"/>
      <c r="AU83" s="482"/>
    </row>
    <row r="84" spans="5:47">
      <c r="E84" s="511"/>
      <c r="F84" s="520"/>
      <c r="G84" s="521"/>
      <c r="H84" s="530"/>
      <c r="I84" s="532"/>
      <c r="J84" s="533"/>
      <c r="K84" s="534"/>
      <c r="L84" s="716"/>
      <c r="M84" s="716"/>
      <c r="N84" s="716"/>
      <c r="O84" s="716"/>
      <c r="P84" s="849"/>
      <c r="Q84" s="849"/>
      <c r="R84" s="849"/>
      <c r="S84" s="849"/>
      <c r="T84" s="966"/>
      <c r="U84" s="976"/>
      <c r="V84" s="516"/>
      <c r="W84" s="517"/>
      <c r="X84" s="517"/>
      <c r="Y84" s="517"/>
      <c r="Z84" s="517"/>
      <c r="AA84" s="517"/>
      <c r="AB84" s="514"/>
      <c r="AC84" s="514"/>
      <c r="AD84" s="514"/>
      <c r="AE84" s="514"/>
      <c r="AF84" s="836"/>
      <c r="AG84" s="975"/>
      <c r="AH84" s="488"/>
      <c r="AI84" s="490"/>
      <c r="AJ84" s="490"/>
      <c r="AK84" s="490"/>
      <c r="AL84" s="490"/>
      <c r="AM84" s="490"/>
      <c r="AN84" s="490"/>
      <c r="AO84" s="513"/>
      <c r="AP84" s="480"/>
      <c r="AQ84" s="481"/>
      <c r="AR84" s="481"/>
      <c r="AS84" s="481"/>
      <c r="AT84" s="481"/>
      <c r="AU84" s="482"/>
    </row>
    <row r="85" spans="5:47" ht="72" customHeight="1">
      <c r="E85" s="500">
        <f>E76+1</f>
        <v>6</v>
      </c>
      <c r="F85" s="485" t="s">
        <v>624</v>
      </c>
      <c r="G85" s="509"/>
      <c r="H85" s="500" t="str">
        <f>H66</f>
        <v>“deviceId_FNST”</v>
      </c>
      <c r="I85" s="509"/>
      <c r="J85" s="606" t="s">
        <v>180</v>
      </c>
      <c r="K85" s="485"/>
      <c r="L85" s="644" t="s">
        <v>180</v>
      </c>
      <c r="M85" s="485"/>
      <c r="N85" s="644" t="s">
        <v>180</v>
      </c>
      <c r="O85" s="485"/>
      <c r="P85" s="644" t="s">
        <v>180</v>
      </c>
      <c r="Q85" s="485"/>
      <c r="R85" s="644" t="s">
        <v>180</v>
      </c>
      <c r="S85" s="485"/>
      <c r="T85" s="644" t="s">
        <v>180</v>
      </c>
      <c r="U85" s="509"/>
      <c r="V85" s="606"/>
      <c r="W85" s="485"/>
      <c r="X85" s="644"/>
      <c r="Y85" s="485"/>
      <c r="Z85" s="644"/>
      <c r="AA85" s="485"/>
      <c r="AB85" s="644"/>
      <c r="AC85" s="485"/>
      <c r="AD85" s="644"/>
      <c r="AE85" s="485"/>
      <c r="AF85" s="644"/>
      <c r="AG85" s="509"/>
      <c r="AH85" s="500"/>
      <c r="AI85" s="485"/>
      <c r="AJ85" s="485"/>
      <c r="AK85" s="485"/>
      <c r="AL85" s="485"/>
      <c r="AM85" s="973"/>
      <c r="AN85" s="973"/>
      <c r="AO85" s="974"/>
      <c r="AP85" s="606"/>
      <c r="AQ85" s="644"/>
      <c r="AR85" s="644"/>
      <c r="AS85" s="644"/>
      <c r="AT85" s="644"/>
      <c r="AU85" s="645"/>
    </row>
    <row r="86" spans="5:47" ht="72" customHeight="1" thickBot="1">
      <c r="E86" s="499"/>
      <c r="F86" s="497"/>
      <c r="G86" s="498"/>
      <c r="H86" s="499"/>
      <c r="I86" s="498"/>
      <c r="J86" s="639" t="str">
        <f>J67</f>
        <v>[
    {
        "errorCode": "errorCode_value", 
        "createdAt": "Tue May 18 09:50:10 GMT+09:00 2021"
    }
]</v>
      </c>
      <c r="K86" s="497"/>
      <c r="L86" s="646" t="b">
        <f t="shared" ref="L86" si="15">L67</f>
        <v>1</v>
      </c>
      <c r="M86" s="497"/>
      <c r="N86" s="646" t="str">
        <f t="shared" ref="N86" si="16">N67</f>
        <v>(NULL)</v>
      </c>
      <c r="O86" s="497"/>
      <c r="P86" s="646" t="str">
        <f t="shared" ref="P86" si="17">P67</f>
        <v>“deviceId_FNST”</v>
      </c>
      <c r="Q86" s="497"/>
      <c r="R86" s="646" t="str">
        <f t="shared" ref="R86" si="18">R67</f>
        <v>"iu_err_code"</v>
      </c>
      <c r="S86" s="497"/>
      <c r="T86" s="646" t="str">
        <f t="shared" ref="T86" si="19">T67</f>
        <v xml:space="preserve"> [
    {
      "name": "iu_err_code",
      "value": "errorCode_value",
      "modifiedAt": "Tue May 18 09:50:10 GMT+09:00 2021"
    }
  ]</v>
      </c>
      <c r="U86" s="498"/>
      <c r="V86" s="639"/>
      <c r="W86" s="497"/>
      <c r="X86" s="646"/>
      <c r="Y86" s="497"/>
      <c r="Z86" s="646"/>
      <c r="AA86" s="497"/>
      <c r="AB86" s="646"/>
      <c r="AC86" s="497"/>
      <c r="AD86" s="646"/>
      <c r="AE86" s="497"/>
      <c r="AF86" s="646"/>
      <c r="AG86" s="498"/>
      <c r="AH86" s="499"/>
      <c r="AI86" s="497"/>
      <c r="AJ86" s="497"/>
      <c r="AK86" s="497"/>
      <c r="AL86" s="497"/>
      <c r="AM86" s="497"/>
      <c r="AN86" s="497"/>
      <c r="AO86" s="498"/>
      <c r="AP86" s="639"/>
      <c r="AQ86" s="646"/>
      <c r="AR86" s="646"/>
      <c r="AS86" s="646"/>
      <c r="AT86" s="646"/>
      <c r="AU86" s="647"/>
    </row>
    <row r="93" spans="5:47" ht="15.75" customHeight="1"/>
    <row r="97" ht="15.75" customHeight="1"/>
  </sheetData>
  <mergeCells count="268">
    <mergeCell ref="J72:O72"/>
    <mergeCell ref="P72:S72"/>
    <mergeCell ref="T72:U72"/>
    <mergeCell ref="V72:AA72"/>
    <mergeCell ref="AK72:AK74"/>
    <mergeCell ref="AN72:AN74"/>
    <mergeCell ref="AO72:AO74"/>
    <mergeCell ref="AP72:AU74"/>
    <mergeCell ref="X73:Y74"/>
    <mergeCell ref="AF73:AG74"/>
    <mergeCell ref="AB72:AE72"/>
    <mergeCell ref="AF72:AG72"/>
    <mergeCell ref="AB73:AC74"/>
    <mergeCell ref="AJ72:AJ74"/>
    <mergeCell ref="AD73:AE74"/>
    <mergeCell ref="J63:O63"/>
    <mergeCell ref="N66:O66"/>
    <mergeCell ref="P66:Q66"/>
    <mergeCell ref="V66:W66"/>
    <mergeCell ref="H64:I65"/>
    <mergeCell ref="AP63:AU65"/>
    <mergeCell ref="X64:Y65"/>
    <mergeCell ref="AF64:AG65"/>
    <mergeCell ref="AL72:AL74"/>
    <mergeCell ref="AM72:AM74"/>
    <mergeCell ref="AH72:AH74"/>
    <mergeCell ref="AI72:AI74"/>
    <mergeCell ref="Z73:AA74"/>
    <mergeCell ref="AN63:AN65"/>
    <mergeCell ref="AO63:AO65"/>
    <mergeCell ref="AB66:AC66"/>
    <mergeCell ref="AD66:AE66"/>
    <mergeCell ref="AF66:AG66"/>
    <mergeCell ref="AB64:AC65"/>
    <mergeCell ref="AD64:AE65"/>
    <mergeCell ref="AJ63:AJ65"/>
    <mergeCell ref="AK63:AK65"/>
    <mergeCell ref="AL63:AL65"/>
    <mergeCell ref="AM63:AM65"/>
    <mergeCell ref="H58:I58"/>
    <mergeCell ref="H59:I59"/>
    <mergeCell ref="F58:G58"/>
    <mergeCell ref="F59:G59"/>
    <mergeCell ref="L58:M58"/>
    <mergeCell ref="L59:M59"/>
    <mergeCell ref="J58:K58"/>
    <mergeCell ref="J59:K59"/>
    <mergeCell ref="T59:U59"/>
    <mergeCell ref="P58:Q58"/>
    <mergeCell ref="R58:S58"/>
    <mergeCell ref="T58:U58"/>
    <mergeCell ref="N58:O58"/>
    <mergeCell ref="AF76:AG76"/>
    <mergeCell ref="AP76:AU76"/>
    <mergeCell ref="V76:W76"/>
    <mergeCell ref="AB76:AC76"/>
    <mergeCell ref="AD76:AE76"/>
    <mergeCell ref="X76:Y76"/>
    <mergeCell ref="AF75:AG75"/>
    <mergeCell ref="AP75:AU75"/>
    <mergeCell ref="V75:W75"/>
    <mergeCell ref="AB75:AC75"/>
    <mergeCell ref="AD75:AE75"/>
    <mergeCell ref="X75:Y75"/>
    <mergeCell ref="Z75:AA75"/>
    <mergeCell ref="F76:G76"/>
    <mergeCell ref="H76:I76"/>
    <mergeCell ref="J76:K76"/>
    <mergeCell ref="L76:M76"/>
    <mergeCell ref="T73:U74"/>
    <mergeCell ref="V73:W74"/>
    <mergeCell ref="P76:Q76"/>
    <mergeCell ref="R76:S76"/>
    <mergeCell ref="T76:U76"/>
    <mergeCell ref="F75:G75"/>
    <mergeCell ref="H73:I74"/>
    <mergeCell ref="J73:K74"/>
    <mergeCell ref="L73:M74"/>
    <mergeCell ref="N73:O74"/>
    <mergeCell ref="H75:I75"/>
    <mergeCell ref="J75:K75"/>
    <mergeCell ref="L75:M75"/>
    <mergeCell ref="N75:O75"/>
    <mergeCell ref="P75:Q75"/>
    <mergeCell ref="R75:S75"/>
    <mergeCell ref="T75:U75"/>
    <mergeCell ref="E72:E74"/>
    <mergeCell ref="F72:G74"/>
    <mergeCell ref="H72:I72"/>
    <mergeCell ref="P73:Q74"/>
    <mergeCell ref="R73:S74"/>
    <mergeCell ref="R66:S66"/>
    <mergeCell ref="AI63:AI65"/>
    <mergeCell ref="E63:E65"/>
    <mergeCell ref="F63:G65"/>
    <mergeCell ref="H63:I63"/>
    <mergeCell ref="P64:Q65"/>
    <mergeCell ref="R64:S65"/>
    <mergeCell ref="P63:S63"/>
    <mergeCell ref="T63:U63"/>
    <mergeCell ref="V63:AA63"/>
    <mergeCell ref="AB63:AE63"/>
    <mergeCell ref="J64:K65"/>
    <mergeCell ref="L64:M65"/>
    <mergeCell ref="N64:O65"/>
    <mergeCell ref="AH63:AH65"/>
    <mergeCell ref="AF63:AG63"/>
    <mergeCell ref="T64:U65"/>
    <mergeCell ref="V64:W65"/>
    <mergeCell ref="Z64:AA65"/>
    <mergeCell ref="AP59:AU59"/>
    <mergeCell ref="X59:Y59"/>
    <mergeCell ref="AB59:AC59"/>
    <mergeCell ref="AD59:AE59"/>
    <mergeCell ref="AF59:AG59"/>
    <mergeCell ref="P59:Q59"/>
    <mergeCell ref="R59:S59"/>
    <mergeCell ref="AP58:AU58"/>
    <mergeCell ref="V58:W58"/>
    <mergeCell ref="X58:Y58"/>
    <mergeCell ref="AB58:AC58"/>
    <mergeCell ref="AD58:AE58"/>
    <mergeCell ref="AF58:AG58"/>
    <mergeCell ref="V59:W59"/>
    <mergeCell ref="Z58:AA58"/>
    <mergeCell ref="AO55:AO57"/>
    <mergeCell ref="AP55:AU57"/>
    <mergeCell ref="H56:I57"/>
    <mergeCell ref="L56:M57"/>
    <mergeCell ref="N56:O57"/>
    <mergeCell ref="P56:Q57"/>
    <mergeCell ref="R56:S57"/>
    <mergeCell ref="T56:U57"/>
    <mergeCell ref="AI55:AI57"/>
    <mergeCell ref="AJ55:AJ57"/>
    <mergeCell ref="AK55:AK57"/>
    <mergeCell ref="AL55:AL57"/>
    <mergeCell ref="AM55:AM57"/>
    <mergeCell ref="AN55:AN57"/>
    <mergeCell ref="P55:S55"/>
    <mergeCell ref="T55:U55"/>
    <mergeCell ref="AB55:AE55"/>
    <mergeCell ref="AF55:AG55"/>
    <mergeCell ref="AH55:AH57"/>
    <mergeCell ref="V56:W57"/>
    <mergeCell ref="Z56:AA57"/>
    <mergeCell ref="V55:AA55"/>
    <mergeCell ref="E21:F21"/>
    <mergeCell ref="E22:F22"/>
    <mergeCell ref="AD56:AE57"/>
    <mergeCell ref="AF56:AG57"/>
    <mergeCell ref="X56:Y57"/>
    <mergeCell ref="AB56:AC57"/>
    <mergeCell ref="G47:I47"/>
    <mergeCell ref="G49:I49"/>
    <mergeCell ref="J41:L41"/>
    <mergeCell ref="E55:E57"/>
    <mergeCell ref="F55:G57"/>
    <mergeCell ref="H55:I55"/>
    <mergeCell ref="J56:K57"/>
    <mergeCell ref="J55:O55"/>
    <mergeCell ref="B3:E3"/>
    <mergeCell ref="H3:I3"/>
    <mergeCell ref="N3:N9"/>
    <mergeCell ref="B4:E4"/>
    <mergeCell ref="H4:I4"/>
    <mergeCell ref="B5:E5"/>
    <mergeCell ref="H5:I6"/>
    <mergeCell ref="D12:M15"/>
    <mergeCell ref="E19:F20"/>
    <mergeCell ref="L3:M9"/>
    <mergeCell ref="J5:J6"/>
    <mergeCell ref="AK66:AK67"/>
    <mergeCell ref="AL66:AL67"/>
    <mergeCell ref="AM66:AM67"/>
    <mergeCell ref="AN66:AN67"/>
    <mergeCell ref="AO66:AO67"/>
    <mergeCell ref="AP66:AU67"/>
    <mergeCell ref="J67:K67"/>
    <mergeCell ref="L67:M67"/>
    <mergeCell ref="N67:O67"/>
    <mergeCell ref="P67:Q67"/>
    <mergeCell ref="R67:S67"/>
    <mergeCell ref="T67:U67"/>
    <mergeCell ref="V67:W67"/>
    <mergeCell ref="J66:K66"/>
    <mergeCell ref="L66:M66"/>
    <mergeCell ref="T66:U66"/>
    <mergeCell ref="X66:Y66"/>
    <mergeCell ref="Z66:AA66"/>
    <mergeCell ref="X67:Y67"/>
    <mergeCell ref="Z67:AA67"/>
    <mergeCell ref="AB67:AC67"/>
    <mergeCell ref="AD67:AE67"/>
    <mergeCell ref="AF67:AG67"/>
    <mergeCell ref="E66:E67"/>
    <mergeCell ref="F66:G67"/>
    <mergeCell ref="H66:I67"/>
    <mergeCell ref="AH66:AH67"/>
    <mergeCell ref="AI66:AI67"/>
    <mergeCell ref="AJ66:AJ67"/>
    <mergeCell ref="E82:E84"/>
    <mergeCell ref="F82:G84"/>
    <mergeCell ref="H82:I82"/>
    <mergeCell ref="J82:O82"/>
    <mergeCell ref="P82:S82"/>
    <mergeCell ref="T82:U82"/>
    <mergeCell ref="V82:AA82"/>
    <mergeCell ref="AB82:AE82"/>
    <mergeCell ref="AF82:AG82"/>
    <mergeCell ref="H83:I84"/>
    <mergeCell ref="J83:K84"/>
    <mergeCell ref="L83:M84"/>
    <mergeCell ref="N83:O84"/>
    <mergeCell ref="P83:Q84"/>
    <mergeCell ref="R83:S84"/>
    <mergeCell ref="T83:U84"/>
    <mergeCell ref="V83:W84"/>
    <mergeCell ref="X83:Y84"/>
    <mergeCell ref="Z83:AA84"/>
    <mergeCell ref="AB83:AC84"/>
    <mergeCell ref="AD83:AE84"/>
    <mergeCell ref="AF83:AG84"/>
    <mergeCell ref="AH82:AH84"/>
    <mergeCell ref="AI82:AI84"/>
    <mergeCell ref="AJ82:AJ84"/>
    <mergeCell ref="AK82:AK84"/>
    <mergeCell ref="AL82:AL84"/>
    <mergeCell ref="AM82:AM84"/>
    <mergeCell ref="AN82:AN84"/>
    <mergeCell ref="AO82:AO84"/>
    <mergeCell ref="AP82:AU84"/>
    <mergeCell ref="AH85:AH86"/>
    <mergeCell ref="AI85:AI86"/>
    <mergeCell ref="AJ85:AJ86"/>
    <mergeCell ref="E85:E86"/>
    <mergeCell ref="F85:G86"/>
    <mergeCell ref="H85:I86"/>
    <mergeCell ref="J85:K85"/>
    <mergeCell ref="L85:M85"/>
    <mergeCell ref="N85:O85"/>
    <mergeCell ref="P85:Q85"/>
    <mergeCell ref="R85:S85"/>
    <mergeCell ref="T85:U85"/>
    <mergeCell ref="AK85:AK86"/>
    <mergeCell ref="AL85:AL86"/>
    <mergeCell ref="AM85:AM86"/>
    <mergeCell ref="AN85:AN86"/>
    <mergeCell ref="AO85:AO86"/>
    <mergeCell ref="AP85:AU86"/>
    <mergeCell ref="J86:K86"/>
    <mergeCell ref="L86:M86"/>
    <mergeCell ref="AF86:AG86"/>
    <mergeCell ref="V85:W85"/>
    <mergeCell ref="X85:Y85"/>
    <mergeCell ref="Z85:AA85"/>
    <mergeCell ref="AB85:AC85"/>
    <mergeCell ref="AD85:AE85"/>
    <mergeCell ref="AF85:AG85"/>
    <mergeCell ref="N86:O86"/>
    <mergeCell ref="P86:Q86"/>
    <mergeCell ref="R86:S86"/>
    <mergeCell ref="T86:U86"/>
    <mergeCell ref="V86:W86"/>
    <mergeCell ref="X86:Y86"/>
    <mergeCell ref="Z86:AA86"/>
    <mergeCell ref="AB86:AC86"/>
    <mergeCell ref="AD86:AE86"/>
  </mergeCells>
  <phoneticPr fontId="19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7A59D-8C5F-4C5A-A66E-A5DBFB34FDC3}">
  <sheetPr codeName="Sheet37">
    <tabColor theme="4"/>
  </sheetPr>
  <dimension ref="A1:AW107"/>
  <sheetViews>
    <sheetView workbookViewId="0"/>
  </sheetViews>
  <sheetFormatPr defaultColWidth="9" defaultRowHeight="15.75"/>
  <cols>
    <col min="1" max="4" width="2.625" style="57" customWidth="1"/>
    <col min="5" max="5" width="9.875" style="57" customWidth="1"/>
    <col min="6" max="6" width="15" style="57" customWidth="1"/>
    <col min="7" max="15" width="9.875" style="57" customWidth="1"/>
    <col min="16" max="19" width="9" style="57"/>
    <col min="20" max="20" width="10" style="57" bestFit="1" customWidth="1"/>
    <col min="21" max="33" width="9" style="57"/>
    <col min="34" max="34" width="10" style="57" bestFit="1" customWidth="1"/>
    <col min="35" max="16384" width="9" style="57"/>
  </cols>
  <sheetData>
    <row r="1" spans="1:15" ht="19.5">
      <c r="A1" s="118" t="str">
        <f ca="1">RIGHT(CELL("filename",A1),LEN(CELL("filename",A1))-FIND("]",CELL("filename",A1)))</f>
        <v>32) デバイス名更新</v>
      </c>
      <c r="B1" s="118"/>
      <c r="C1" s="118"/>
      <c r="D1" s="118"/>
    </row>
    <row r="2" spans="1:15" ht="19.5" customHeight="1">
      <c r="A2" s="118"/>
      <c r="B2" s="118"/>
      <c r="C2" s="118"/>
      <c r="D2" s="118"/>
      <c r="F2" s="58">
        <v>54</v>
      </c>
    </row>
    <row r="3" spans="1:15">
      <c r="B3" s="598" t="s">
        <v>6</v>
      </c>
      <c r="C3" s="598"/>
      <c r="D3" s="598"/>
      <c r="E3" s="560"/>
      <c r="F3" s="133">
        <f ca="1">MAX(INDIRECT("E"&amp;$F$2):INDIRECT("E"&amp;($F$2+1000)))</f>
        <v>10</v>
      </c>
      <c r="H3" s="548" t="s">
        <v>59</v>
      </c>
      <c r="I3" s="548"/>
      <c r="J3" s="132"/>
      <c r="K3" s="61"/>
      <c r="L3" s="543" t="s">
        <v>58</v>
      </c>
      <c r="M3" s="550"/>
      <c r="N3" s="554"/>
    </row>
    <row r="4" spans="1:15">
      <c r="B4" s="561" t="s">
        <v>7</v>
      </c>
      <c r="C4" s="561"/>
      <c r="D4" s="561"/>
      <c r="E4" s="562"/>
      <c r="F4" s="133">
        <f ca="1">COUNTA(INDIRECT(G4&amp;$F$2):INDIRECT(G4&amp;($F$2+1000)))</f>
        <v>28</v>
      </c>
      <c r="G4" s="58" t="s">
        <v>82</v>
      </c>
      <c r="H4" s="548" t="s">
        <v>57</v>
      </c>
      <c r="I4" s="548"/>
      <c r="J4" s="66"/>
      <c r="K4" s="67"/>
      <c r="L4" s="551"/>
      <c r="M4" s="552"/>
      <c r="N4" s="555"/>
    </row>
    <row r="5" spans="1:15" ht="15.75" customHeight="1">
      <c r="B5" s="548" t="s">
        <v>8</v>
      </c>
      <c r="C5" s="548"/>
      <c r="D5" s="548"/>
      <c r="E5" s="549"/>
      <c r="F5" s="133">
        <f ca="1">SUM(INDIRECT(G5&amp;$F$2):INDIRECT(G5&amp;($F$2+1000)))</f>
        <v>0</v>
      </c>
      <c r="G5" s="58" t="s">
        <v>83</v>
      </c>
      <c r="H5" s="548" t="s">
        <v>60</v>
      </c>
      <c r="I5" s="548"/>
      <c r="J5" s="547"/>
      <c r="K5" s="61"/>
      <c r="L5" s="551"/>
      <c r="M5" s="552"/>
      <c r="N5" s="555"/>
    </row>
    <row r="6" spans="1:15" ht="15.75" customHeight="1">
      <c r="H6" s="548"/>
      <c r="I6" s="548"/>
      <c r="J6" s="547"/>
      <c r="K6" s="61"/>
      <c r="L6" s="551"/>
      <c r="M6" s="552"/>
      <c r="N6" s="555"/>
    </row>
    <row r="7" spans="1:15" ht="15.75" customHeight="1">
      <c r="L7" s="551"/>
      <c r="M7" s="552"/>
      <c r="N7" s="555"/>
    </row>
    <row r="8" spans="1:15">
      <c r="L8" s="551"/>
      <c r="M8" s="552"/>
      <c r="N8" s="555"/>
    </row>
    <row r="9" spans="1:15" ht="15" customHeight="1">
      <c r="G9" s="139"/>
      <c r="L9" s="545"/>
      <c r="M9" s="553"/>
      <c r="N9" s="556"/>
    </row>
    <row r="10" spans="1:15" ht="15.75" customHeight="1">
      <c r="G10" s="70"/>
    </row>
    <row r="11" spans="1:15" ht="16.5" thickBot="1">
      <c r="B11" s="71" t="s">
        <v>9</v>
      </c>
      <c r="C11" s="71"/>
      <c r="G11" s="102"/>
      <c r="H11" s="102"/>
      <c r="I11" s="102"/>
      <c r="J11" s="102"/>
      <c r="K11" s="102"/>
      <c r="L11" s="102"/>
      <c r="M11" s="102"/>
      <c r="N11" s="102"/>
      <c r="O11" s="102"/>
    </row>
    <row r="12" spans="1:15" ht="15.75" customHeight="1">
      <c r="B12" s="71"/>
      <c r="C12" s="71"/>
      <c r="D12" s="566" t="s">
        <v>791</v>
      </c>
      <c r="E12" s="567"/>
      <c r="F12" s="567"/>
      <c r="G12" s="567"/>
      <c r="H12" s="567"/>
      <c r="I12" s="567"/>
      <c r="J12" s="567"/>
      <c r="K12" s="567"/>
      <c r="L12" s="567"/>
      <c r="M12" s="567"/>
      <c r="N12" s="567"/>
      <c r="O12" s="568"/>
    </row>
    <row r="13" spans="1:15" ht="15.75" customHeight="1">
      <c r="B13" s="71"/>
      <c r="C13" s="71"/>
      <c r="D13" s="569"/>
      <c r="E13" s="659"/>
      <c r="F13" s="659"/>
      <c r="G13" s="659"/>
      <c r="H13" s="659"/>
      <c r="I13" s="659"/>
      <c r="J13" s="659"/>
      <c r="K13" s="659"/>
      <c r="L13" s="659"/>
      <c r="M13" s="659"/>
      <c r="N13" s="659"/>
      <c r="O13" s="571"/>
    </row>
    <row r="14" spans="1:15" ht="15.75" customHeight="1">
      <c r="B14" s="71"/>
      <c r="C14" s="71"/>
      <c r="D14" s="569"/>
      <c r="E14" s="659"/>
      <c r="F14" s="659"/>
      <c r="G14" s="659"/>
      <c r="H14" s="659"/>
      <c r="I14" s="659"/>
      <c r="J14" s="659"/>
      <c r="K14" s="659"/>
      <c r="L14" s="659"/>
      <c r="M14" s="659"/>
      <c r="N14" s="659"/>
      <c r="O14" s="571"/>
    </row>
    <row r="15" spans="1:15" ht="16.5" thickBot="1">
      <c r="B15" s="71"/>
      <c r="C15" s="71"/>
      <c r="D15" s="572"/>
      <c r="E15" s="573"/>
      <c r="F15" s="573"/>
      <c r="G15" s="573"/>
      <c r="H15" s="573"/>
      <c r="I15" s="573"/>
      <c r="J15" s="573"/>
      <c r="K15" s="573"/>
      <c r="L15" s="573"/>
      <c r="M15" s="573"/>
      <c r="N15" s="573"/>
      <c r="O15" s="574"/>
    </row>
    <row r="16" spans="1:15">
      <c r="B16" s="71"/>
      <c r="C16" s="71"/>
      <c r="D16" s="116"/>
      <c r="E16" s="116"/>
      <c r="F16" s="70"/>
    </row>
    <row r="17" spans="2:14">
      <c r="B17" s="71" t="s">
        <v>35</v>
      </c>
      <c r="C17" s="71"/>
    </row>
    <row r="18" spans="2:14" ht="13.5" customHeight="1">
      <c r="B18" s="71"/>
      <c r="C18" s="71"/>
    </row>
    <row r="19" spans="2:14">
      <c r="B19" s="71"/>
      <c r="C19" s="71"/>
      <c r="E19" s="531" t="s">
        <v>373</v>
      </c>
      <c r="F19" s="531"/>
      <c r="G19" s="848" t="s">
        <v>770</v>
      </c>
      <c r="H19" s="531"/>
    </row>
    <row r="20" spans="2:14">
      <c r="B20" s="71"/>
      <c r="E20" s="531"/>
      <c r="F20" s="531"/>
      <c r="G20" s="531"/>
      <c r="H20" s="531"/>
    </row>
    <row r="21" spans="2:14">
      <c r="B21" s="71"/>
      <c r="E21" s="660" t="s">
        <v>698</v>
      </c>
      <c r="F21" s="660"/>
      <c r="G21" s="660" t="s">
        <v>790</v>
      </c>
      <c r="H21" s="660"/>
    </row>
    <row r="22" spans="2:14" ht="16.5">
      <c r="B22" s="71"/>
      <c r="E22" s="981" t="s">
        <v>789</v>
      </c>
      <c r="F22" s="671"/>
      <c r="G22" s="660" t="s">
        <v>788</v>
      </c>
      <c r="H22" s="660"/>
    </row>
    <row r="23" spans="2:14" ht="15.75" customHeight="1">
      <c r="B23" s="71"/>
      <c r="E23" s="913" t="s">
        <v>294</v>
      </c>
      <c r="F23" s="660"/>
      <c r="G23" s="913" t="s">
        <v>294</v>
      </c>
      <c r="H23" s="660"/>
    </row>
    <row r="24" spans="2:14" ht="15.75" customHeight="1">
      <c r="B24" s="71"/>
      <c r="C24" s="71"/>
      <c r="E24" s="139"/>
      <c r="F24" s="139"/>
    </row>
    <row r="25" spans="2:14">
      <c r="B25" s="71" t="s">
        <v>17</v>
      </c>
      <c r="C25" s="71"/>
    </row>
    <row r="26" spans="2:14">
      <c r="B26" s="71"/>
      <c r="C26" s="71" t="s">
        <v>142</v>
      </c>
    </row>
    <row r="27" spans="2:14">
      <c r="B27" s="71"/>
      <c r="C27" s="71" t="s">
        <v>143</v>
      </c>
      <c r="D27" s="71"/>
    </row>
    <row r="28" spans="2:14" ht="15.75" customHeight="1">
      <c r="B28" s="71"/>
      <c r="C28" s="78" t="s">
        <v>787</v>
      </c>
      <c r="D28" s="71"/>
    </row>
    <row r="29" spans="2:14">
      <c r="B29" s="71"/>
      <c r="C29" s="71"/>
    </row>
    <row r="30" spans="2:14">
      <c r="B30" s="71" t="s">
        <v>18</v>
      </c>
      <c r="C30" s="71"/>
    </row>
    <row r="31" spans="2:14">
      <c r="B31" s="71"/>
      <c r="C31" s="79" t="s">
        <v>25</v>
      </c>
    </row>
    <row r="32" spans="2:14" ht="15" customHeight="1">
      <c r="B32" s="71"/>
      <c r="C32" s="79"/>
      <c r="N32" s="177"/>
    </row>
    <row r="33" spans="2:11">
      <c r="B33" s="71"/>
      <c r="C33" s="79"/>
    </row>
    <row r="34" spans="2:11">
      <c r="B34" s="71"/>
      <c r="C34" s="79"/>
    </row>
    <row r="35" spans="2:11">
      <c r="B35" s="71"/>
      <c r="C35" s="79"/>
    </row>
    <row r="36" spans="2:11" ht="15.75" customHeight="1">
      <c r="B36" s="71"/>
      <c r="C36" s="79"/>
    </row>
    <row r="37" spans="2:11">
      <c r="B37" s="71"/>
      <c r="C37" s="79"/>
    </row>
    <row r="38" spans="2:11">
      <c r="B38" s="71"/>
      <c r="C38" s="71"/>
    </row>
    <row r="39" spans="2:11">
      <c r="B39" s="71"/>
      <c r="C39" s="71"/>
    </row>
    <row r="40" spans="2:11" ht="15.75" customHeight="1">
      <c r="B40" s="71" t="s">
        <v>51</v>
      </c>
      <c r="C40" s="71"/>
    </row>
    <row r="41" spans="2:11">
      <c r="B41" s="71"/>
      <c r="C41" s="71"/>
    </row>
    <row r="42" spans="2:11">
      <c r="B42" s="71"/>
      <c r="C42" s="71"/>
      <c r="F42" s="176" t="s">
        <v>52</v>
      </c>
      <c r="G42" s="175"/>
      <c r="H42" s="191"/>
      <c r="I42" s="655" t="s">
        <v>50</v>
      </c>
      <c r="J42" s="977"/>
      <c r="K42" s="977"/>
    </row>
    <row r="43" spans="2:11">
      <c r="B43" s="71"/>
      <c r="C43" s="71"/>
      <c r="F43" s="186" t="s">
        <v>373</v>
      </c>
      <c r="G43" s="174"/>
      <c r="H43" s="189"/>
      <c r="I43" s="127" t="s">
        <v>366</v>
      </c>
      <c r="J43" s="102"/>
      <c r="K43" s="187"/>
    </row>
    <row r="44" spans="2:11">
      <c r="B44" s="71"/>
      <c r="C44" s="71"/>
      <c r="F44" s="186" t="s">
        <v>786</v>
      </c>
      <c r="G44" s="174"/>
      <c r="H44" s="189"/>
      <c r="I44" s="182" t="s">
        <v>636</v>
      </c>
      <c r="J44" s="71"/>
      <c r="K44" s="181"/>
    </row>
    <row r="45" spans="2:11">
      <c r="B45" s="71"/>
      <c r="C45" s="71"/>
      <c r="F45" s="188" t="s">
        <v>785</v>
      </c>
      <c r="G45" s="170"/>
      <c r="H45" s="169"/>
      <c r="I45" s="127" t="s">
        <v>784</v>
      </c>
      <c r="J45" s="102"/>
      <c r="K45" s="187"/>
    </row>
    <row r="46" spans="2:11">
      <c r="B46" s="71"/>
      <c r="C46" s="71"/>
      <c r="F46" s="186" t="s">
        <v>783</v>
      </c>
      <c r="G46" s="170"/>
      <c r="H46" s="169"/>
      <c r="I46" s="182" t="s">
        <v>782</v>
      </c>
      <c r="J46" s="71"/>
      <c r="K46" s="181"/>
    </row>
    <row r="47" spans="2:11">
      <c r="B47" s="71"/>
      <c r="C47" s="71"/>
      <c r="F47" s="186" t="s">
        <v>741</v>
      </c>
      <c r="G47" s="170"/>
      <c r="H47" s="169"/>
      <c r="I47" s="182" t="s">
        <v>740</v>
      </c>
      <c r="J47" s="71"/>
      <c r="K47" s="181"/>
    </row>
    <row r="48" spans="2:11">
      <c r="B48" s="71"/>
      <c r="C48" s="71"/>
      <c r="F48" s="934" t="s">
        <v>781</v>
      </c>
      <c r="G48" s="935"/>
      <c r="H48" s="936"/>
      <c r="I48" s="182" t="s">
        <v>780</v>
      </c>
      <c r="J48" s="71"/>
      <c r="K48" s="181"/>
    </row>
    <row r="49" spans="2:49">
      <c r="B49" s="71"/>
      <c r="C49" s="71"/>
      <c r="F49" s="172" t="s">
        <v>760</v>
      </c>
      <c r="G49" s="184"/>
      <c r="H49" s="183"/>
      <c r="I49" s="182" t="s">
        <v>759</v>
      </c>
      <c r="J49" s="71"/>
      <c r="K49" s="181"/>
    </row>
    <row r="50" spans="2:49">
      <c r="B50" s="71"/>
      <c r="C50" s="71"/>
      <c r="F50" s="739" t="s">
        <v>758</v>
      </c>
      <c r="G50" s="937"/>
      <c r="H50" s="938"/>
      <c r="I50" s="179" t="s">
        <v>708</v>
      </c>
      <c r="J50" s="134"/>
      <c r="K50" s="178"/>
    </row>
    <row r="51" spans="2:49">
      <c r="B51" s="71"/>
      <c r="C51" s="71"/>
    </row>
    <row r="52" spans="2:49">
      <c r="B52" s="71" t="s">
        <v>19</v>
      </c>
      <c r="C52" s="71"/>
    </row>
    <row r="53" spans="2:49">
      <c r="B53" s="71"/>
      <c r="C53" s="80"/>
    </row>
    <row r="54" spans="2:49" ht="16.5" customHeight="1" thickBot="1">
      <c r="B54" s="71"/>
      <c r="C54" s="80"/>
      <c r="E54" s="57" t="s">
        <v>152</v>
      </c>
      <c r="H54" s="102"/>
      <c r="I54" s="102"/>
      <c r="J54" s="102"/>
      <c r="K54" s="102"/>
      <c r="L54" s="102"/>
      <c r="M54" s="102"/>
      <c r="N54" s="102"/>
      <c r="O54" s="102"/>
    </row>
    <row r="55" spans="2:49" ht="13.5" customHeight="1">
      <c r="B55" s="71"/>
      <c r="C55" s="71"/>
      <c r="E55" s="510" t="s">
        <v>20</v>
      </c>
      <c r="F55" s="518" t="s">
        <v>22</v>
      </c>
      <c r="G55" s="519"/>
      <c r="H55" s="510" t="s">
        <v>21</v>
      </c>
      <c r="I55" s="518"/>
      <c r="J55" s="518"/>
      <c r="K55" s="519"/>
      <c r="L55" s="522" t="s">
        <v>120</v>
      </c>
      <c r="M55" s="523"/>
      <c r="N55" s="523"/>
      <c r="O55" s="523"/>
      <c r="P55" s="524" t="s">
        <v>127</v>
      </c>
      <c r="Q55" s="524"/>
      <c r="R55" s="524"/>
      <c r="S55" s="524"/>
      <c r="T55" s="524"/>
      <c r="U55" s="524"/>
      <c r="V55" s="525" t="s">
        <v>167</v>
      </c>
      <c r="W55" s="526"/>
      <c r="X55" s="527" t="s">
        <v>140</v>
      </c>
      <c r="Y55" s="528"/>
      <c r="Z55" s="528"/>
      <c r="AA55" s="528"/>
      <c r="AB55" s="529" t="s">
        <v>141</v>
      </c>
      <c r="AC55" s="529"/>
      <c r="AD55" s="529"/>
      <c r="AE55" s="529"/>
      <c r="AF55" s="529"/>
      <c r="AG55" s="529"/>
      <c r="AH55" s="483" t="s">
        <v>170</v>
      </c>
      <c r="AI55" s="484"/>
      <c r="AJ55" s="487" t="s">
        <v>16</v>
      </c>
      <c r="AK55" s="489" t="s">
        <v>53</v>
      </c>
      <c r="AL55" s="489" t="s">
        <v>54</v>
      </c>
      <c r="AM55" s="489" t="s">
        <v>55</v>
      </c>
      <c r="AN55" s="489" t="s">
        <v>56</v>
      </c>
      <c r="AO55" s="489" t="s">
        <v>29</v>
      </c>
      <c r="AP55" s="489" t="s">
        <v>62</v>
      </c>
      <c r="AQ55" s="512" t="s">
        <v>69</v>
      </c>
      <c r="AR55" s="477" t="s">
        <v>23</v>
      </c>
      <c r="AS55" s="478"/>
      <c r="AT55" s="478"/>
      <c r="AU55" s="478"/>
      <c r="AV55" s="478"/>
      <c r="AW55" s="479"/>
    </row>
    <row r="56" spans="2:49" ht="13.5" customHeight="1">
      <c r="B56" s="71"/>
      <c r="C56" s="71"/>
      <c r="E56" s="511"/>
      <c r="F56" s="520"/>
      <c r="G56" s="521"/>
      <c r="H56" s="530" t="s">
        <v>373</v>
      </c>
      <c r="I56" s="531"/>
      <c r="J56" s="848" t="s">
        <v>770</v>
      </c>
      <c r="K56" s="532"/>
      <c r="L56" s="816" t="s">
        <v>352</v>
      </c>
      <c r="M56" s="597"/>
      <c r="N56" s="716" t="s">
        <v>735</v>
      </c>
      <c r="O56" s="534"/>
      <c r="P56" s="535" t="s">
        <v>373</v>
      </c>
      <c r="Q56" s="535"/>
      <c r="R56" s="535" t="s">
        <v>770</v>
      </c>
      <c r="S56" s="535"/>
      <c r="T56" s="535" t="s">
        <v>745</v>
      </c>
      <c r="U56" s="535"/>
      <c r="V56" s="966" t="s">
        <v>775</v>
      </c>
      <c r="W56" s="515"/>
      <c r="X56" s="516" t="str">
        <f>L56</f>
        <v>1:成功(true)/
失敗(false)</v>
      </c>
      <c r="Y56" s="517"/>
      <c r="Z56" s="517" t="str">
        <f>N56</f>
        <v>2:メッセージコード</v>
      </c>
      <c r="AA56" s="517"/>
      <c r="AB56" s="514" t="str">
        <f>P56</f>
        <v>1:デバイスID</v>
      </c>
      <c r="AC56" s="514"/>
      <c r="AD56" s="514" t="str">
        <f>R56</f>
        <v>2:パラメータ名</v>
      </c>
      <c r="AE56" s="514"/>
      <c r="AF56" s="514" t="str">
        <f>T56</f>
        <v>3:希望値</v>
      </c>
      <c r="AG56" s="514"/>
      <c r="AH56" s="836" t="str">
        <f>V56</f>
        <v>1:パラメータ</v>
      </c>
      <c r="AI56" s="508"/>
      <c r="AJ56" s="488"/>
      <c r="AK56" s="490"/>
      <c r="AL56" s="490"/>
      <c r="AM56" s="490"/>
      <c r="AN56" s="490"/>
      <c r="AO56" s="490"/>
      <c r="AP56" s="490"/>
      <c r="AQ56" s="513"/>
      <c r="AR56" s="480"/>
      <c r="AS56" s="481"/>
      <c r="AT56" s="481"/>
      <c r="AU56" s="481"/>
      <c r="AV56" s="481"/>
      <c r="AW56" s="482"/>
    </row>
    <row r="57" spans="2:49" ht="15" customHeight="1">
      <c r="B57" s="71"/>
      <c r="C57" s="71"/>
      <c r="E57" s="511"/>
      <c r="F57" s="520"/>
      <c r="G57" s="521"/>
      <c r="H57" s="530"/>
      <c r="I57" s="531"/>
      <c r="J57" s="531"/>
      <c r="K57" s="532"/>
      <c r="L57" s="533"/>
      <c r="M57" s="534"/>
      <c r="N57" s="534"/>
      <c r="O57" s="534"/>
      <c r="P57" s="535"/>
      <c r="Q57" s="535"/>
      <c r="R57" s="535"/>
      <c r="S57" s="535"/>
      <c r="T57" s="535"/>
      <c r="U57" s="535"/>
      <c r="V57" s="486"/>
      <c r="W57" s="515"/>
      <c r="X57" s="516"/>
      <c r="Y57" s="517"/>
      <c r="Z57" s="517"/>
      <c r="AA57" s="517"/>
      <c r="AB57" s="514"/>
      <c r="AC57" s="514"/>
      <c r="AD57" s="514"/>
      <c r="AE57" s="514"/>
      <c r="AF57" s="514"/>
      <c r="AG57" s="514"/>
      <c r="AH57" s="507"/>
      <c r="AI57" s="508"/>
      <c r="AJ57" s="488"/>
      <c r="AK57" s="490"/>
      <c r="AL57" s="490"/>
      <c r="AM57" s="490"/>
      <c r="AN57" s="490"/>
      <c r="AO57" s="490"/>
      <c r="AP57" s="490"/>
      <c r="AQ57" s="513"/>
      <c r="AR57" s="480"/>
      <c r="AS57" s="481"/>
      <c r="AT57" s="481"/>
      <c r="AU57" s="481"/>
      <c r="AV57" s="481"/>
      <c r="AW57" s="482"/>
    </row>
    <row r="58" spans="2:49" s="198" customFormat="1" ht="72" customHeight="1">
      <c r="B58" s="197"/>
      <c r="C58" s="197"/>
      <c r="E58" s="500">
        <v>1</v>
      </c>
      <c r="F58" s="485" t="s">
        <v>465</v>
      </c>
      <c r="G58" s="509"/>
      <c r="H58" s="500" t="str">
        <f>E21</f>
        <v>“deviceId_FNST”</v>
      </c>
      <c r="I58" s="485"/>
      <c r="J58" s="485" t="str">
        <f>G21</f>
        <v>“deviceId_Name”</v>
      </c>
      <c r="K58" s="509"/>
      <c r="L58" s="500" t="b">
        <v>1</v>
      </c>
      <c r="M58" s="485"/>
      <c r="N58" s="485" t="s">
        <v>294</v>
      </c>
      <c r="O58" s="485"/>
      <c r="P58" s="485" t="str">
        <f>H58</f>
        <v>“deviceId_FNST”</v>
      </c>
      <c r="Q58" s="485"/>
      <c r="R58" s="485" t="s">
        <v>777</v>
      </c>
      <c r="S58" s="485"/>
      <c r="T58" s="485" t="str">
        <f>J58</f>
        <v>“deviceId_Name”</v>
      </c>
      <c r="U58" s="485"/>
      <c r="V58" s="979" t="s">
        <v>180</v>
      </c>
      <c r="W58" s="509"/>
      <c r="X58" s="500" t="b">
        <v>1</v>
      </c>
      <c r="Y58" s="485"/>
      <c r="Z58" s="485" t="s">
        <v>294</v>
      </c>
      <c r="AA58" s="485"/>
      <c r="AB58" s="485" t="str">
        <f>P58</f>
        <v>“deviceId_FNST”</v>
      </c>
      <c r="AC58" s="485"/>
      <c r="AD58" s="485" t="str">
        <f t="shared" ref="AD58:AD59" si="0">R58</f>
        <v>“dev_name”</v>
      </c>
      <c r="AE58" s="485"/>
      <c r="AF58" s="485" t="str">
        <f t="shared" ref="AF58:AF59" si="1">T58</f>
        <v>“deviceId_Name”</v>
      </c>
      <c r="AG58" s="485"/>
      <c r="AH58" s="485" t="str">
        <f t="shared" ref="AH58:AH59" si="2">V58</f>
        <v>-</v>
      </c>
      <c r="AI58" s="509"/>
      <c r="AJ58" s="500" t="s">
        <v>882</v>
      </c>
      <c r="AK58" s="982" t="s">
        <v>1082</v>
      </c>
      <c r="AL58" s="982" t="s">
        <v>1082</v>
      </c>
      <c r="AM58" s="982" t="s">
        <v>1082</v>
      </c>
      <c r="AN58" s="485">
        <v>0</v>
      </c>
      <c r="AO58" s="973" t="s">
        <v>180</v>
      </c>
      <c r="AP58" s="973" t="s">
        <v>1006</v>
      </c>
      <c r="AQ58" s="974" t="s">
        <v>180</v>
      </c>
      <c r="AR58" s="606" t="s">
        <v>1025</v>
      </c>
      <c r="AS58" s="485"/>
      <c r="AT58" s="485"/>
      <c r="AU58" s="485"/>
      <c r="AV58" s="485"/>
      <c r="AW58" s="575"/>
    </row>
    <row r="59" spans="2:49" s="198" customFormat="1" ht="72" customHeight="1">
      <c r="B59" s="197"/>
      <c r="C59" s="197"/>
      <c r="E59" s="500"/>
      <c r="F59" s="485"/>
      <c r="G59" s="509"/>
      <c r="H59" s="500"/>
      <c r="I59" s="485"/>
      <c r="J59" s="485"/>
      <c r="K59" s="509"/>
      <c r="L59" s="500"/>
      <c r="M59" s="485"/>
      <c r="N59" s="485"/>
      <c r="O59" s="485"/>
      <c r="P59" s="810" t="s">
        <v>180</v>
      </c>
      <c r="Q59" s="485"/>
      <c r="R59" s="810" t="s">
        <v>180</v>
      </c>
      <c r="S59" s="485"/>
      <c r="T59" s="810" t="s">
        <v>180</v>
      </c>
      <c r="U59" s="485"/>
      <c r="V59" s="644" t="s">
        <v>776</v>
      </c>
      <c r="W59" s="978"/>
      <c r="X59" s="500"/>
      <c r="Y59" s="485"/>
      <c r="Z59" s="485"/>
      <c r="AA59" s="485"/>
      <c r="AB59" s="810" t="str">
        <f>P59</f>
        <v>-</v>
      </c>
      <c r="AC59" s="485"/>
      <c r="AD59" s="810" t="str">
        <f t="shared" si="0"/>
        <v>-</v>
      </c>
      <c r="AE59" s="485"/>
      <c r="AF59" s="810" t="str">
        <f t="shared" si="1"/>
        <v>-</v>
      </c>
      <c r="AG59" s="485"/>
      <c r="AH59" s="810" t="str">
        <f t="shared" si="2"/>
        <v xml:space="preserve"> [
    {
      "name": "iu_err_code",
      "value": "errorCode_value",
      "modifiedAt": "Tue May 18 09:50:10 GMT+09:00 2021"
    }
  ]</v>
      </c>
      <c r="AI59" s="509"/>
      <c r="AJ59" s="500"/>
      <c r="AK59" s="485"/>
      <c r="AL59" s="485"/>
      <c r="AM59" s="485"/>
      <c r="AN59" s="485"/>
      <c r="AO59" s="485"/>
      <c r="AP59" s="485"/>
      <c r="AQ59" s="509"/>
      <c r="AR59" s="500"/>
      <c r="AS59" s="485"/>
      <c r="AT59" s="485"/>
      <c r="AU59" s="485"/>
      <c r="AV59" s="485"/>
      <c r="AW59" s="575"/>
    </row>
    <row r="60" spans="2:49" s="198" customFormat="1" ht="72" customHeight="1">
      <c r="B60" s="197"/>
      <c r="C60" s="197"/>
      <c r="E60" s="500">
        <v>2</v>
      </c>
      <c r="F60" s="485" t="s">
        <v>458</v>
      </c>
      <c r="G60" s="509"/>
      <c r="H60" s="500" t="str">
        <f>E22</f>
        <v>"deviceId_NotExist"(存在しない)</v>
      </c>
      <c r="I60" s="485"/>
      <c r="J60" s="485" t="str">
        <f>G21</f>
        <v>“deviceId_Name”</v>
      </c>
      <c r="K60" s="509"/>
      <c r="L60" s="500" t="b">
        <v>0</v>
      </c>
      <c r="M60" s="485"/>
      <c r="N60" s="485" t="s">
        <v>779</v>
      </c>
      <c r="O60" s="485"/>
      <c r="P60" s="810" t="s">
        <v>180</v>
      </c>
      <c r="Q60" s="485"/>
      <c r="R60" s="810" t="s">
        <v>180</v>
      </c>
      <c r="S60" s="485"/>
      <c r="T60" s="810" t="s">
        <v>180</v>
      </c>
      <c r="U60" s="485"/>
      <c r="V60" s="810" t="s">
        <v>180</v>
      </c>
      <c r="W60" s="509"/>
      <c r="X60" s="500" t="b">
        <v>0</v>
      </c>
      <c r="Y60" s="485"/>
      <c r="Z60" s="485" t="s">
        <v>779</v>
      </c>
      <c r="AA60" s="485"/>
      <c r="AB60" s="810" t="s">
        <v>180</v>
      </c>
      <c r="AC60" s="485"/>
      <c r="AD60" s="810" t="s">
        <v>180</v>
      </c>
      <c r="AE60" s="485"/>
      <c r="AF60" s="810" t="s">
        <v>180</v>
      </c>
      <c r="AG60" s="485"/>
      <c r="AH60" s="810" t="s">
        <v>180</v>
      </c>
      <c r="AI60" s="509"/>
      <c r="AJ60" s="500" t="s">
        <v>882</v>
      </c>
      <c r="AK60" s="485" t="str">
        <f>AK58</f>
        <v>6/24</v>
      </c>
      <c r="AL60" s="485" t="str">
        <f t="shared" ref="AL60:AM60" si="3">AL58</f>
        <v>6/24</v>
      </c>
      <c r="AM60" s="485" t="str">
        <f t="shared" si="3"/>
        <v>6/24</v>
      </c>
      <c r="AN60" s="485">
        <v>0</v>
      </c>
      <c r="AO60" s="973" t="s">
        <v>180</v>
      </c>
      <c r="AP60" s="973" t="s">
        <v>1006</v>
      </c>
      <c r="AQ60" s="974" t="s">
        <v>180</v>
      </c>
      <c r="AR60" s="606" t="s">
        <v>1025</v>
      </c>
      <c r="AS60" s="485"/>
      <c r="AT60" s="485"/>
      <c r="AU60" s="485"/>
      <c r="AV60" s="485"/>
      <c r="AW60" s="575"/>
    </row>
    <row r="61" spans="2:49" s="198" customFormat="1" ht="72" customHeight="1">
      <c r="B61" s="197"/>
      <c r="C61" s="197"/>
      <c r="E61" s="500"/>
      <c r="F61" s="485"/>
      <c r="G61" s="509"/>
      <c r="H61" s="500"/>
      <c r="I61" s="485"/>
      <c r="J61" s="485"/>
      <c r="K61" s="509"/>
      <c r="L61" s="500"/>
      <c r="M61" s="485"/>
      <c r="N61" s="485"/>
      <c r="O61" s="485"/>
      <c r="P61" s="810" t="s">
        <v>180</v>
      </c>
      <c r="Q61" s="485"/>
      <c r="R61" s="810" t="s">
        <v>180</v>
      </c>
      <c r="S61" s="485"/>
      <c r="T61" s="810" t="s">
        <v>180</v>
      </c>
      <c r="U61" s="485"/>
      <c r="V61" s="810" t="s">
        <v>180</v>
      </c>
      <c r="W61" s="509"/>
      <c r="X61" s="500"/>
      <c r="Y61" s="485"/>
      <c r="Z61" s="485"/>
      <c r="AA61" s="485"/>
      <c r="AB61" s="810" t="s">
        <v>180</v>
      </c>
      <c r="AC61" s="485"/>
      <c r="AD61" s="810" t="s">
        <v>180</v>
      </c>
      <c r="AE61" s="485"/>
      <c r="AF61" s="810" t="s">
        <v>180</v>
      </c>
      <c r="AG61" s="485"/>
      <c r="AH61" s="810" t="s">
        <v>180</v>
      </c>
      <c r="AI61" s="509"/>
      <c r="AJ61" s="500"/>
      <c r="AK61" s="485"/>
      <c r="AL61" s="485"/>
      <c r="AM61" s="485"/>
      <c r="AN61" s="485"/>
      <c r="AO61" s="485"/>
      <c r="AP61" s="485"/>
      <c r="AQ61" s="509"/>
      <c r="AR61" s="500"/>
      <c r="AS61" s="485"/>
      <c r="AT61" s="485"/>
      <c r="AU61" s="485"/>
      <c r="AV61" s="485"/>
      <c r="AW61" s="575"/>
    </row>
    <row r="62" spans="2:49" s="198" customFormat="1" ht="72" customHeight="1">
      <c r="B62" s="197"/>
      <c r="C62" s="197"/>
      <c r="E62" s="500">
        <v>3</v>
      </c>
      <c r="F62" s="485" t="s">
        <v>458</v>
      </c>
      <c r="G62" s="509"/>
      <c r="H62" s="500" t="str">
        <f>E23</f>
        <v>(NULL)</v>
      </c>
      <c r="I62" s="485"/>
      <c r="J62" s="485" t="str">
        <f>G21</f>
        <v>“deviceId_Name”</v>
      </c>
      <c r="K62" s="509"/>
      <c r="L62" s="500" t="b">
        <v>0</v>
      </c>
      <c r="M62" s="485"/>
      <c r="N62" s="485" t="s">
        <v>324</v>
      </c>
      <c r="O62" s="485"/>
      <c r="P62" s="810" t="s">
        <v>180</v>
      </c>
      <c r="Q62" s="485"/>
      <c r="R62" s="810" t="s">
        <v>180</v>
      </c>
      <c r="S62" s="485"/>
      <c r="T62" s="810" t="s">
        <v>180</v>
      </c>
      <c r="U62" s="485"/>
      <c r="V62" s="810" t="s">
        <v>180</v>
      </c>
      <c r="W62" s="509"/>
      <c r="X62" s="500" t="b">
        <v>0</v>
      </c>
      <c r="Y62" s="485"/>
      <c r="Z62" s="485" t="s">
        <v>324</v>
      </c>
      <c r="AA62" s="485"/>
      <c r="AB62" s="810" t="s">
        <v>180</v>
      </c>
      <c r="AC62" s="485"/>
      <c r="AD62" s="810" t="s">
        <v>180</v>
      </c>
      <c r="AE62" s="485"/>
      <c r="AF62" s="810" t="s">
        <v>180</v>
      </c>
      <c r="AG62" s="485"/>
      <c r="AH62" s="810" t="s">
        <v>180</v>
      </c>
      <c r="AI62" s="509"/>
      <c r="AJ62" s="500" t="s">
        <v>882</v>
      </c>
      <c r="AK62" s="485" t="str">
        <f t="shared" ref="AK62:AM62" si="4">AK60</f>
        <v>6/24</v>
      </c>
      <c r="AL62" s="485" t="str">
        <f t="shared" si="4"/>
        <v>6/24</v>
      </c>
      <c r="AM62" s="485" t="str">
        <f t="shared" si="4"/>
        <v>6/24</v>
      </c>
      <c r="AN62" s="485">
        <v>0</v>
      </c>
      <c r="AO62" s="973" t="s">
        <v>180</v>
      </c>
      <c r="AP62" s="973" t="s">
        <v>1006</v>
      </c>
      <c r="AQ62" s="974" t="s">
        <v>180</v>
      </c>
      <c r="AR62" s="606" t="s">
        <v>1025</v>
      </c>
      <c r="AS62" s="485"/>
      <c r="AT62" s="485"/>
      <c r="AU62" s="485"/>
      <c r="AV62" s="485"/>
      <c r="AW62" s="575"/>
    </row>
    <row r="63" spans="2:49" s="198" customFormat="1" ht="72" customHeight="1">
      <c r="B63" s="197"/>
      <c r="C63" s="197"/>
      <c r="E63" s="500"/>
      <c r="F63" s="485"/>
      <c r="G63" s="509"/>
      <c r="H63" s="500"/>
      <c r="I63" s="485"/>
      <c r="J63" s="485"/>
      <c r="K63" s="509"/>
      <c r="L63" s="500"/>
      <c r="M63" s="485"/>
      <c r="N63" s="485"/>
      <c r="O63" s="485"/>
      <c r="P63" s="810" t="s">
        <v>180</v>
      </c>
      <c r="Q63" s="485"/>
      <c r="R63" s="810" t="s">
        <v>180</v>
      </c>
      <c r="S63" s="485"/>
      <c r="T63" s="810" t="s">
        <v>180</v>
      </c>
      <c r="U63" s="485"/>
      <c r="V63" s="810" t="s">
        <v>180</v>
      </c>
      <c r="W63" s="509"/>
      <c r="X63" s="500"/>
      <c r="Y63" s="485"/>
      <c r="Z63" s="485"/>
      <c r="AA63" s="485"/>
      <c r="AB63" s="810" t="s">
        <v>180</v>
      </c>
      <c r="AC63" s="485"/>
      <c r="AD63" s="810" t="s">
        <v>180</v>
      </c>
      <c r="AE63" s="485"/>
      <c r="AF63" s="810" t="s">
        <v>180</v>
      </c>
      <c r="AG63" s="485"/>
      <c r="AH63" s="810" t="s">
        <v>180</v>
      </c>
      <c r="AI63" s="509"/>
      <c r="AJ63" s="500"/>
      <c r="AK63" s="485"/>
      <c r="AL63" s="485"/>
      <c r="AM63" s="485"/>
      <c r="AN63" s="485"/>
      <c r="AO63" s="485"/>
      <c r="AP63" s="485"/>
      <c r="AQ63" s="509"/>
      <c r="AR63" s="500"/>
      <c r="AS63" s="485"/>
      <c r="AT63" s="485"/>
      <c r="AU63" s="485"/>
      <c r="AV63" s="485"/>
      <c r="AW63" s="575"/>
    </row>
    <row r="64" spans="2:49" s="198" customFormat="1" ht="72" customHeight="1">
      <c r="B64" s="197"/>
      <c r="C64" s="197"/>
      <c r="E64" s="500">
        <v>4</v>
      </c>
      <c r="F64" s="485" t="s">
        <v>458</v>
      </c>
      <c r="G64" s="509"/>
      <c r="H64" s="500" t="str">
        <f>E21</f>
        <v>“deviceId_FNST”</v>
      </c>
      <c r="I64" s="485"/>
      <c r="J64" s="810" t="s">
        <v>294</v>
      </c>
      <c r="K64" s="814"/>
      <c r="L64" s="500" t="b">
        <v>0</v>
      </c>
      <c r="M64" s="485"/>
      <c r="N64" s="485" t="s">
        <v>324</v>
      </c>
      <c r="O64" s="485"/>
      <c r="P64" s="810" t="s">
        <v>180</v>
      </c>
      <c r="Q64" s="485"/>
      <c r="R64" s="810" t="s">
        <v>180</v>
      </c>
      <c r="S64" s="485"/>
      <c r="T64" s="810" t="s">
        <v>180</v>
      </c>
      <c r="U64" s="485"/>
      <c r="V64" s="979" t="s">
        <v>180</v>
      </c>
      <c r="W64" s="978"/>
      <c r="X64" s="500" t="b">
        <v>0</v>
      </c>
      <c r="Y64" s="485"/>
      <c r="Z64" s="485" t="s">
        <v>324</v>
      </c>
      <c r="AA64" s="485"/>
      <c r="AB64" s="810" t="s">
        <v>180</v>
      </c>
      <c r="AC64" s="485"/>
      <c r="AD64" s="810" t="s">
        <v>180</v>
      </c>
      <c r="AE64" s="485"/>
      <c r="AF64" s="810" t="s">
        <v>180</v>
      </c>
      <c r="AG64" s="485"/>
      <c r="AH64" s="979" t="s">
        <v>180</v>
      </c>
      <c r="AI64" s="978"/>
      <c r="AJ64" s="500" t="s">
        <v>882</v>
      </c>
      <c r="AK64" s="485" t="str">
        <f t="shared" ref="AK64:AM64" si="5">AK62</f>
        <v>6/24</v>
      </c>
      <c r="AL64" s="485" t="str">
        <f t="shared" si="5"/>
        <v>6/24</v>
      </c>
      <c r="AM64" s="485" t="str">
        <f t="shared" si="5"/>
        <v>6/24</v>
      </c>
      <c r="AN64" s="485">
        <v>0</v>
      </c>
      <c r="AO64" s="973" t="s">
        <v>180</v>
      </c>
      <c r="AP64" s="973" t="s">
        <v>1006</v>
      </c>
      <c r="AQ64" s="974" t="s">
        <v>180</v>
      </c>
      <c r="AR64" s="606" t="s">
        <v>1025</v>
      </c>
      <c r="AS64" s="485"/>
      <c r="AT64" s="485"/>
      <c r="AU64" s="485"/>
      <c r="AV64" s="485"/>
      <c r="AW64" s="575"/>
    </row>
    <row r="65" spans="1:49" s="198" customFormat="1" ht="72" customHeight="1">
      <c r="B65" s="197"/>
      <c r="C65" s="197"/>
      <c r="E65" s="500"/>
      <c r="F65" s="485"/>
      <c r="G65" s="509"/>
      <c r="H65" s="500"/>
      <c r="I65" s="485"/>
      <c r="J65" s="810"/>
      <c r="K65" s="814"/>
      <c r="L65" s="500"/>
      <c r="M65" s="485"/>
      <c r="N65" s="485"/>
      <c r="O65" s="485"/>
      <c r="P65" s="810" t="s">
        <v>180</v>
      </c>
      <c r="Q65" s="485"/>
      <c r="R65" s="810" t="s">
        <v>180</v>
      </c>
      <c r="S65" s="485"/>
      <c r="T65" s="810" t="s">
        <v>180</v>
      </c>
      <c r="U65" s="485"/>
      <c r="V65" s="979" t="s">
        <v>180</v>
      </c>
      <c r="W65" s="978"/>
      <c r="X65" s="500"/>
      <c r="Y65" s="485"/>
      <c r="Z65" s="485"/>
      <c r="AA65" s="485"/>
      <c r="AB65" s="810" t="s">
        <v>180</v>
      </c>
      <c r="AC65" s="485"/>
      <c r="AD65" s="810" t="s">
        <v>180</v>
      </c>
      <c r="AE65" s="485"/>
      <c r="AF65" s="810" t="s">
        <v>180</v>
      </c>
      <c r="AG65" s="485"/>
      <c r="AH65" s="979" t="s">
        <v>180</v>
      </c>
      <c r="AI65" s="978"/>
      <c r="AJ65" s="500"/>
      <c r="AK65" s="485"/>
      <c r="AL65" s="485"/>
      <c r="AM65" s="485"/>
      <c r="AN65" s="485"/>
      <c r="AO65" s="485"/>
      <c r="AP65" s="485"/>
      <c r="AQ65" s="509"/>
      <c r="AR65" s="500"/>
      <c r="AS65" s="485"/>
      <c r="AT65" s="485"/>
      <c r="AU65" s="485"/>
      <c r="AV65" s="485"/>
      <c r="AW65" s="575"/>
    </row>
    <row r="66" spans="1:49" s="198" customFormat="1" ht="72" customHeight="1">
      <c r="A66" s="243"/>
      <c r="B66" s="197"/>
      <c r="C66" s="197"/>
      <c r="E66" s="500">
        <v>5</v>
      </c>
      <c r="F66" s="485" t="s">
        <v>458</v>
      </c>
      <c r="G66" s="509"/>
      <c r="H66" s="500" t="str">
        <f>E22</f>
        <v>"deviceId_NotExist"(存在しない)</v>
      </c>
      <c r="I66" s="485"/>
      <c r="J66" s="810" t="s">
        <v>294</v>
      </c>
      <c r="K66" s="814"/>
      <c r="L66" s="500" t="b">
        <v>0</v>
      </c>
      <c r="M66" s="485"/>
      <c r="N66" s="485" t="s">
        <v>324</v>
      </c>
      <c r="O66" s="485"/>
      <c r="P66" s="810" t="s">
        <v>180</v>
      </c>
      <c r="Q66" s="485"/>
      <c r="R66" s="810" t="s">
        <v>180</v>
      </c>
      <c r="S66" s="485"/>
      <c r="T66" s="810" t="s">
        <v>180</v>
      </c>
      <c r="U66" s="485"/>
      <c r="V66" s="979" t="s">
        <v>180</v>
      </c>
      <c r="W66" s="978"/>
      <c r="X66" s="500" t="b">
        <v>0</v>
      </c>
      <c r="Y66" s="485"/>
      <c r="Z66" s="485" t="s">
        <v>324</v>
      </c>
      <c r="AA66" s="485"/>
      <c r="AB66" s="810" t="s">
        <v>180</v>
      </c>
      <c r="AC66" s="485"/>
      <c r="AD66" s="810" t="s">
        <v>180</v>
      </c>
      <c r="AE66" s="485"/>
      <c r="AF66" s="810" t="s">
        <v>180</v>
      </c>
      <c r="AG66" s="485"/>
      <c r="AH66" s="979" t="s">
        <v>180</v>
      </c>
      <c r="AI66" s="978"/>
      <c r="AJ66" s="500" t="s">
        <v>882</v>
      </c>
      <c r="AK66" s="485" t="str">
        <f t="shared" ref="AK66:AM66" si="6">AK64</f>
        <v>6/24</v>
      </c>
      <c r="AL66" s="485" t="str">
        <f t="shared" si="6"/>
        <v>6/24</v>
      </c>
      <c r="AM66" s="485" t="str">
        <f t="shared" si="6"/>
        <v>6/24</v>
      </c>
      <c r="AN66" s="485">
        <v>0</v>
      </c>
      <c r="AO66" s="973" t="s">
        <v>180</v>
      </c>
      <c r="AP66" s="973" t="s">
        <v>1006</v>
      </c>
      <c r="AQ66" s="974" t="s">
        <v>180</v>
      </c>
      <c r="AR66" s="606" t="s">
        <v>1025</v>
      </c>
      <c r="AS66" s="485"/>
      <c r="AT66" s="485"/>
      <c r="AU66" s="485"/>
      <c r="AV66" s="485"/>
      <c r="AW66" s="575"/>
    </row>
    <row r="67" spans="1:49" s="198" customFormat="1" ht="72" customHeight="1">
      <c r="A67" s="243"/>
      <c r="B67" s="197"/>
      <c r="C67" s="197"/>
      <c r="E67" s="500"/>
      <c r="F67" s="485"/>
      <c r="G67" s="509"/>
      <c r="H67" s="500"/>
      <c r="I67" s="485"/>
      <c r="J67" s="810"/>
      <c r="K67" s="814"/>
      <c r="L67" s="500"/>
      <c r="M67" s="485"/>
      <c r="N67" s="485"/>
      <c r="O67" s="485"/>
      <c r="P67" s="810" t="s">
        <v>180</v>
      </c>
      <c r="Q67" s="485"/>
      <c r="R67" s="810" t="s">
        <v>180</v>
      </c>
      <c r="S67" s="485"/>
      <c r="T67" s="810" t="s">
        <v>180</v>
      </c>
      <c r="U67" s="485"/>
      <c r="V67" s="979" t="s">
        <v>180</v>
      </c>
      <c r="W67" s="978"/>
      <c r="X67" s="500"/>
      <c r="Y67" s="485"/>
      <c r="Z67" s="485"/>
      <c r="AA67" s="485"/>
      <c r="AB67" s="810" t="s">
        <v>180</v>
      </c>
      <c r="AC67" s="485"/>
      <c r="AD67" s="810" t="s">
        <v>180</v>
      </c>
      <c r="AE67" s="485"/>
      <c r="AF67" s="810" t="s">
        <v>180</v>
      </c>
      <c r="AG67" s="485"/>
      <c r="AH67" s="979" t="s">
        <v>180</v>
      </c>
      <c r="AI67" s="978"/>
      <c r="AJ67" s="500"/>
      <c r="AK67" s="485"/>
      <c r="AL67" s="485"/>
      <c r="AM67" s="485"/>
      <c r="AN67" s="485"/>
      <c r="AO67" s="485"/>
      <c r="AP67" s="485"/>
      <c r="AQ67" s="509"/>
      <c r="AR67" s="500"/>
      <c r="AS67" s="485"/>
      <c r="AT67" s="485"/>
      <c r="AU67" s="485"/>
      <c r="AV67" s="485"/>
      <c r="AW67" s="575"/>
    </row>
    <row r="68" spans="1:49" s="198" customFormat="1" ht="72" customHeight="1">
      <c r="B68" s="197"/>
      <c r="C68" s="197"/>
      <c r="E68" s="500">
        <v>6</v>
      </c>
      <c r="F68" s="485" t="s">
        <v>458</v>
      </c>
      <c r="G68" s="509"/>
      <c r="H68" s="813" t="str">
        <f>E23</f>
        <v>(NULL)</v>
      </c>
      <c r="I68" s="810"/>
      <c r="J68" s="810" t="s">
        <v>294</v>
      </c>
      <c r="K68" s="814"/>
      <c r="L68" s="500" t="b">
        <v>0</v>
      </c>
      <c r="M68" s="485"/>
      <c r="N68" s="485" t="s">
        <v>324</v>
      </c>
      <c r="O68" s="485"/>
      <c r="P68" s="810" t="s">
        <v>180</v>
      </c>
      <c r="Q68" s="485"/>
      <c r="R68" s="810" t="s">
        <v>180</v>
      </c>
      <c r="S68" s="485"/>
      <c r="T68" s="810" t="s">
        <v>180</v>
      </c>
      <c r="U68" s="485"/>
      <c r="V68" s="979" t="s">
        <v>180</v>
      </c>
      <c r="W68" s="978"/>
      <c r="X68" s="500" t="b">
        <v>0</v>
      </c>
      <c r="Y68" s="485"/>
      <c r="Z68" s="485" t="s">
        <v>324</v>
      </c>
      <c r="AA68" s="485"/>
      <c r="AB68" s="810" t="s">
        <v>180</v>
      </c>
      <c r="AC68" s="485"/>
      <c r="AD68" s="810" t="s">
        <v>180</v>
      </c>
      <c r="AE68" s="485"/>
      <c r="AF68" s="810" t="s">
        <v>180</v>
      </c>
      <c r="AG68" s="485"/>
      <c r="AH68" s="979" t="s">
        <v>180</v>
      </c>
      <c r="AI68" s="978"/>
      <c r="AJ68" s="500" t="s">
        <v>882</v>
      </c>
      <c r="AK68" s="485" t="str">
        <f t="shared" ref="AK68:AM68" si="7">AK66</f>
        <v>6/24</v>
      </c>
      <c r="AL68" s="485" t="str">
        <f t="shared" si="7"/>
        <v>6/24</v>
      </c>
      <c r="AM68" s="485" t="str">
        <f t="shared" si="7"/>
        <v>6/24</v>
      </c>
      <c r="AN68" s="485">
        <v>0</v>
      </c>
      <c r="AO68" s="973" t="s">
        <v>180</v>
      </c>
      <c r="AP68" s="973" t="s">
        <v>1006</v>
      </c>
      <c r="AQ68" s="983" t="s">
        <v>180</v>
      </c>
      <c r="AR68" s="606" t="s">
        <v>1025</v>
      </c>
      <c r="AS68" s="485"/>
      <c r="AT68" s="485"/>
      <c r="AU68" s="485"/>
      <c r="AV68" s="485"/>
      <c r="AW68" s="575"/>
    </row>
    <row r="69" spans="1:49" s="198" customFormat="1" ht="72" customHeight="1" thickBot="1">
      <c r="B69" s="197"/>
      <c r="C69" s="197"/>
      <c r="E69" s="499"/>
      <c r="F69" s="497"/>
      <c r="G69" s="498"/>
      <c r="H69" s="895"/>
      <c r="I69" s="811"/>
      <c r="J69" s="811"/>
      <c r="K69" s="857"/>
      <c r="L69" s="499"/>
      <c r="M69" s="497"/>
      <c r="N69" s="497"/>
      <c r="O69" s="497"/>
      <c r="P69" s="497" t="s">
        <v>180</v>
      </c>
      <c r="Q69" s="497"/>
      <c r="R69" s="497" t="s">
        <v>180</v>
      </c>
      <c r="S69" s="497"/>
      <c r="T69" s="497" t="s">
        <v>180</v>
      </c>
      <c r="U69" s="497"/>
      <c r="V69" s="497" t="s">
        <v>180</v>
      </c>
      <c r="W69" s="498"/>
      <c r="X69" s="499"/>
      <c r="Y69" s="497"/>
      <c r="Z69" s="497"/>
      <c r="AA69" s="497"/>
      <c r="AB69" s="497" t="s">
        <v>180</v>
      </c>
      <c r="AC69" s="497"/>
      <c r="AD69" s="497" t="s">
        <v>180</v>
      </c>
      <c r="AE69" s="497"/>
      <c r="AF69" s="497" t="s">
        <v>180</v>
      </c>
      <c r="AG69" s="497"/>
      <c r="AH69" s="497" t="s">
        <v>180</v>
      </c>
      <c r="AI69" s="498"/>
      <c r="AJ69" s="499"/>
      <c r="AK69" s="497"/>
      <c r="AL69" s="497"/>
      <c r="AM69" s="497"/>
      <c r="AN69" s="497"/>
      <c r="AO69" s="497"/>
      <c r="AP69" s="497"/>
      <c r="AQ69" s="576"/>
      <c r="AR69" s="499"/>
      <c r="AS69" s="497"/>
      <c r="AT69" s="497"/>
      <c r="AU69" s="497"/>
      <c r="AV69" s="497"/>
      <c r="AW69" s="576"/>
    </row>
    <row r="72" spans="1:49" ht="16.5" thickBot="1">
      <c r="E72" s="57" t="s">
        <v>153</v>
      </c>
      <c r="F72" s="57" t="s">
        <v>778</v>
      </c>
    </row>
    <row r="73" spans="1:49" ht="13.5" customHeight="1">
      <c r="B73" s="71"/>
      <c r="C73" s="71"/>
      <c r="E73" s="510" t="s">
        <v>20</v>
      </c>
      <c r="F73" s="518" t="s">
        <v>22</v>
      </c>
      <c r="G73" s="519"/>
      <c r="H73" s="510" t="s">
        <v>21</v>
      </c>
      <c r="I73" s="518"/>
      <c r="J73" s="518"/>
      <c r="K73" s="519"/>
      <c r="L73" s="522" t="s">
        <v>120</v>
      </c>
      <c r="M73" s="523"/>
      <c r="N73" s="523"/>
      <c r="O73" s="523"/>
      <c r="P73" s="524" t="s">
        <v>127</v>
      </c>
      <c r="Q73" s="524"/>
      <c r="R73" s="524"/>
      <c r="S73" s="524"/>
      <c r="T73" s="524"/>
      <c r="U73" s="524"/>
      <c r="V73" s="525" t="s">
        <v>167</v>
      </c>
      <c r="W73" s="526"/>
      <c r="X73" s="527" t="s">
        <v>140</v>
      </c>
      <c r="Y73" s="528"/>
      <c r="Z73" s="528"/>
      <c r="AA73" s="528"/>
      <c r="AB73" s="529" t="s">
        <v>141</v>
      </c>
      <c r="AC73" s="529"/>
      <c r="AD73" s="529"/>
      <c r="AE73" s="529"/>
      <c r="AF73" s="529"/>
      <c r="AG73" s="529"/>
      <c r="AH73" s="483" t="s">
        <v>170</v>
      </c>
      <c r="AI73" s="484"/>
      <c r="AJ73" s="487" t="s">
        <v>16</v>
      </c>
      <c r="AK73" s="489" t="s">
        <v>53</v>
      </c>
      <c r="AL73" s="489" t="s">
        <v>54</v>
      </c>
      <c r="AM73" s="489" t="s">
        <v>55</v>
      </c>
      <c r="AN73" s="489" t="s">
        <v>56</v>
      </c>
      <c r="AO73" s="489" t="s">
        <v>29</v>
      </c>
      <c r="AP73" s="489" t="s">
        <v>62</v>
      </c>
      <c r="AQ73" s="512" t="s">
        <v>69</v>
      </c>
      <c r="AR73" s="477" t="s">
        <v>23</v>
      </c>
      <c r="AS73" s="478"/>
      <c r="AT73" s="478"/>
      <c r="AU73" s="478"/>
      <c r="AV73" s="478"/>
      <c r="AW73" s="479"/>
    </row>
    <row r="74" spans="1:49" ht="13.5" customHeight="1">
      <c r="B74" s="71"/>
      <c r="C74" s="71"/>
      <c r="E74" s="511"/>
      <c r="F74" s="520"/>
      <c r="G74" s="521"/>
      <c r="H74" s="530" t="s">
        <v>373</v>
      </c>
      <c r="I74" s="531"/>
      <c r="J74" s="848" t="s">
        <v>770</v>
      </c>
      <c r="K74" s="532"/>
      <c r="L74" s="533" t="s">
        <v>213</v>
      </c>
      <c r="M74" s="597"/>
      <c r="N74" s="716" t="s">
        <v>735</v>
      </c>
      <c r="O74" s="534"/>
      <c r="P74" s="535" t="s">
        <v>373</v>
      </c>
      <c r="Q74" s="535"/>
      <c r="R74" s="535" t="s">
        <v>770</v>
      </c>
      <c r="S74" s="535"/>
      <c r="T74" s="535" t="s">
        <v>745</v>
      </c>
      <c r="U74" s="535"/>
      <c r="V74" s="966" t="s">
        <v>775</v>
      </c>
      <c r="W74" s="515"/>
      <c r="X74" s="516" t="str">
        <f>L74</f>
        <v>1:成功(true)/
失敗(false)</v>
      </c>
      <c r="Y74" s="517"/>
      <c r="Z74" s="517" t="str">
        <f>N74</f>
        <v>2:メッセージコード</v>
      </c>
      <c r="AA74" s="517"/>
      <c r="AB74" s="514" t="str">
        <f>P74</f>
        <v>1:デバイスID</v>
      </c>
      <c r="AC74" s="514"/>
      <c r="AD74" s="514" t="str">
        <f>R74</f>
        <v>2:パラメータ名</v>
      </c>
      <c r="AE74" s="514"/>
      <c r="AF74" s="514" t="str">
        <f>T74</f>
        <v>3:希望値</v>
      </c>
      <c r="AG74" s="514"/>
      <c r="AH74" s="836" t="str">
        <f>V74</f>
        <v>1:パラメータ</v>
      </c>
      <c r="AI74" s="508"/>
      <c r="AJ74" s="488"/>
      <c r="AK74" s="490"/>
      <c r="AL74" s="490"/>
      <c r="AM74" s="490"/>
      <c r="AN74" s="490"/>
      <c r="AO74" s="490"/>
      <c r="AP74" s="490"/>
      <c r="AQ74" s="513"/>
      <c r="AR74" s="480"/>
      <c r="AS74" s="481"/>
      <c r="AT74" s="481"/>
      <c r="AU74" s="481"/>
      <c r="AV74" s="481"/>
      <c r="AW74" s="482"/>
    </row>
    <row r="75" spans="1:49" ht="15" customHeight="1">
      <c r="B75" s="71"/>
      <c r="C75" s="71"/>
      <c r="E75" s="511"/>
      <c r="F75" s="520"/>
      <c r="G75" s="521"/>
      <c r="H75" s="530"/>
      <c r="I75" s="531"/>
      <c r="J75" s="531"/>
      <c r="K75" s="532"/>
      <c r="L75" s="533"/>
      <c r="M75" s="534"/>
      <c r="N75" s="534"/>
      <c r="O75" s="534"/>
      <c r="P75" s="535"/>
      <c r="Q75" s="535"/>
      <c r="R75" s="535"/>
      <c r="S75" s="535"/>
      <c r="T75" s="535"/>
      <c r="U75" s="535"/>
      <c r="V75" s="486"/>
      <c r="W75" s="515"/>
      <c r="X75" s="516"/>
      <c r="Y75" s="517"/>
      <c r="Z75" s="517"/>
      <c r="AA75" s="517"/>
      <c r="AB75" s="514"/>
      <c r="AC75" s="514"/>
      <c r="AD75" s="514"/>
      <c r="AE75" s="514"/>
      <c r="AF75" s="514"/>
      <c r="AG75" s="514"/>
      <c r="AH75" s="507"/>
      <c r="AI75" s="508"/>
      <c r="AJ75" s="488"/>
      <c r="AK75" s="490"/>
      <c r="AL75" s="490"/>
      <c r="AM75" s="490"/>
      <c r="AN75" s="490"/>
      <c r="AO75" s="490"/>
      <c r="AP75" s="490"/>
      <c r="AQ75" s="513"/>
      <c r="AR75" s="480"/>
      <c r="AS75" s="481"/>
      <c r="AT75" s="481"/>
      <c r="AU75" s="481"/>
      <c r="AV75" s="481"/>
      <c r="AW75" s="482"/>
    </row>
    <row r="76" spans="1:49" s="198" customFormat="1" ht="72" customHeight="1">
      <c r="E76" s="500">
        <v>7</v>
      </c>
      <c r="F76" s="485" t="s">
        <v>624</v>
      </c>
      <c r="G76" s="509"/>
      <c r="H76" s="500" t="str">
        <f>E21</f>
        <v>“deviceId_FNST”</v>
      </c>
      <c r="I76" s="485"/>
      <c r="J76" s="485" t="str">
        <f>G21</f>
        <v>“deviceId_Name”</v>
      </c>
      <c r="K76" s="509"/>
      <c r="L76" s="500" t="b">
        <v>1</v>
      </c>
      <c r="M76" s="485"/>
      <c r="N76" s="485" t="s">
        <v>294</v>
      </c>
      <c r="O76" s="485"/>
      <c r="P76" s="485" t="str">
        <f>H76</f>
        <v>“deviceId_FNST”</v>
      </c>
      <c r="Q76" s="485"/>
      <c r="R76" s="485" t="s">
        <v>777</v>
      </c>
      <c r="S76" s="485"/>
      <c r="T76" s="485" t="str">
        <f>J76</f>
        <v>“deviceId_Name”</v>
      </c>
      <c r="U76" s="485"/>
      <c r="V76" s="979" t="s">
        <v>180</v>
      </c>
      <c r="W76" s="509"/>
      <c r="X76" s="500" t="b">
        <v>1</v>
      </c>
      <c r="Y76" s="485"/>
      <c r="Z76" s="485" t="s">
        <v>294</v>
      </c>
      <c r="AA76" s="485"/>
      <c r="AB76" s="485" t="str">
        <f>T76</f>
        <v>“deviceId_Name”</v>
      </c>
      <c r="AC76" s="485"/>
      <c r="AD76" s="485" t="s">
        <v>777</v>
      </c>
      <c r="AE76" s="485"/>
      <c r="AF76" s="485" t="str">
        <f>V76</f>
        <v>-</v>
      </c>
      <c r="AG76" s="485"/>
      <c r="AH76" s="979" t="s">
        <v>180</v>
      </c>
      <c r="AI76" s="509"/>
      <c r="AJ76" s="500" t="s">
        <v>886</v>
      </c>
      <c r="AK76" s="485" t="str">
        <f>AK68</f>
        <v>6/24</v>
      </c>
      <c r="AL76" s="485" t="str">
        <f t="shared" ref="AL76:AM76" si="8">AL68</f>
        <v>6/24</v>
      </c>
      <c r="AM76" s="485" t="str">
        <f t="shared" si="8"/>
        <v>6/24</v>
      </c>
      <c r="AN76" s="485">
        <v>0</v>
      </c>
      <c r="AO76" s="973" t="s">
        <v>180</v>
      </c>
      <c r="AP76" s="973" t="s">
        <v>1006</v>
      </c>
      <c r="AQ76" s="974" t="s">
        <v>180</v>
      </c>
      <c r="AR76" s="606" t="s">
        <v>1025</v>
      </c>
      <c r="AS76" s="644"/>
      <c r="AT76" s="644"/>
      <c r="AU76" s="644"/>
      <c r="AV76" s="644"/>
      <c r="AW76" s="645"/>
    </row>
    <row r="77" spans="1:49" s="198" customFormat="1" ht="72" customHeight="1">
      <c r="E77" s="500"/>
      <c r="F77" s="485"/>
      <c r="G77" s="509"/>
      <c r="H77" s="500"/>
      <c r="I77" s="485"/>
      <c r="J77" s="485"/>
      <c r="K77" s="509"/>
      <c r="L77" s="500"/>
      <c r="M77" s="485"/>
      <c r="N77" s="485"/>
      <c r="O77" s="485"/>
      <c r="P77" s="810" t="s">
        <v>180</v>
      </c>
      <c r="Q77" s="485"/>
      <c r="R77" s="810" t="s">
        <v>180</v>
      </c>
      <c r="S77" s="485"/>
      <c r="T77" s="810" t="s">
        <v>180</v>
      </c>
      <c r="U77" s="485"/>
      <c r="V77" s="644" t="s">
        <v>776</v>
      </c>
      <c r="W77" s="978"/>
      <c r="X77" s="500"/>
      <c r="Y77" s="485"/>
      <c r="Z77" s="485"/>
      <c r="AA77" s="485"/>
      <c r="AB77" s="810" t="s">
        <v>180</v>
      </c>
      <c r="AC77" s="485"/>
      <c r="AD77" s="810" t="s">
        <v>180</v>
      </c>
      <c r="AE77" s="485"/>
      <c r="AF77" s="810" t="s">
        <v>180</v>
      </c>
      <c r="AG77" s="485"/>
      <c r="AH77" s="644" t="s">
        <v>776</v>
      </c>
      <c r="AI77" s="978"/>
      <c r="AJ77" s="500"/>
      <c r="AK77" s="485"/>
      <c r="AL77" s="485"/>
      <c r="AM77" s="485"/>
      <c r="AN77" s="485"/>
      <c r="AO77" s="485"/>
      <c r="AP77" s="485"/>
      <c r="AQ77" s="509"/>
      <c r="AR77" s="606"/>
      <c r="AS77" s="644"/>
      <c r="AT77" s="644"/>
      <c r="AU77" s="644"/>
      <c r="AV77" s="644"/>
      <c r="AW77" s="645"/>
    </row>
    <row r="78" spans="1:49" ht="72" customHeight="1">
      <c r="E78" s="500"/>
      <c r="F78" s="485"/>
      <c r="G78" s="509"/>
      <c r="H78" s="500" t="str">
        <f>H76</f>
        <v>“deviceId_FNST”</v>
      </c>
      <c r="I78" s="485"/>
      <c r="J78" s="485" t="str">
        <f t="shared" ref="J78" si="9">J76</f>
        <v>“deviceId_Name”</v>
      </c>
      <c r="K78" s="509"/>
      <c r="L78" s="500" t="b">
        <f t="shared" ref="L78" si="10">L76</f>
        <v>1</v>
      </c>
      <c r="M78" s="485"/>
      <c r="N78" s="485" t="str">
        <f t="shared" ref="N78" si="11">N76</f>
        <v>(NULL)</v>
      </c>
      <c r="O78" s="485"/>
      <c r="P78" s="485" t="str">
        <f>H78</f>
        <v>“deviceId_FNST”</v>
      </c>
      <c r="Q78" s="485"/>
      <c r="R78" s="485" t="s">
        <v>777</v>
      </c>
      <c r="S78" s="485"/>
      <c r="T78" s="485" t="str">
        <f>J78</f>
        <v>“deviceId_Name”</v>
      </c>
      <c r="U78" s="485"/>
      <c r="V78" s="979" t="s">
        <v>180</v>
      </c>
      <c r="W78" s="509"/>
      <c r="X78" s="500" t="b">
        <v>1</v>
      </c>
      <c r="Y78" s="485"/>
      <c r="Z78" s="485" t="s">
        <v>294</v>
      </c>
      <c r="AA78" s="485"/>
      <c r="AB78" s="485" t="str">
        <f>T78</f>
        <v>“deviceId_Name”</v>
      </c>
      <c r="AC78" s="485"/>
      <c r="AD78" s="485" t="s">
        <v>777</v>
      </c>
      <c r="AE78" s="485"/>
      <c r="AF78" s="485" t="str">
        <f>V78</f>
        <v>-</v>
      </c>
      <c r="AG78" s="485"/>
      <c r="AH78" s="979" t="s">
        <v>180</v>
      </c>
      <c r="AI78" s="509"/>
      <c r="AJ78" s="500"/>
      <c r="AK78" s="485"/>
      <c r="AL78" s="485"/>
      <c r="AM78" s="485"/>
      <c r="AN78" s="485"/>
      <c r="AO78" s="485"/>
      <c r="AP78" s="485"/>
      <c r="AQ78" s="509"/>
      <c r="AR78" s="606"/>
      <c r="AS78" s="644"/>
      <c r="AT78" s="644"/>
      <c r="AU78" s="644"/>
      <c r="AV78" s="644"/>
      <c r="AW78" s="645"/>
    </row>
    <row r="79" spans="1:49" s="408" customFormat="1" ht="72" customHeight="1" thickBot="1">
      <c r="E79" s="499"/>
      <c r="F79" s="497"/>
      <c r="G79" s="498"/>
      <c r="H79" s="499"/>
      <c r="I79" s="497"/>
      <c r="J79" s="497"/>
      <c r="K79" s="498"/>
      <c r="L79" s="499"/>
      <c r="M79" s="497"/>
      <c r="N79" s="497"/>
      <c r="O79" s="497"/>
      <c r="P79" s="811" t="s">
        <v>180</v>
      </c>
      <c r="Q79" s="497"/>
      <c r="R79" s="811" t="s">
        <v>180</v>
      </c>
      <c r="S79" s="497"/>
      <c r="T79" s="811" t="s">
        <v>180</v>
      </c>
      <c r="U79" s="497"/>
      <c r="V79" s="646" t="s">
        <v>776</v>
      </c>
      <c r="W79" s="980"/>
      <c r="X79" s="499"/>
      <c r="Y79" s="497"/>
      <c r="Z79" s="497"/>
      <c r="AA79" s="497"/>
      <c r="AB79" s="811" t="s">
        <v>180</v>
      </c>
      <c r="AC79" s="497"/>
      <c r="AD79" s="811" t="s">
        <v>180</v>
      </c>
      <c r="AE79" s="497"/>
      <c r="AF79" s="811" t="s">
        <v>180</v>
      </c>
      <c r="AG79" s="497"/>
      <c r="AH79" s="646" t="s">
        <v>776</v>
      </c>
      <c r="AI79" s="980"/>
      <c r="AJ79" s="499"/>
      <c r="AK79" s="497"/>
      <c r="AL79" s="497"/>
      <c r="AM79" s="497"/>
      <c r="AN79" s="497"/>
      <c r="AO79" s="497"/>
      <c r="AP79" s="497"/>
      <c r="AQ79" s="498"/>
      <c r="AR79" s="639"/>
      <c r="AS79" s="646"/>
      <c r="AT79" s="646"/>
      <c r="AU79" s="646"/>
      <c r="AV79" s="646"/>
      <c r="AW79" s="647"/>
    </row>
    <row r="80" spans="1:49" s="408" customFormat="1" ht="15" customHeight="1"/>
    <row r="81" spans="5:49" s="408" customFormat="1" ht="15" customHeight="1"/>
    <row r="82" spans="5:49" s="408" customFormat="1" ht="15" customHeight="1"/>
    <row r="83" spans="5:49" ht="15.75" customHeight="1" thickBot="1">
      <c r="E83" s="57" t="s">
        <v>160</v>
      </c>
      <c r="F83" s="57" t="s">
        <v>159</v>
      </c>
    </row>
    <row r="84" spans="5:49" ht="15.75" customHeight="1">
      <c r="E84" s="510" t="s">
        <v>20</v>
      </c>
      <c r="F84" s="518" t="s">
        <v>22</v>
      </c>
      <c r="G84" s="519"/>
      <c r="H84" s="510" t="s">
        <v>21</v>
      </c>
      <c r="I84" s="518"/>
      <c r="J84" s="518"/>
      <c r="K84" s="519"/>
      <c r="L84" s="522" t="s">
        <v>120</v>
      </c>
      <c r="M84" s="523"/>
      <c r="N84" s="523"/>
      <c r="O84" s="523"/>
      <c r="P84" s="524" t="s">
        <v>127</v>
      </c>
      <c r="Q84" s="524"/>
      <c r="R84" s="524"/>
      <c r="S84" s="524"/>
      <c r="T84" s="524"/>
      <c r="U84" s="524"/>
      <c r="V84" s="525" t="s">
        <v>167</v>
      </c>
      <c r="W84" s="526"/>
      <c r="X84" s="527" t="s">
        <v>140</v>
      </c>
      <c r="Y84" s="528"/>
      <c r="Z84" s="528"/>
      <c r="AA84" s="528"/>
      <c r="AB84" s="529" t="s">
        <v>141</v>
      </c>
      <c r="AC84" s="529"/>
      <c r="AD84" s="529"/>
      <c r="AE84" s="529"/>
      <c r="AF84" s="529"/>
      <c r="AG84" s="529"/>
      <c r="AH84" s="483" t="s">
        <v>170</v>
      </c>
      <c r="AI84" s="484"/>
      <c r="AJ84" s="487" t="s">
        <v>16</v>
      </c>
      <c r="AK84" s="489" t="s">
        <v>53</v>
      </c>
      <c r="AL84" s="489" t="s">
        <v>54</v>
      </c>
      <c r="AM84" s="489" t="s">
        <v>55</v>
      </c>
      <c r="AN84" s="489" t="s">
        <v>56</v>
      </c>
      <c r="AO84" s="489" t="s">
        <v>29</v>
      </c>
      <c r="AP84" s="489" t="s">
        <v>62</v>
      </c>
      <c r="AQ84" s="512" t="s">
        <v>69</v>
      </c>
      <c r="AR84" s="477" t="s">
        <v>23</v>
      </c>
      <c r="AS84" s="478"/>
      <c r="AT84" s="478"/>
      <c r="AU84" s="478"/>
      <c r="AV84" s="478"/>
      <c r="AW84" s="479"/>
    </row>
    <row r="85" spans="5:49" ht="15.75" customHeight="1">
      <c r="E85" s="511"/>
      <c r="F85" s="520"/>
      <c r="G85" s="521"/>
      <c r="H85" s="530" t="s">
        <v>373</v>
      </c>
      <c r="I85" s="531"/>
      <c r="J85" s="848" t="s">
        <v>770</v>
      </c>
      <c r="K85" s="532"/>
      <c r="L85" s="533" t="s">
        <v>213</v>
      </c>
      <c r="M85" s="597"/>
      <c r="N85" s="716" t="s">
        <v>735</v>
      </c>
      <c r="O85" s="534"/>
      <c r="P85" s="535" t="s">
        <v>373</v>
      </c>
      <c r="Q85" s="535"/>
      <c r="R85" s="535" t="s">
        <v>770</v>
      </c>
      <c r="S85" s="535"/>
      <c r="T85" s="535" t="s">
        <v>745</v>
      </c>
      <c r="U85" s="535"/>
      <c r="V85" s="966" t="s">
        <v>775</v>
      </c>
      <c r="W85" s="515"/>
      <c r="X85" s="516" t="str">
        <f>L85</f>
        <v>1:成功(true)/
失敗(false)</v>
      </c>
      <c r="Y85" s="517"/>
      <c r="Z85" s="517" t="str">
        <f>N85</f>
        <v>2:メッセージコード</v>
      </c>
      <c r="AA85" s="517"/>
      <c r="AB85" s="514" t="str">
        <f>P85</f>
        <v>1:デバイスID</v>
      </c>
      <c r="AC85" s="514"/>
      <c r="AD85" s="514" t="str">
        <f>R85</f>
        <v>2:パラメータ名</v>
      </c>
      <c r="AE85" s="514"/>
      <c r="AF85" s="514" t="str">
        <f>T85</f>
        <v>3:希望値</v>
      </c>
      <c r="AG85" s="514"/>
      <c r="AH85" s="836" t="str">
        <f>V85</f>
        <v>1:パラメータ</v>
      </c>
      <c r="AI85" s="508"/>
      <c r="AJ85" s="488"/>
      <c r="AK85" s="490"/>
      <c r="AL85" s="490"/>
      <c r="AM85" s="490"/>
      <c r="AN85" s="490"/>
      <c r="AO85" s="490"/>
      <c r="AP85" s="490"/>
      <c r="AQ85" s="513"/>
      <c r="AR85" s="480"/>
      <c r="AS85" s="481"/>
      <c r="AT85" s="481"/>
      <c r="AU85" s="481"/>
      <c r="AV85" s="481"/>
      <c r="AW85" s="482"/>
    </row>
    <row r="86" spans="5:49">
      <c r="E86" s="511"/>
      <c r="F86" s="520"/>
      <c r="G86" s="521"/>
      <c r="H86" s="530"/>
      <c r="I86" s="531"/>
      <c r="J86" s="531"/>
      <c r="K86" s="532"/>
      <c r="L86" s="533"/>
      <c r="M86" s="534"/>
      <c r="N86" s="534"/>
      <c r="O86" s="534"/>
      <c r="P86" s="535"/>
      <c r="Q86" s="535"/>
      <c r="R86" s="535"/>
      <c r="S86" s="535"/>
      <c r="T86" s="535"/>
      <c r="U86" s="535"/>
      <c r="V86" s="486"/>
      <c r="W86" s="515"/>
      <c r="X86" s="516"/>
      <c r="Y86" s="517"/>
      <c r="Z86" s="517"/>
      <c r="AA86" s="517"/>
      <c r="AB86" s="514"/>
      <c r="AC86" s="514"/>
      <c r="AD86" s="514"/>
      <c r="AE86" s="514"/>
      <c r="AF86" s="514"/>
      <c r="AG86" s="514"/>
      <c r="AH86" s="507"/>
      <c r="AI86" s="508"/>
      <c r="AJ86" s="488"/>
      <c r="AK86" s="490"/>
      <c r="AL86" s="490"/>
      <c r="AM86" s="490"/>
      <c r="AN86" s="490"/>
      <c r="AO86" s="490"/>
      <c r="AP86" s="490"/>
      <c r="AQ86" s="513"/>
      <c r="AR86" s="480"/>
      <c r="AS86" s="481"/>
      <c r="AT86" s="481"/>
      <c r="AU86" s="481"/>
      <c r="AV86" s="481"/>
      <c r="AW86" s="482"/>
    </row>
    <row r="87" spans="5:49" s="198" customFormat="1" ht="72" customHeight="1">
      <c r="E87" s="500">
        <v>8</v>
      </c>
      <c r="F87" s="541" t="s">
        <v>236</v>
      </c>
      <c r="G87" s="542"/>
      <c r="H87" s="500" t="str">
        <f>E21</f>
        <v>“deviceId_FNST”</v>
      </c>
      <c r="I87" s="485"/>
      <c r="J87" s="485" t="str">
        <f>G21</f>
        <v>“deviceId_Name”</v>
      </c>
      <c r="K87" s="509"/>
      <c r="L87" s="500" t="b">
        <v>0</v>
      </c>
      <c r="M87" s="485"/>
      <c r="N87" s="485" t="s">
        <v>695</v>
      </c>
      <c r="O87" s="485"/>
      <c r="P87" s="485" t="str">
        <f>H87</f>
        <v>“deviceId_FNST”</v>
      </c>
      <c r="Q87" s="485"/>
      <c r="R87" s="485" t="s">
        <v>774</v>
      </c>
      <c r="S87" s="485"/>
      <c r="T87" s="485" t="str">
        <f>J87</f>
        <v>“deviceId_Name”</v>
      </c>
      <c r="U87" s="485"/>
      <c r="V87" s="979" t="s">
        <v>180</v>
      </c>
      <c r="W87" s="509"/>
      <c r="X87" s="500" t="b">
        <v>0</v>
      </c>
      <c r="Y87" s="485"/>
      <c r="Z87" s="485" t="s">
        <v>695</v>
      </c>
      <c r="AA87" s="485"/>
      <c r="AB87" s="485" t="str">
        <f>T87</f>
        <v>“deviceId_Name”</v>
      </c>
      <c r="AC87" s="485"/>
      <c r="AD87" s="485" t="s">
        <v>774</v>
      </c>
      <c r="AE87" s="485"/>
      <c r="AF87" s="485" t="str">
        <f>V87</f>
        <v>-</v>
      </c>
      <c r="AG87" s="485"/>
      <c r="AH87" s="979" t="s">
        <v>180</v>
      </c>
      <c r="AI87" s="509"/>
      <c r="AJ87" s="500" t="s">
        <v>886</v>
      </c>
      <c r="AK87" s="485" t="str">
        <f>AK68</f>
        <v>6/24</v>
      </c>
      <c r="AL87" s="485" t="str">
        <f t="shared" ref="AL87:AM87" si="12">AL68</f>
        <v>6/24</v>
      </c>
      <c r="AM87" s="485" t="str">
        <f t="shared" si="12"/>
        <v>6/24</v>
      </c>
      <c r="AN87" s="485">
        <v>0</v>
      </c>
      <c r="AO87" s="973" t="s">
        <v>180</v>
      </c>
      <c r="AP87" s="973" t="s">
        <v>1006</v>
      </c>
      <c r="AQ87" s="974" t="s">
        <v>180</v>
      </c>
      <c r="AR87" s="606" t="s">
        <v>1025</v>
      </c>
      <c r="AS87" s="485"/>
      <c r="AT87" s="485"/>
      <c r="AU87" s="485"/>
      <c r="AV87" s="485"/>
      <c r="AW87" s="575"/>
    </row>
    <row r="88" spans="5:49" s="198" customFormat="1" ht="72" customHeight="1">
      <c r="E88" s="500"/>
      <c r="F88" s="541"/>
      <c r="G88" s="542"/>
      <c r="H88" s="500"/>
      <c r="I88" s="485"/>
      <c r="J88" s="485"/>
      <c r="K88" s="509"/>
      <c r="L88" s="500"/>
      <c r="M88" s="485"/>
      <c r="N88" s="485"/>
      <c r="O88" s="485"/>
      <c r="P88" s="810" t="s">
        <v>180</v>
      </c>
      <c r="Q88" s="485"/>
      <c r="R88" s="810" t="s">
        <v>180</v>
      </c>
      <c r="S88" s="485"/>
      <c r="T88" s="810" t="s">
        <v>180</v>
      </c>
      <c r="U88" s="485"/>
      <c r="V88" s="979" t="s">
        <v>180</v>
      </c>
      <c r="W88" s="978"/>
      <c r="X88" s="500"/>
      <c r="Y88" s="485"/>
      <c r="Z88" s="485"/>
      <c r="AA88" s="485"/>
      <c r="AB88" s="810" t="s">
        <v>180</v>
      </c>
      <c r="AC88" s="485"/>
      <c r="AD88" s="810" t="s">
        <v>180</v>
      </c>
      <c r="AE88" s="485"/>
      <c r="AF88" s="810" t="s">
        <v>180</v>
      </c>
      <c r="AG88" s="485"/>
      <c r="AH88" s="979" t="s">
        <v>180</v>
      </c>
      <c r="AI88" s="978"/>
      <c r="AJ88" s="500"/>
      <c r="AK88" s="485"/>
      <c r="AL88" s="485"/>
      <c r="AM88" s="485"/>
      <c r="AN88" s="485"/>
      <c r="AO88" s="485"/>
      <c r="AP88" s="485"/>
      <c r="AQ88" s="509"/>
      <c r="AR88" s="500"/>
      <c r="AS88" s="485"/>
      <c r="AT88" s="485"/>
      <c r="AU88" s="485"/>
      <c r="AV88" s="485"/>
      <c r="AW88" s="575"/>
    </row>
    <row r="89" spans="5:49" s="198" customFormat="1" ht="72" customHeight="1">
      <c r="E89" s="500">
        <v>9</v>
      </c>
      <c r="F89" s="541" t="s">
        <v>719</v>
      </c>
      <c r="G89" s="542"/>
      <c r="H89" s="500" t="s">
        <v>339</v>
      </c>
      <c r="I89" s="485"/>
      <c r="J89" s="485" t="s">
        <v>339</v>
      </c>
      <c r="K89" s="509"/>
      <c r="L89" s="500" t="b">
        <v>0</v>
      </c>
      <c r="M89" s="485"/>
      <c r="N89" s="485" t="s">
        <v>693</v>
      </c>
      <c r="O89" s="485"/>
      <c r="P89" s="485" t="str">
        <f>E21</f>
        <v>“deviceId_FNST”</v>
      </c>
      <c r="Q89" s="485"/>
      <c r="R89" s="485" t="s">
        <v>774</v>
      </c>
      <c r="S89" s="485"/>
      <c r="T89" s="485" t="str">
        <f>J87</f>
        <v>“deviceId_Name”</v>
      </c>
      <c r="U89" s="485"/>
      <c r="V89" s="979" t="s">
        <v>180</v>
      </c>
      <c r="W89" s="509"/>
      <c r="X89" s="500" t="b">
        <v>0</v>
      </c>
      <c r="Y89" s="485"/>
      <c r="Z89" s="485" t="s">
        <v>693</v>
      </c>
      <c r="AA89" s="485"/>
      <c r="AB89" s="485">
        <f>Q21</f>
        <v>0</v>
      </c>
      <c r="AC89" s="485"/>
      <c r="AD89" s="485" t="s">
        <v>774</v>
      </c>
      <c r="AE89" s="485"/>
      <c r="AF89" s="485" t="str">
        <f>V87</f>
        <v>-</v>
      </c>
      <c r="AG89" s="485"/>
      <c r="AH89" s="979" t="s">
        <v>180</v>
      </c>
      <c r="AI89" s="509"/>
      <c r="AJ89" s="500" t="s">
        <v>886</v>
      </c>
      <c r="AK89" s="485" t="str">
        <f>AK68</f>
        <v>6/24</v>
      </c>
      <c r="AL89" s="485" t="str">
        <f t="shared" ref="AL89:AM89" si="13">AL68</f>
        <v>6/24</v>
      </c>
      <c r="AM89" s="485" t="str">
        <f t="shared" si="13"/>
        <v>6/24</v>
      </c>
      <c r="AN89" s="485">
        <v>0</v>
      </c>
      <c r="AO89" s="973" t="s">
        <v>180</v>
      </c>
      <c r="AP89" s="973" t="s">
        <v>1006</v>
      </c>
      <c r="AQ89" s="983" t="s">
        <v>180</v>
      </c>
      <c r="AR89" s="606" t="s">
        <v>1025</v>
      </c>
      <c r="AS89" s="485"/>
      <c r="AT89" s="485"/>
      <c r="AU89" s="485"/>
      <c r="AV89" s="485"/>
      <c r="AW89" s="575"/>
    </row>
    <row r="90" spans="5:49" s="198" customFormat="1" ht="72" customHeight="1" thickBot="1">
      <c r="E90" s="499"/>
      <c r="F90" s="577"/>
      <c r="G90" s="578"/>
      <c r="H90" s="499"/>
      <c r="I90" s="497"/>
      <c r="J90" s="497"/>
      <c r="K90" s="498"/>
      <c r="L90" s="499"/>
      <c r="M90" s="497"/>
      <c r="N90" s="497"/>
      <c r="O90" s="497"/>
      <c r="P90" s="811" t="s">
        <v>180</v>
      </c>
      <c r="Q90" s="497"/>
      <c r="R90" s="811" t="s">
        <v>180</v>
      </c>
      <c r="S90" s="497"/>
      <c r="T90" s="811" t="s">
        <v>180</v>
      </c>
      <c r="U90" s="497"/>
      <c r="V90" s="984" t="s">
        <v>180</v>
      </c>
      <c r="W90" s="980"/>
      <c r="X90" s="499"/>
      <c r="Y90" s="497"/>
      <c r="Z90" s="497"/>
      <c r="AA90" s="497"/>
      <c r="AB90" s="811" t="s">
        <v>180</v>
      </c>
      <c r="AC90" s="497"/>
      <c r="AD90" s="811" t="s">
        <v>180</v>
      </c>
      <c r="AE90" s="497"/>
      <c r="AF90" s="811" t="s">
        <v>180</v>
      </c>
      <c r="AG90" s="497"/>
      <c r="AH90" s="984" t="s">
        <v>180</v>
      </c>
      <c r="AI90" s="980"/>
      <c r="AJ90" s="499"/>
      <c r="AK90" s="497"/>
      <c r="AL90" s="497"/>
      <c r="AM90" s="497"/>
      <c r="AN90" s="497"/>
      <c r="AO90" s="497"/>
      <c r="AP90" s="497"/>
      <c r="AQ90" s="576"/>
      <c r="AR90" s="499"/>
      <c r="AS90" s="497"/>
      <c r="AT90" s="497"/>
      <c r="AU90" s="497"/>
      <c r="AV90" s="497"/>
      <c r="AW90" s="576"/>
    </row>
    <row r="91" spans="5:49" ht="15.75" customHeight="1">
      <c r="E91" s="57" t="s">
        <v>233</v>
      </c>
    </row>
    <row r="92" spans="5:49">
      <c r="E92" s="57" t="s">
        <v>234</v>
      </c>
    </row>
    <row r="95" spans="5:49" ht="15.75" customHeight="1" thickBot="1">
      <c r="E95" s="57" t="s">
        <v>1145</v>
      </c>
    </row>
    <row r="96" spans="5:49">
      <c r="E96" s="510" t="s">
        <v>20</v>
      </c>
      <c r="F96" s="518" t="s">
        <v>22</v>
      </c>
      <c r="G96" s="519"/>
      <c r="H96" s="510" t="s">
        <v>21</v>
      </c>
      <c r="I96" s="518"/>
      <c r="J96" s="518"/>
      <c r="K96" s="519"/>
      <c r="L96" s="522" t="s">
        <v>120</v>
      </c>
      <c r="M96" s="523"/>
      <c r="N96" s="523"/>
      <c r="O96" s="523"/>
      <c r="P96" s="524" t="s">
        <v>127</v>
      </c>
      <c r="Q96" s="524"/>
      <c r="R96" s="524"/>
      <c r="S96" s="524"/>
      <c r="T96" s="524"/>
      <c r="U96" s="524"/>
      <c r="V96" s="525" t="s">
        <v>167</v>
      </c>
      <c r="W96" s="526"/>
      <c r="X96" s="527" t="s">
        <v>140</v>
      </c>
      <c r="Y96" s="528"/>
      <c r="Z96" s="528"/>
      <c r="AA96" s="528"/>
      <c r="AB96" s="529" t="s">
        <v>141</v>
      </c>
      <c r="AC96" s="529"/>
      <c r="AD96" s="529"/>
      <c r="AE96" s="529"/>
      <c r="AF96" s="529"/>
      <c r="AG96" s="529"/>
      <c r="AH96" s="483" t="s">
        <v>170</v>
      </c>
      <c r="AI96" s="484"/>
      <c r="AJ96" s="487" t="s">
        <v>16</v>
      </c>
      <c r="AK96" s="489" t="s">
        <v>53</v>
      </c>
      <c r="AL96" s="489" t="s">
        <v>54</v>
      </c>
      <c r="AM96" s="489" t="s">
        <v>55</v>
      </c>
      <c r="AN96" s="489" t="s">
        <v>56</v>
      </c>
      <c r="AO96" s="489" t="s">
        <v>29</v>
      </c>
      <c r="AP96" s="489" t="s">
        <v>62</v>
      </c>
      <c r="AQ96" s="512" t="s">
        <v>69</v>
      </c>
      <c r="AR96" s="477" t="s">
        <v>23</v>
      </c>
      <c r="AS96" s="478"/>
      <c r="AT96" s="478"/>
      <c r="AU96" s="478"/>
      <c r="AV96" s="478"/>
      <c r="AW96" s="479"/>
    </row>
    <row r="97" spans="5:49">
      <c r="E97" s="511"/>
      <c r="F97" s="520"/>
      <c r="G97" s="521"/>
      <c r="H97" s="530" t="s">
        <v>373</v>
      </c>
      <c r="I97" s="531"/>
      <c r="J97" s="848" t="s">
        <v>770</v>
      </c>
      <c r="K97" s="532"/>
      <c r="L97" s="533" t="s">
        <v>213</v>
      </c>
      <c r="M97" s="597"/>
      <c r="N97" s="716" t="s">
        <v>735</v>
      </c>
      <c r="O97" s="534"/>
      <c r="P97" s="535" t="s">
        <v>373</v>
      </c>
      <c r="Q97" s="535"/>
      <c r="R97" s="535" t="s">
        <v>770</v>
      </c>
      <c r="S97" s="535"/>
      <c r="T97" s="535" t="s">
        <v>745</v>
      </c>
      <c r="U97" s="535"/>
      <c r="V97" s="966" t="s">
        <v>775</v>
      </c>
      <c r="W97" s="515"/>
      <c r="X97" s="516" t="str">
        <f>L97</f>
        <v>1:成功(true)/
失敗(false)</v>
      </c>
      <c r="Y97" s="517"/>
      <c r="Z97" s="517" t="str">
        <f>N97</f>
        <v>2:メッセージコード</v>
      </c>
      <c r="AA97" s="517"/>
      <c r="AB97" s="514" t="str">
        <f>P97</f>
        <v>1:デバイスID</v>
      </c>
      <c r="AC97" s="514"/>
      <c r="AD97" s="514" t="str">
        <f>R97</f>
        <v>2:パラメータ名</v>
      </c>
      <c r="AE97" s="514"/>
      <c r="AF97" s="514" t="str">
        <f>T97</f>
        <v>3:希望値</v>
      </c>
      <c r="AG97" s="514"/>
      <c r="AH97" s="836" t="str">
        <f>V97</f>
        <v>1:パラメータ</v>
      </c>
      <c r="AI97" s="508"/>
      <c r="AJ97" s="488"/>
      <c r="AK97" s="490"/>
      <c r="AL97" s="490"/>
      <c r="AM97" s="490"/>
      <c r="AN97" s="490"/>
      <c r="AO97" s="490"/>
      <c r="AP97" s="490"/>
      <c r="AQ97" s="513"/>
      <c r="AR97" s="480"/>
      <c r="AS97" s="481"/>
      <c r="AT97" s="481"/>
      <c r="AU97" s="481"/>
      <c r="AV97" s="481"/>
      <c r="AW97" s="482"/>
    </row>
    <row r="98" spans="5:49">
      <c r="E98" s="511"/>
      <c r="F98" s="520"/>
      <c r="G98" s="521"/>
      <c r="H98" s="530"/>
      <c r="I98" s="531"/>
      <c r="J98" s="531"/>
      <c r="K98" s="532"/>
      <c r="L98" s="533"/>
      <c r="M98" s="534"/>
      <c r="N98" s="534"/>
      <c r="O98" s="534"/>
      <c r="P98" s="535"/>
      <c r="Q98" s="535"/>
      <c r="R98" s="535"/>
      <c r="S98" s="535"/>
      <c r="T98" s="535"/>
      <c r="U98" s="535"/>
      <c r="V98" s="486"/>
      <c r="W98" s="515"/>
      <c r="X98" s="516"/>
      <c r="Y98" s="517"/>
      <c r="Z98" s="517"/>
      <c r="AA98" s="517"/>
      <c r="AB98" s="514"/>
      <c r="AC98" s="514"/>
      <c r="AD98" s="514"/>
      <c r="AE98" s="514"/>
      <c r="AF98" s="514"/>
      <c r="AG98" s="514"/>
      <c r="AH98" s="507"/>
      <c r="AI98" s="508"/>
      <c r="AJ98" s="488"/>
      <c r="AK98" s="490"/>
      <c r="AL98" s="490"/>
      <c r="AM98" s="490"/>
      <c r="AN98" s="490"/>
      <c r="AO98" s="490"/>
      <c r="AP98" s="490"/>
      <c r="AQ98" s="513"/>
      <c r="AR98" s="480"/>
      <c r="AS98" s="481"/>
      <c r="AT98" s="481"/>
      <c r="AU98" s="481"/>
      <c r="AV98" s="481"/>
      <c r="AW98" s="482"/>
    </row>
    <row r="99" spans="5:49" ht="72" customHeight="1">
      <c r="E99" s="500">
        <f>E89+1</f>
        <v>10</v>
      </c>
      <c r="F99" s="485" t="s">
        <v>624</v>
      </c>
      <c r="G99" s="509"/>
      <c r="H99" s="500" t="str">
        <f>H76</f>
        <v>“deviceId_FNST”</v>
      </c>
      <c r="I99" s="485"/>
      <c r="J99" s="485" t="str">
        <f>J76</f>
        <v>“deviceId_Name”</v>
      </c>
      <c r="K99" s="509"/>
      <c r="L99" s="726" t="s">
        <v>180</v>
      </c>
      <c r="M99" s="485"/>
      <c r="N99" s="973" t="s">
        <v>180</v>
      </c>
      <c r="O99" s="485"/>
      <c r="P99" s="485" t="s">
        <v>180</v>
      </c>
      <c r="Q99" s="485"/>
      <c r="R99" s="485" t="s">
        <v>180</v>
      </c>
      <c r="S99" s="485"/>
      <c r="T99" s="485" t="s">
        <v>180</v>
      </c>
      <c r="U99" s="485"/>
      <c r="V99" s="485" t="s">
        <v>180</v>
      </c>
      <c r="W99" s="509"/>
      <c r="X99" s="500"/>
      <c r="Y99" s="485"/>
      <c r="Z99" s="485"/>
      <c r="AA99" s="485"/>
      <c r="AB99" s="485"/>
      <c r="AC99" s="485"/>
      <c r="AD99" s="485"/>
      <c r="AE99" s="485"/>
      <c r="AF99" s="485"/>
      <c r="AG99" s="485"/>
      <c r="AH99" s="979"/>
      <c r="AI99" s="509"/>
      <c r="AJ99" s="500"/>
      <c r="AK99" s="485"/>
      <c r="AL99" s="485"/>
      <c r="AM99" s="485"/>
      <c r="AN99" s="485"/>
      <c r="AO99" s="485"/>
      <c r="AP99" s="485"/>
      <c r="AQ99" s="509"/>
      <c r="AR99" s="606"/>
      <c r="AS99" s="644"/>
      <c r="AT99" s="644"/>
      <c r="AU99" s="644"/>
      <c r="AV99" s="644"/>
      <c r="AW99" s="645"/>
    </row>
    <row r="100" spans="5:49" ht="72" customHeight="1">
      <c r="E100" s="500"/>
      <c r="F100" s="485"/>
      <c r="G100" s="509"/>
      <c r="H100" s="500"/>
      <c r="I100" s="485"/>
      <c r="J100" s="485"/>
      <c r="K100" s="509"/>
      <c r="L100" s="500"/>
      <c r="M100" s="485"/>
      <c r="N100" s="485"/>
      <c r="O100" s="485"/>
      <c r="P100" s="810" t="s">
        <v>180</v>
      </c>
      <c r="Q100" s="485"/>
      <c r="R100" s="810" t="s">
        <v>180</v>
      </c>
      <c r="S100" s="485"/>
      <c r="T100" s="810" t="s">
        <v>180</v>
      </c>
      <c r="U100" s="485"/>
      <c r="V100" s="810" t="s">
        <v>180</v>
      </c>
      <c r="W100" s="509"/>
      <c r="X100" s="500"/>
      <c r="Y100" s="485"/>
      <c r="Z100" s="485"/>
      <c r="AA100" s="485"/>
      <c r="AB100" s="810"/>
      <c r="AC100" s="485"/>
      <c r="AD100" s="810"/>
      <c r="AE100" s="485"/>
      <c r="AF100" s="810"/>
      <c r="AG100" s="485"/>
      <c r="AH100" s="644"/>
      <c r="AI100" s="978"/>
      <c r="AJ100" s="500"/>
      <c r="AK100" s="485"/>
      <c r="AL100" s="485"/>
      <c r="AM100" s="485"/>
      <c r="AN100" s="485"/>
      <c r="AO100" s="485"/>
      <c r="AP100" s="485"/>
      <c r="AQ100" s="509"/>
      <c r="AR100" s="606"/>
      <c r="AS100" s="644"/>
      <c r="AT100" s="644"/>
      <c r="AU100" s="644"/>
      <c r="AV100" s="644"/>
      <c r="AW100" s="645"/>
    </row>
    <row r="101" spans="5:49" ht="72" customHeight="1">
      <c r="E101" s="500"/>
      <c r="F101" s="485"/>
      <c r="G101" s="509"/>
      <c r="H101" s="500" t="str">
        <f>H99</f>
        <v>“deviceId_FNST”</v>
      </c>
      <c r="I101" s="485"/>
      <c r="J101" s="485" t="str">
        <f t="shared" ref="J101" si="14">J99</f>
        <v>“deviceId_Name”</v>
      </c>
      <c r="K101" s="509"/>
      <c r="L101" s="500" t="b">
        <f>L78</f>
        <v>1</v>
      </c>
      <c r="M101" s="485"/>
      <c r="N101" s="485" t="str">
        <f>N78</f>
        <v>(NULL)</v>
      </c>
      <c r="O101" s="485"/>
      <c r="P101" s="485" t="str">
        <f>P78</f>
        <v>“deviceId_FNST”</v>
      </c>
      <c r="Q101" s="485"/>
      <c r="R101" s="485" t="str">
        <f t="shared" ref="R101" si="15">R78</f>
        <v>“dev_name”</v>
      </c>
      <c r="S101" s="485"/>
      <c r="T101" s="485" t="str">
        <f t="shared" ref="T101" si="16">T78</f>
        <v>“deviceId_Name”</v>
      </c>
      <c r="U101" s="485"/>
      <c r="V101" s="485" t="str">
        <f t="shared" ref="V101" si="17">V78</f>
        <v>-</v>
      </c>
      <c r="W101" s="509"/>
      <c r="X101" s="500"/>
      <c r="Y101" s="485"/>
      <c r="Z101" s="485"/>
      <c r="AA101" s="485"/>
      <c r="AB101" s="485"/>
      <c r="AC101" s="485"/>
      <c r="AD101" s="485"/>
      <c r="AE101" s="485"/>
      <c r="AF101" s="485"/>
      <c r="AG101" s="485"/>
      <c r="AH101" s="979"/>
      <c r="AI101" s="509"/>
      <c r="AJ101" s="500"/>
      <c r="AK101" s="485"/>
      <c r="AL101" s="485"/>
      <c r="AM101" s="485"/>
      <c r="AN101" s="485"/>
      <c r="AO101" s="485"/>
      <c r="AP101" s="485"/>
      <c r="AQ101" s="509"/>
      <c r="AR101" s="606"/>
      <c r="AS101" s="644"/>
      <c r="AT101" s="644"/>
      <c r="AU101" s="644"/>
      <c r="AV101" s="644"/>
      <c r="AW101" s="645"/>
    </row>
    <row r="102" spans="5:49" ht="72" customHeight="1" thickBot="1">
      <c r="E102" s="499"/>
      <c r="F102" s="497"/>
      <c r="G102" s="498"/>
      <c r="H102" s="499"/>
      <c r="I102" s="497"/>
      <c r="J102" s="497"/>
      <c r="K102" s="498"/>
      <c r="L102" s="499"/>
      <c r="M102" s="497"/>
      <c r="N102" s="497"/>
      <c r="O102" s="497"/>
      <c r="P102" s="811" t="str">
        <f>P79</f>
        <v>-</v>
      </c>
      <c r="Q102" s="497"/>
      <c r="R102" s="811" t="str">
        <f t="shared" ref="R102" si="18">R79</f>
        <v>-</v>
      </c>
      <c r="S102" s="497"/>
      <c r="T102" s="811" t="str">
        <f t="shared" ref="T102" si="19">T79</f>
        <v>-</v>
      </c>
      <c r="U102" s="497"/>
      <c r="V102" s="811" t="str">
        <f t="shared" ref="V102" si="20">V79</f>
        <v xml:space="preserve"> [
    {
      "name": "iu_err_code",
      "value": "errorCode_value",
      "modifiedAt": "Tue May 18 09:50:10 GMT+09:00 2021"
    }
  ]</v>
      </c>
      <c r="W102" s="498"/>
      <c r="X102" s="499"/>
      <c r="Y102" s="497"/>
      <c r="Z102" s="497"/>
      <c r="AA102" s="497"/>
      <c r="AB102" s="811"/>
      <c r="AC102" s="497"/>
      <c r="AD102" s="811"/>
      <c r="AE102" s="497"/>
      <c r="AF102" s="811"/>
      <c r="AG102" s="497"/>
      <c r="AH102" s="646"/>
      <c r="AI102" s="980"/>
      <c r="AJ102" s="499"/>
      <c r="AK102" s="497"/>
      <c r="AL102" s="497"/>
      <c r="AM102" s="497"/>
      <c r="AN102" s="497"/>
      <c r="AO102" s="497"/>
      <c r="AP102" s="497"/>
      <c r="AQ102" s="498"/>
      <c r="AR102" s="639"/>
      <c r="AS102" s="646"/>
      <c r="AT102" s="646"/>
      <c r="AU102" s="646"/>
      <c r="AV102" s="646"/>
      <c r="AW102" s="647"/>
    </row>
    <row r="103" spans="5:49" ht="15.75" customHeight="1"/>
    <row r="107" spans="5:49" ht="15.75" customHeight="1"/>
  </sheetData>
  <mergeCells count="523">
    <mergeCell ref="AP89:AP90"/>
    <mergeCell ref="AQ89:AQ90"/>
    <mergeCell ref="R89:S89"/>
    <mergeCell ref="X89:Y90"/>
    <mergeCell ref="Z89:AA90"/>
    <mergeCell ref="AD89:AE89"/>
    <mergeCell ref="AJ89:AJ90"/>
    <mergeCell ref="AK89:AK90"/>
    <mergeCell ref="P87:Q87"/>
    <mergeCell ref="R87:S87"/>
    <mergeCell ref="AH89:AI89"/>
    <mergeCell ref="P90:Q90"/>
    <mergeCell ref="T90:U90"/>
    <mergeCell ref="V90:W90"/>
    <mergeCell ref="AR89:AW90"/>
    <mergeCell ref="R90:S90"/>
    <mergeCell ref="AD90:AE90"/>
    <mergeCell ref="N89:O90"/>
    <mergeCell ref="AL89:AL90"/>
    <mergeCell ref="AM89:AM90"/>
    <mergeCell ref="AN89:AN90"/>
    <mergeCell ref="AO89:AO90"/>
    <mergeCell ref="AN87:AN88"/>
    <mergeCell ref="AO87:AO88"/>
    <mergeCell ref="AP87:AP88"/>
    <mergeCell ref="AQ87:AQ88"/>
    <mergeCell ref="X87:Y88"/>
    <mergeCell ref="Z87:AA88"/>
    <mergeCell ref="AH87:AI87"/>
    <mergeCell ref="AB87:AC87"/>
    <mergeCell ref="AD87:AE87"/>
    <mergeCell ref="V87:W87"/>
    <mergeCell ref="AR87:AW88"/>
    <mergeCell ref="N87:O88"/>
    <mergeCell ref="AF89:AG89"/>
    <mergeCell ref="P89:Q89"/>
    <mergeCell ref="AF90:AG90"/>
    <mergeCell ref="AH90:AI90"/>
    <mergeCell ref="E89:E90"/>
    <mergeCell ref="F89:G90"/>
    <mergeCell ref="H89:I90"/>
    <mergeCell ref="J89:K90"/>
    <mergeCell ref="L89:M90"/>
    <mergeCell ref="J87:K88"/>
    <mergeCell ref="T87:U87"/>
    <mergeCell ref="AM87:AM88"/>
    <mergeCell ref="P88:Q88"/>
    <mergeCell ref="R88:S88"/>
    <mergeCell ref="AB88:AC88"/>
    <mergeCell ref="AD88:AE88"/>
    <mergeCell ref="AJ87:AJ88"/>
    <mergeCell ref="AK87:AK88"/>
    <mergeCell ref="AL87:AL88"/>
    <mergeCell ref="AF87:AG87"/>
    <mergeCell ref="T88:U88"/>
    <mergeCell ref="V88:W88"/>
    <mergeCell ref="AF88:AG88"/>
    <mergeCell ref="AH88:AI88"/>
    <mergeCell ref="E87:E88"/>
    <mergeCell ref="F87:G88"/>
    <mergeCell ref="H87:I88"/>
    <mergeCell ref="L87:M88"/>
    <mergeCell ref="F68:G69"/>
    <mergeCell ref="AB61:AC61"/>
    <mergeCell ref="AB62:AC62"/>
    <mergeCell ref="X60:Y61"/>
    <mergeCell ref="X62:Y63"/>
    <mergeCell ref="AR84:AW86"/>
    <mergeCell ref="J85:K86"/>
    <mergeCell ref="R85:S86"/>
    <mergeCell ref="AD85:AE86"/>
    <mergeCell ref="P77:Q77"/>
    <mergeCell ref="R77:S77"/>
    <mergeCell ref="T77:U77"/>
    <mergeCell ref="V77:W77"/>
    <mergeCell ref="AB77:AC77"/>
    <mergeCell ref="V85:W86"/>
    <mergeCell ref="X85:Y86"/>
    <mergeCell ref="Z85:AA86"/>
    <mergeCell ref="AJ84:AJ86"/>
    <mergeCell ref="AK84:AK86"/>
    <mergeCell ref="AL84:AL86"/>
    <mergeCell ref="AM84:AM86"/>
    <mergeCell ref="AN84:AN86"/>
    <mergeCell ref="AH84:AI84"/>
    <mergeCell ref="AH85:AI86"/>
    <mergeCell ref="AD60:AE60"/>
    <mergeCell ref="AD61:AE61"/>
    <mergeCell ref="AD62:AE62"/>
    <mergeCell ref="AD63:AE63"/>
    <mergeCell ref="AD64:AE64"/>
    <mergeCell ref="H76:I77"/>
    <mergeCell ref="J76:K77"/>
    <mergeCell ref="L76:M77"/>
    <mergeCell ref="N76:O77"/>
    <mergeCell ref="P76:Q76"/>
    <mergeCell ref="R76:S76"/>
    <mergeCell ref="T76:U76"/>
    <mergeCell ref="V76:W76"/>
    <mergeCell ref="X76:Y77"/>
    <mergeCell ref="Z76:AA77"/>
    <mergeCell ref="AD77:AE77"/>
    <mergeCell ref="H68:I69"/>
    <mergeCell ref="L66:M67"/>
    <mergeCell ref="N64:O65"/>
    <mergeCell ref="N66:O67"/>
    <mergeCell ref="R60:S60"/>
    <mergeCell ref="P64:Q64"/>
    <mergeCell ref="P65:Q65"/>
    <mergeCell ref="P66:Q66"/>
    <mergeCell ref="AH61:AI61"/>
    <mergeCell ref="AH62:AI62"/>
    <mergeCell ref="AH63:AI63"/>
    <mergeCell ref="AB68:AC68"/>
    <mergeCell ref="T64:U64"/>
    <mergeCell ref="T65:U65"/>
    <mergeCell ref="J68:K69"/>
    <mergeCell ref="R69:S69"/>
    <mergeCell ref="R68:S68"/>
    <mergeCell ref="V64:W64"/>
    <mergeCell ref="V65:W65"/>
    <mergeCell ref="V66:W66"/>
    <mergeCell ref="V67:W67"/>
    <mergeCell ref="V68:W68"/>
    <mergeCell ref="J66:K67"/>
    <mergeCell ref="N68:O69"/>
    <mergeCell ref="AF68:AG68"/>
    <mergeCell ref="AH68:AI68"/>
    <mergeCell ref="AF62:AG62"/>
    <mergeCell ref="AF63:AG63"/>
    <mergeCell ref="AH67:AI67"/>
    <mergeCell ref="AF67:AG67"/>
    <mergeCell ref="AH66:AI66"/>
    <mergeCell ref="AF66:AG66"/>
    <mergeCell ref="AH64:AI64"/>
    <mergeCell ref="AN68:AN69"/>
    <mergeCell ref="AO68:AO69"/>
    <mergeCell ref="AP68:AP69"/>
    <mergeCell ref="AQ68:AQ69"/>
    <mergeCell ref="AM66:AM67"/>
    <mergeCell ref="AN66:AN67"/>
    <mergeCell ref="AO66:AO67"/>
    <mergeCell ref="AP62:AP63"/>
    <mergeCell ref="AH65:AI65"/>
    <mergeCell ref="AJ68:AJ69"/>
    <mergeCell ref="AK68:AK69"/>
    <mergeCell ref="AL68:AL69"/>
    <mergeCell ref="AM68:AM69"/>
    <mergeCell ref="AL64:AL65"/>
    <mergeCell ref="AK64:AK65"/>
    <mergeCell ref="AK66:AK67"/>
    <mergeCell ref="AJ62:AJ63"/>
    <mergeCell ref="AJ64:AJ65"/>
    <mergeCell ref="AK62:AK63"/>
    <mergeCell ref="AL62:AL63"/>
    <mergeCell ref="AJ66:AJ67"/>
    <mergeCell ref="AL66:AL67"/>
    <mergeCell ref="AR66:AW67"/>
    <mergeCell ref="AM64:AM65"/>
    <mergeCell ref="AN64:AN65"/>
    <mergeCell ref="AR68:AW69"/>
    <mergeCell ref="AM62:AM63"/>
    <mergeCell ref="AN62:AN63"/>
    <mergeCell ref="AQ62:AQ63"/>
    <mergeCell ref="AO64:AO65"/>
    <mergeCell ref="AP64:AP65"/>
    <mergeCell ref="AQ64:AQ65"/>
    <mergeCell ref="AP66:AP67"/>
    <mergeCell ref="AQ66:AQ67"/>
    <mergeCell ref="AR64:AW65"/>
    <mergeCell ref="AR62:AW63"/>
    <mergeCell ref="AO62:AO63"/>
    <mergeCell ref="AN58:AN59"/>
    <mergeCell ref="AO58:AO59"/>
    <mergeCell ref="AP58:AP59"/>
    <mergeCell ref="AK60:AK61"/>
    <mergeCell ref="AL60:AL61"/>
    <mergeCell ref="AR58:AW59"/>
    <mergeCell ref="X58:Y59"/>
    <mergeCell ref="Z58:AA59"/>
    <mergeCell ref="AJ58:AJ59"/>
    <mergeCell ref="AK58:AK59"/>
    <mergeCell ref="AL58:AL59"/>
    <mergeCell ref="AJ60:AJ61"/>
    <mergeCell ref="AR60:AW61"/>
    <mergeCell ref="AM60:AM61"/>
    <mergeCell ref="AN60:AN61"/>
    <mergeCell ref="AQ60:AQ61"/>
    <mergeCell ref="AM58:AM59"/>
    <mergeCell ref="AQ58:AQ59"/>
    <mergeCell ref="AH59:AI59"/>
    <mergeCell ref="AO60:AO61"/>
    <mergeCell ref="AP60:AP61"/>
    <mergeCell ref="AF60:AG60"/>
    <mergeCell ref="AF61:AG61"/>
    <mergeCell ref="AH60:AI60"/>
    <mergeCell ref="X68:Y69"/>
    <mergeCell ref="Z68:AA69"/>
    <mergeCell ref="AD68:AE68"/>
    <mergeCell ref="P68:Q68"/>
    <mergeCell ref="T62:U62"/>
    <mergeCell ref="T63:U63"/>
    <mergeCell ref="X66:Y67"/>
    <mergeCell ref="Z66:AA67"/>
    <mergeCell ref="AD66:AE66"/>
    <mergeCell ref="AD67:AE67"/>
    <mergeCell ref="AB66:AC66"/>
    <mergeCell ref="AB67:AC67"/>
    <mergeCell ref="R63:S63"/>
    <mergeCell ref="V62:W62"/>
    <mergeCell ref="V63:W63"/>
    <mergeCell ref="X64:Y65"/>
    <mergeCell ref="AB63:AC63"/>
    <mergeCell ref="AB64:AC64"/>
    <mergeCell ref="AB65:AC65"/>
    <mergeCell ref="AD65:AE65"/>
    <mergeCell ref="AD69:AE69"/>
    <mergeCell ref="P67:Q67"/>
    <mergeCell ref="R64:S64"/>
    <mergeCell ref="R65:S65"/>
    <mergeCell ref="Z64:AA65"/>
    <mergeCell ref="T66:U66"/>
    <mergeCell ref="T67:U67"/>
    <mergeCell ref="AF64:AG64"/>
    <mergeCell ref="AF65:AG65"/>
    <mergeCell ref="G21:H21"/>
    <mergeCell ref="G23:H23"/>
    <mergeCell ref="G22:H22"/>
    <mergeCell ref="F58:G59"/>
    <mergeCell ref="F60:G61"/>
    <mergeCell ref="AD59:AE59"/>
    <mergeCell ref="AF59:AG59"/>
    <mergeCell ref="AB59:AC59"/>
    <mergeCell ref="AB60:AC60"/>
    <mergeCell ref="L60:M61"/>
    <mergeCell ref="Z60:AA61"/>
    <mergeCell ref="Z62:AA63"/>
    <mergeCell ref="R66:S66"/>
    <mergeCell ref="R67:S67"/>
    <mergeCell ref="T59:U59"/>
    <mergeCell ref="P61:Q61"/>
    <mergeCell ref="R61:S61"/>
    <mergeCell ref="T61:U61"/>
    <mergeCell ref="R62:S62"/>
    <mergeCell ref="E58:E59"/>
    <mergeCell ref="E60:E61"/>
    <mergeCell ref="E62:E63"/>
    <mergeCell ref="H58:I59"/>
    <mergeCell ref="H60:I61"/>
    <mergeCell ref="H62:I63"/>
    <mergeCell ref="F62:G63"/>
    <mergeCell ref="L64:M65"/>
    <mergeCell ref="V59:W59"/>
    <mergeCell ref="V60:W60"/>
    <mergeCell ref="V61:W61"/>
    <mergeCell ref="R58:S58"/>
    <mergeCell ref="R59:S59"/>
    <mergeCell ref="T60:U60"/>
    <mergeCell ref="P60:Q60"/>
    <mergeCell ref="AF69:AG69"/>
    <mergeCell ref="AH69:AI69"/>
    <mergeCell ref="AD58:AE58"/>
    <mergeCell ref="AF58:AG58"/>
    <mergeCell ref="AH58:AI58"/>
    <mergeCell ref="E23:F23"/>
    <mergeCell ref="E68:E69"/>
    <mergeCell ref="L68:M69"/>
    <mergeCell ref="N58:O59"/>
    <mergeCell ref="N60:O61"/>
    <mergeCell ref="N62:O63"/>
    <mergeCell ref="E64:E65"/>
    <mergeCell ref="E66:E67"/>
    <mergeCell ref="H64:I65"/>
    <mergeCell ref="H66:I67"/>
    <mergeCell ref="F64:G65"/>
    <mergeCell ref="F66:G67"/>
    <mergeCell ref="J64:K65"/>
    <mergeCell ref="J60:K61"/>
    <mergeCell ref="J62:K63"/>
    <mergeCell ref="J58:K59"/>
    <mergeCell ref="P63:Q63"/>
    <mergeCell ref="P62:Q62"/>
    <mergeCell ref="L62:M63"/>
    <mergeCell ref="N3:N9"/>
    <mergeCell ref="J5:J6"/>
    <mergeCell ref="J56:K57"/>
    <mergeCell ref="H55:K55"/>
    <mergeCell ref="AB90:AC90"/>
    <mergeCell ref="T89:U89"/>
    <mergeCell ref="V89:W89"/>
    <mergeCell ref="AB89:AC89"/>
    <mergeCell ref="L58:M59"/>
    <mergeCell ref="AB85:AC86"/>
    <mergeCell ref="AB69:AC69"/>
    <mergeCell ref="AB58:AC58"/>
    <mergeCell ref="P58:Q58"/>
    <mergeCell ref="T68:U68"/>
    <mergeCell ref="P59:Q59"/>
    <mergeCell ref="P69:Q69"/>
    <mergeCell ref="T69:U69"/>
    <mergeCell ref="V69:W69"/>
    <mergeCell ref="T58:U58"/>
    <mergeCell ref="V58:W58"/>
    <mergeCell ref="I42:K42"/>
    <mergeCell ref="F48:H48"/>
    <mergeCell ref="E22:F22"/>
    <mergeCell ref="G19:H20"/>
    <mergeCell ref="L85:M86"/>
    <mergeCell ref="N85:O86"/>
    <mergeCell ref="P85:Q86"/>
    <mergeCell ref="T85:U86"/>
    <mergeCell ref="AP84:AP86"/>
    <mergeCell ref="AQ84:AQ86"/>
    <mergeCell ref="AF77:AG77"/>
    <mergeCell ref="AH77:AI77"/>
    <mergeCell ref="AF76:AG76"/>
    <mergeCell ref="AH76:AI76"/>
    <mergeCell ref="V78:W78"/>
    <mergeCell ref="X78:Y79"/>
    <mergeCell ref="Z78:AA79"/>
    <mergeCell ref="AB78:AC78"/>
    <mergeCell ref="AD78:AE78"/>
    <mergeCell ref="AF78:AG78"/>
    <mergeCell ref="AH78:AI78"/>
    <mergeCell ref="AF85:AG86"/>
    <mergeCell ref="AO84:AO86"/>
    <mergeCell ref="AK76:AK79"/>
    <mergeCell ref="AL76:AL79"/>
    <mergeCell ref="AM76:AM79"/>
    <mergeCell ref="AN76:AN79"/>
    <mergeCell ref="AO76:AO79"/>
    <mergeCell ref="AR73:AW75"/>
    <mergeCell ref="H74:I75"/>
    <mergeCell ref="L74:M75"/>
    <mergeCell ref="N74:O75"/>
    <mergeCell ref="P74:Q75"/>
    <mergeCell ref="T74:U75"/>
    <mergeCell ref="V74:W75"/>
    <mergeCell ref="X74:Y75"/>
    <mergeCell ref="Z74:AA75"/>
    <mergeCell ref="AP73:AP75"/>
    <mergeCell ref="AQ73:AQ75"/>
    <mergeCell ref="AL73:AL75"/>
    <mergeCell ref="AM73:AM75"/>
    <mergeCell ref="AN73:AN75"/>
    <mergeCell ref="AO73:AO75"/>
    <mergeCell ref="H73:K73"/>
    <mergeCell ref="J74:K75"/>
    <mergeCell ref="R74:S75"/>
    <mergeCell ref="AD74:AE75"/>
    <mergeCell ref="E84:E86"/>
    <mergeCell ref="F84:G86"/>
    <mergeCell ref="L84:O84"/>
    <mergeCell ref="P84:U84"/>
    <mergeCell ref="V84:W84"/>
    <mergeCell ref="X84:AA84"/>
    <mergeCell ref="H84:K84"/>
    <mergeCell ref="AJ73:AJ75"/>
    <mergeCell ref="AK73:AK75"/>
    <mergeCell ref="AB74:AC75"/>
    <mergeCell ref="AF74:AG75"/>
    <mergeCell ref="AH74:AI75"/>
    <mergeCell ref="AB73:AG73"/>
    <mergeCell ref="AH73:AI73"/>
    <mergeCell ref="V73:W73"/>
    <mergeCell ref="X73:AA73"/>
    <mergeCell ref="E73:E75"/>
    <mergeCell ref="F73:G75"/>
    <mergeCell ref="L73:O73"/>
    <mergeCell ref="P73:U73"/>
    <mergeCell ref="AB84:AG84"/>
    <mergeCell ref="AB76:AC76"/>
    <mergeCell ref="AD76:AE76"/>
    <mergeCell ref="H85:I86"/>
    <mergeCell ref="AO55:AO57"/>
    <mergeCell ref="AP55:AP57"/>
    <mergeCell ref="AQ55:AQ57"/>
    <mergeCell ref="V55:W55"/>
    <mergeCell ref="X55:AA55"/>
    <mergeCell ref="AB55:AG55"/>
    <mergeCell ref="AH55:AI55"/>
    <mergeCell ref="AJ55:AJ57"/>
    <mergeCell ref="AK55:AK57"/>
    <mergeCell ref="AB56:AC57"/>
    <mergeCell ref="V56:W57"/>
    <mergeCell ref="X56:Y57"/>
    <mergeCell ref="Z56:AA57"/>
    <mergeCell ref="AL55:AL57"/>
    <mergeCell ref="AM55:AM57"/>
    <mergeCell ref="AN55:AN57"/>
    <mergeCell ref="AF56:AG57"/>
    <mergeCell ref="AH56:AI57"/>
    <mergeCell ref="AD56:AE57"/>
    <mergeCell ref="E76:E79"/>
    <mergeCell ref="F76:G79"/>
    <mergeCell ref="AR55:AW57"/>
    <mergeCell ref="H56:I57"/>
    <mergeCell ref="L56:M57"/>
    <mergeCell ref="N56:O57"/>
    <mergeCell ref="P56:Q57"/>
    <mergeCell ref="T56:U57"/>
    <mergeCell ref="L3:M9"/>
    <mergeCell ref="F50:H50"/>
    <mergeCell ref="E55:E57"/>
    <mergeCell ref="F55:G57"/>
    <mergeCell ref="L55:O55"/>
    <mergeCell ref="P55:U55"/>
    <mergeCell ref="R56:S57"/>
    <mergeCell ref="D12:O15"/>
    <mergeCell ref="E19:F20"/>
    <mergeCell ref="E21:F21"/>
    <mergeCell ref="B3:E3"/>
    <mergeCell ref="H3:I3"/>
    <mergeCell ref="B4:E4"/>
    <mergeCell ref="H4:I4"/>
    <mergeCell ref="B5:E5"/>
    <mergeCell ref="H5:I6"/>
    <mergeCell ref="AP76:AP79"/>
    <mergeCell ref="AQ76:AQ79"/>
    <mergeCell ref="H78:I79"/>
    <mergeCell ref="J78:K79"/>
    <mergeCell ref="L78:M79"/>
    <mergeCell ref="N78:O79"/>
    <mergeCell ref="P78:Q78"/>
    <mergeCell ref="R78:S78"/>
    <mergeCell ref="T78:U78"/>
    <mergeCell ref="P79:Q79"/>
    <mergeCell ref="R79:S79"/>
    <mergeCell ref="T79:U79"/>
    <mergeCell ref="V79:W79"/>
    <mergeCell ref="AB79:AC79"/>
    <mergeCell ref="AD79:AE79"/>
    <mergeCell ref="AF79:AG79"/>
    <mergeCell ref="AH79:AI79"/>
    <mergeCell ref="AJ76:AJ79"/>
    <mergeCell ref="AR76:AW79"/>
    <mergeCell ref="E96:E98"/>
    <mergeCell ref="F96:G98"/>
    <mergeCell ref="H96:K96"/>
    <mergeCell ref="L96:O96"/>
    <mergeCell ref="P96:U96"/>
    <mergeCell ref="V96:W96"/>
    <mergeCell ref="X96:AA96"/>
    <mergeCell ref="AB96:AG96"/>
    <mergeCell ref="AH96:AI96"/>
    <mergeCell ref="AJ96:AJ98"/>
    <mergeCell ref="AK96:AK98"/>
    <mergeCell ref="AL96:AL98"/>
    <mergeCell ref="AM96:AM98"/>
    <mergeCell ref="AN96:AN98"/>
    <mergeCell ref="AO96:AO98"/>
    <mergeCell ref="AP96:AP98"/>
    <mergeCell ref="AQ96:AQ98"/>
    <mergeCell ref="AR96:AW98"/>
    <mergeCell ref="H97:I98"/>
    <mergeCell ref="J97:K98"/>
    <mergeCell ref="L97:M98"/>
    <mergeCell ref="N97:O98"/>
    <mergeCell ref="P97:Q98"/>
    <mergeCell ref="R97:S98"/>
    <mergeCell ref="T97:U98"/>
    <mergeCell ref="V97:W98"/>
    <mergeCell ref="X97:Y98"/>
    <mergeCell ref="Z97:AA98"/>
    <mergeCell ref="AB97:AC98"/>
    <mergeCell ref="AD97:AE98"/>
    <mergeCell ref="AF97:AG98"/>
    <mergeCell ref="AH97:AI98"/>
    <mergeCell ref="E99:E102"/>
    <mergeCell ref="F99:G102"/>
    <mergeCell ref="H99:I100"/>
    <mergeCell ref="J99:K100"/>
    <mergeCell ref="L99:M100"/>
    <mergeCell ref="N99:O100"/>
    <mergeCell ref="P99:Q99"/>
    <mergeCell ref="R99:S99"/>
    <mergeCell ref="T99:U99"/>
    <mergeCell ref="H101:I102"/>
    <mergeCell ref="J101:K102"/>
    <mergeCell ref="L101:M102"/>
    <mergeCell ref="N101:O102"/>
    <mergeCell ref="P102:Q102"/>
    <mergeCell ref="R102:S102"/>
    <mergeCell ref="T102:U102"/>
    <mergeCell ref="V99:W99"/>
    <mergeCell ref="X99:Y100"/>
    <mergeCell ref="Z99:AA100"/>
    <mergeCell ref="AB99:AC99"/>
    <mergeCell ref="AD99:AE99"/>
    <mergeCell ref="AF99:AG99"/>
    <mergeCell ref="AH99:AI99"/>
    <mergeCell ref="AJ99:AJ102"/>
    <mergeCell ref="AK99:AK102"/>
    <mergeCell ref="AH101:AI101"/>
    <mergeCell ref="V102:W102"/>
    <mergeCell ref="AB102:AC102"/>
    <mergeCell ref="AD102:AE102"/>
    <mergeCell ref="AF102:AG102"/>
    <mergeCell ref="AH102:AI102"/>
    <mergeCell ref="AL99:AL102"/>
    <mergeCell ref="AM99:AM102"/>
    <mergeCell ref="AN99:AN102"/>
    <mergeCell ref="AO99:AO102"/>
    <mergeCell ref="AP99:AP102"/>
    <mergeCell ref="AQ99:AQ102"/>
    <mergeCell ref="AR99:AW102"/>
    <mergeCell ref="P100:Q100"/>
    <mergeCell ref="R100:S100"/>
    <mergeCell ref="T100:U100"/>
    <mergeCell ref="V100:W100"/>
    <mergeCell ref="AB100:AC100"/>
    <mergeCell ref="AD100:AE100"/>
    <mergeCell ref="AF100:AG100"/>
    <mergeCell ref="AH100:AI100"/>
    <mergeCell ref="P101:Q101"/>
    <mergeCell ref="R101:S101"/>
    <mergeCell ref="T101:U101"/>
    <mergeCell ref="V101:W101"/>
    <mergeCell ref="X101:Y102"/>
    <mergeCell ref="Z101:AA102"/>
    <mergeCell ref="AB101:AC101"/>
    <mergeCell ref="AD101:AE101"/>
    <mergeCell ref="AF101:AG101"/>
  </mergeCells>
  <phoneticPr fontId="19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8398B-C2AF-4C3D-951A-CFC38D8924CE}">
  <sheetPr codeName="Sheet38">
    <tabColor theme="4"/>
  </sheetPr>
  <dimension ref="A1:AQ95"/>
  <sheetViews>
    <sheetView topLeftCell="A31" zoomScale="55" zoomScaleNormal="55" workbookViewId="0">
      <selection activeCell="AF42" sqref="AF42"/>
    </sheetView>
  </sheetViews>
  <sheetFormatPr defaultColWidth="9" defaultRowHeight="15.75"/>
  <cols>
    <col min="1" max="4" width="2.625" style="57" customWidth="1"/>
    <col min="5" max="10" width="9.875" style="57" customWidth="1"/>
    <col min="11" max="11" width="29.75" style="57" customWidth="1"/>
    <col min="12" max="14" width="9.875" style="57" customWidth="1"/>
    <col min="15" max="16" width="9" style="57"/>
    <col min="17" max="17" width="10.5" style="57" bestFit="1" customWidth="1"/>
    <col min="18" max="18" width="9" style="57"/>
    <col min="19" max="19" width="9.5" style="57" bestFit="1" customWidth="1"/>
    <col min="20" max="20" width="9" style="57"/>
    <col min="21" max="21" width="24.25" style="57" customWidth="1"/>
    <col min="22" max="28" width="9" style="57"/>
    <col min="29" max="29" width="10" style="57" bestFit="1" customWidth="1"/>
    <col min="30" max="16384" width="9" style="57"/>
  </cols>
  <sheetData>
    <row r="1" spans="1:14" ht="19.5">
      <c r="A1" s="118" t="str">
        <f ca="1">RIGHT(CELL("filename",A1),LEN(CELL("filename",A1))-FIND("]",CELL("filename",A1)))</f>
        <v>33) ファームウェアアップデート状態(進捗)取得</v>
      </c>
      <c r="B1" s="118"/>
      <c r="C1" s="118"/>
      <c r="D1" s="118"/>
    </row>
    <row r="2" spans="1:14" ht="19.5" customHeight="1">
      <c r="A2" s="118"/>
      <c r="B2" s="118"/>
      <c r="C2" s="118"/>
      <c r="D2" s="118"/>
      <c r="F2" s="58">
        <v>54</v>
      </c>
    </row>
    <row r="3" spans="1:14">
      <c r="B3" s="598" t="s">
        <v>6</v>
      </c>
      <c r="C3" s="598"/>
      <c r="D3" s="598"/>
      <c r="E3" s="560"/>
      <c r="F3" s="133">
        <f ca="1">MAX(INDIRECT("E"&amp;$F$2):INDIRECT("E"&amp;($F$2+1000)))</f>
        <v>6</v>
      </c>
      <c r="H3" s="548" t="s">
        <v>59</v>
      </c>
      <c r="I3" s="548"/>
      <c r="J3" s="132"/>
      <c r="K3" s="61"/>
      <c r="L3" s="543" t="s">
        <v>58</v>
      </c>
      <c r="M3" s="550"/>
      <c r="N3" s="554"/>
    </row>
    <row r="4" spans="1:14">
      <c r="B4" s="561" t="s">
        <v>7</v>
      </c>
      <c r="C4" s="561"/>
      <c r="D4" s="561"/>
      <c r="E4" s="562"/>
      <c r="F4" s="133">
        <f ca="1">COUNTA(INDIRECT(G4&amp;$F$2):INDIRECT(G4&amp;($F$2+1000)))</f>
        <v>12</v>
      </c>
      <c r="G4" s="58" t="s">
        <v>82</v>
      </c>
      <c r="H4" s="548" t="s">
        <v>57</v>
      </c>
      <c r="I4" s="548"/>
      <c r="J4" s="66"/>
      <c r="K4" s="67"/>
      <c r="L4" s="551"/>
      <c r="M4" s="552"/>
      <c r="N4" s="555"/>
    </row>
    <row r="5" spans="1:14" ht="15.75" customHeight="1">
      <c r="B5" s="548" t="s">
        <v>8</v>
      </c>
      <c r="C5" s="548"/>
      <c r="D5" s="548"/>
      <c r="E5" s="549"/>
      <c r="F5" s="133">
        <f ca="1">SUM(INDIRECT(G5&amp;$F$2):INDIRECT(G5&amp;($F$2+1000)))</f>
        <v>0</v>
      </c>
      <c r="G5" s="58" t="s">
        <v>83</v>
      </c>
      <c r="H5" s="548" t="s">
        <v>60</v>
      </c>
      <c r="I5" s="548"/>
      <c r="J5" s="547"/>
      <c r="K5" s="61"/>
      <c r="L5" s="551"/>
      <c r="M5" s="552"/>
      <c r="N5" s="555"/>
    </row>
    <row r="6" spans="1:14" ht="15.75" customHeight="1">
      <c r="H6" s="548"/>
      <c r="I6" s="548"/>
      <c r="J6" s="547"/>
      <c r="K6" s="61"/>
      <c r="L6" s="551"/>
      <c r="M6" s="552"/>
      <c r="N6" s="555"/>
    </row>
    <row r="7" spans="1:14" ht="15.75" customHeight="1">
      <c r="L7" s="551"/>
      <c r="M7" s="552"/>
      <c r="N7" s="555"/>
    </row>
    <row r="8" spans="1:14">
      <c r="L8" s="551"/>
      <c r="M8" s="552"/>
      <c r="N8" s="555"/>
    </row>
    <row r="9" spans="1:14" ht="15" customHeight="1">
      <c r="G9" s="139"/>
      <c r="L9" s="545"/>
      <c r="M9" s="553"/>
      <c r="N9" s="556"/>
    </row>
    <row r="10" spans="1:14" ht="15.75" customHeight="1">
      <c r="G10" s="70"/>
    </row>
    <row r="11" spans="1:14" ht="16.5" thickBot="1">
      <c r="B11" s="71" t="s">
        <v>9</v>
      </c>
      <c r="C11" s="71"/>
      <c r="G11" s="102"/>
      <c r="H11" s="102"/>
      <c r="I11" s="102"/>
      <c r="J11" s="102"/>
      <c r="K11" s="102"/>
      <c r="L11" s="139"/>
      <c r="M11" s="139"/>
      <c r="N11" s="139"/>
    </row>
    <row r="12" spans="1:14" ht="15.75" customHeight="1">
      <c r="B12" s="71"/>
      <c r="C12" s="71"/>
      <c r="D12" s="566" t="s">
        <v>803</v>
      </c>
      <c r="E12" s="567"/>
      <c r="F12" s="567"/>
      <c r="G12" s="567"/>
      <c r="H12" s="567"/>
      <c r="I12" s="567"/>
      <c r="J12" s="567"/>
      <c r="K12" s="567"/>
      <c r="L12" s="568"/>
      <c r="M12" s="136"/>
      <c r="N12" s="136"/>
    </row>
    <row r="13" spans="1:14" ht="15.75" customHeight="1">
      <c r="B13" s="71"/>
      <c r="C13" s="71"/>
      <c r="D13" s="569"/>
      <c r="E13" s="659"/>
      <c r="F13" s="659"/>
      <c r="G13" s="659"/>
      <c r="H13" s="659"/>
      <c r="I13" s="659"/>
      <c r="J13" s="659"/>
      <c r="K13" s="659"/>
      <c r="L13" s="571"/>
      <c r="M13" s="136"/>
      <c r="N13" s="136"/>
    </row>
    <row r="14" spans="1:14" ht="15.75" customHeight="1">
      <c r="B14" s="71"/>
      <c r="C14" s="71"/>
      <c r="D14" s="569"/>
      <c r="E14" s="659"/>
      <c r="F14" s="659"/>
      <c r="G14" s="659"/>
      <c r="H14" s="659"/>
      <c r="I14" s="659"/>
      <c r="J14" s="659"/>
      <c r="K14" s="659"/>
      <c r="L14" s="571"/>
      <c r="M14" s="136"/>
      <c r="N14" s="136"/>
    </row>
    <row r="15" spans="1:14" ht="16.5" thickBot="1">
      <c r="B15" s="71"/>
      <c r="C15" s="71"/>
      <c r="D15" s="572"/>
      <c r="E15" s="573"/>
      <c r="F15" s="573"/>
      <c r="G15" s="573"/>
      <c r="H15" s="573"/>
      <c r="I15" s="573"/>
      <c r="J15" s="573"/>
      <c r="K15" s="573"/>
      <c r="L15" s="574"/>
      <c r="M15" s="136"/>
      <c r="N15" s="136"/>
    </row>
    <row r="16" spans="1:14">
      <c r="B16" s="71"/>
      <c r="C16" s="71"/>
      <c r="D16" s="116"/>
      <c r="E16" s="116"/>
      <c r="F16" s="70"/>
    </row>
    <row r="17" spans="2:8">
      <c r="B17" s="71" t="s">
        <v>35</v>
      </c>
      <c r="C17" s="71"/>
    </row>
    <row r="18" spans="2:8" ht="13.5" customHeight="1">
      <c r="B18" s="71"/>
      <c r="C18" s="71"/>
    </row>
    <row r="19" spans="2:8">
      <c r="B19" s="71"/>
      <c r="C19" s="71"/>
      <c r="E19" s="531" t="s">
        <v>373</v>
      </c>
      <c r="F19" s="531"/>
    </row>
    <row r="20" spans="2:8">
      <c r="B20" s="71"/>
      <c r="E20" s="531"/>
      <c r="F20" s="531"/>
    </row>
    <row r="21" spans="2:8">
      <c r="B21" s="71"/>
      <c r="E21" s="660" t="s">
        <v>698</v>
      </c>
      <c r="F21" s="660"/>
    </row>
    <row r="22" spans="2:8">
      <c r="B22" s="71"/>
      <c r="E22" s="913" t="s">
        <v>294</v>
      </c>
      <c r="F22" s="660"/>
    </row>
    <row r="23" spans="2:8">
      <c r="B23" s="71"/>
    </row>
    <row r="24" spans="2:8">
      <c r="B24" s="71"/>
    </row>
    <row r="25" spans="2:8" ht="15.75" customHeight="1">
      <c r="B25" s="71"/>
      <c r="C25" s="71"/>
      <c r="G25" s="139"/>
      <c r="H25" s="139"/>
    </row>
    <row r="26" spans="2:8">
      <c r="B26" s="71" t="s">
        <v>17</v>
      </c>
      <c r="C26" s="71"/>
    </row>
    <row r="27" spans="2:8">
      <c r="B27" s="71"/>
      <c r="C27" s="71" t="s">
        <v>142</v>
      </c>
    </row>
    <row r="28" spans="2:8">
      <c r="B28" s="71"/>
      <c r="C28" s="71" t="s">
        <v>143</v>
      </c>
      <c r="D28" s="71"/>
    </row>
    <row r="29" spans="2:8" ht="15.75" customHeight="1">
      <c r="B29" s="71"/>
      <c r="C29" s="78" t="s">
        <v>188</v>
      </c>
      <c r="D29" s="71"/>
    </row>
    <row r="30" spans="2:8">
      <c r="B30" s="71"/>
      <c r="C30" s="71"/>
    </row>
    <row r="31" spans="2:8">
      <c r="B31" s="71" t="s">
        <v>18</v>
      </c>
      <c r="C31" s="71"/>
    </row>
    <row r="32" spans="2:8">
      <c r="B32" s="71"/>
      <c r="C32" s="79" t="s">
        <v>25</v>
      </c>
    </row>
    <row r="33" spans="2:14" ht="15" customHeight="1">
      <c r="B33" s="71"/>
      <c r="C33" s="79"/>
    </row>
    <row r="34" spans="2:14">
      <c r="B34" s="71"/>
      <c r="C34" s="79"/>
    </row>
    <row r="35" spans="2:14">
      <c r="B35" s="71"/>
      <c r="C35" s="79"/>
    </row>
    <row r="36" spans="2:14">
      <c r="B36" s="71"/>
      <c r="C36" s="79"/>
    </row>
    <row r="37" spans="2:14" ht="15.75" customHeight="1">
      <c r="B37" s="71"/>
      <c r="C37" s="79"/>
    </row>
    <row r="38" spans="2:14">
      <c r="B38" s="71"/>
      <c r="C38" s="79"/>
    </row>
    <row r="39" spans="2:14">
      <c r="B39" s="71"/>
      <c r="C39" s="71"/>
    </row>
    <row r="40" spans="2:14">
      <c r="B40" s="71"/>
      <c r="C40" s="71"/>
    </row>
    <row r="41" spans="2:14" ht="15.75" customHeight="1">
      <c r="B41" s="71" t="s">
        <v>51</v>
      </c>
      <c r="C41" s="71"/>
    </row>
    <row r="42" spans="2:14">
      <c r="B42" s="71"/>
      <c r="C42" s="71"/>
    </row>
    <row r="43" spans="2:14">
      <c r="B43" s="71"/>
      <c r="C43" s="71"/>
      <c r="G43" s="563" t="s">
        <v>52</v>
      </c>
      <c r="H43" s="564"/>
      <c r="I43" s="565"/>
      <c r="J43" s="558" t="s">
        <v>50</v>
      </c>
      <c r="K43" s="558"/>
      <c r="L43" s="558"/>
      <c r="M43" s="558"/>
      <c r="N43" s="558"/>
    </row>
    <row r="44" spans="2:14" ht="16.5">
      <c r="B44" s="71"/>
      <c r="C44" s="71"/>
      <c r="G44" s="563" t="str">
        <f>H53</f>
        <v>1:デバイスID</v>
      </c>
      <c r="H44" s="564"/>
      <c r="I44" s="565"/>
      <c r="J44" s="988" t="s">
        <v>366</v>
      </c>
      <c r="K44" s="557"/>
      <c r="L44" s="557"/>
      <c r="M44" s="557"/>
      <c r="N44" s="557"/>
    </row>
    <row r="45" spans="2:14" ht="15.75" customHeight="1">
      <c r="B45" s="71"/>
      <c r="C45" s="71"/>
      <c r="D45" s="102"/>
      <c r="E45" s="102"/>
      <c r="F45" s="102"/>
      <c r="G45" s="739" t="s">
        <v>802</v>
      </c>
      <c r="H45" s="564"/>
      <c r="I45" s="565"/>
      <c r="J45" s="557" t="s">
        <v>801</v>
      </c>
      <c r="K45" s="557"/>
      <c r="L45" s="557"/>
      <c r="M45" s="557"/>
      <c r="N45" s="557"/>
    </row>
    <row r="46" spans="2:14" ht="15.75" customHeight="1">
      <c r="B46" s="71"/>
      <c r="C46" s="71"/>
      <c r="D46" s="102"/>
      <c r="E46" s="102"/>
      <c r="F46" s="102"/>
      <c r="G46" s="934" t="s">
        <v>800</v>
      </c>
      <c r="H46" s="564"/>
      <c r="I46" s="565"/>
      <c r="J46" s="557" t="s">
        <v>799</v>
      </c>
      <c r="K46" s="557"/>
      <c r="L46" s="557"/>
      <c r="M46" s="557"/>
      <c r="N46" s="557"/>
    </row>
    <row r="47" spans="2:14" ht="15.75" customHeight="1">
      <c r="B47" s="71"/>
      <c r="C47" s="71"/>
      <c r="D47" s="102"/>
      <c r="E47" s="102"/>
      <c r="F47" s="102"/>
      <c r="G47" s="934" t="s">
        <v>798</v>
      </c>
      <c r="H47" s="564"/>
      <c r="I47" s="565"/>
      <c r="J47" s="557" t="s">
        <v>797</v>
      </c>
      <c r="K47" s="557"/>
      <c r="L47" s="557"/>
      <c r="M47" s="557"/>
      <c r="N47" s="557"/>
    </row>
    <row r="48" spans="2:14">
      <c r="B48" s="71"/>
      <c r="C48" s="71"/>
    </row>
    <row r="49" spans="2:43">
      <c r="B49" s="71" t="s">
        <v>19</v>
      </c>
      <c r="C49" s="71"/>
    </row>
    <row r="50" spans="2:43">
      <c r="B50" s="71"/>
      <c r="C50" s="80"/>
    </row>
    <row r="51" spans="2:43" ht="16.5" customHeight="1" thickBot="1">
      <c r="B51" s="71"/>
      <c r="C51" s="80"/>
      <c r="E51" s="57" t="s">
        <v>152</v>
      </c>
      <c r="H51" s="102"/>
      <c r="I51" s="102"/>
      <c r="J51" s="102"/>
      <c r="K51" s="102"/>
      <c r="L51" s="102"/>
      <c r="M51" s="102"/>
      <c r="N51" s="102"/>
      <c r="R51" s="406"/>
      <c r="S51" s="406"/>
      <c r="T51" s="406"/>
      <c r="U51" s="406"/>
      <c r="V51" s="406"/>
      <c r="W51" s="406"/>
      <c r="X51" s="406"/>
      <c r="Y51" s="406"/>
      <c r="Z51" s="406"/>
      <c r="AA51" s="406"/>
      <c r="AB51" s="406"/>
      <c r="AC51" s="406"/>
    </row>
    <row r="52" spans="2:43" ht="13.5" customHeight="1">
      <c r="B52" s="71"/>
      <c r="C52" s="71"/>
      <c r="E52" s="510" t="s">
        <v>20</v>
      </c>
      <c r="F52" s="518" t="s">
        <v>22</v>
      </c>
      <c r="G52" s="519"/>
      <c r="H52" s="510" t="s">
        <v>21</v>
      </c>
      <c r="I52" s="519"/>
      <c r="J52" s="522" t="s">
        <v>120</v>
      </c>
      <c r="K52" s="523"/>
      <c r="L52" s="523"/>
      <c r="M52" s="523"/>
      <c r="N52" s="523"/>
      <c r="O52" s="523"/>
      <c r="P52" s="524" t="s">
        <v>127</v>
      </c>
      <c r="Q52" s="524"/>
      <c r="R52" s="525" t="s">
        <v>167</v>
      </c>
      <c r="S52" s="526"/>
      <c r="T52" s="527" t="s">
        <v>140</v>
      </c>
      <c r="U52" s="528"/>
      <c r="V52" s="528"/>
      <c r="W52" s="528"/>
      <c r="X52" s="528"/>
      <c r="Y52" s="528"/>
      <c r="Z52" s="529" t="s">
        <v>141</v>
      </c>
      <c r="AA52" s="529"/>
      <c r="AB52" s="483" t="s">
        <v>170</v>
      </c>
      <c r="AC52" s="484"/>
      <c r="AD52" s="487" t="s">
        <v>16</v>
      </c>
      <c r="AE52" s="489" t="s">
        <v>53</v>
      </c>
      <c r="AF52" s="489" t="s">
        <v>54</v>
      </c>
      <c r="AG52" s="489" t="s">
        <v>55</v>
      </c>
      <c r="AH52" s="489" t="s">
        <v>56</v>
      </c>
      <c r="AI52" s="489" t="s">
        <v>29</v>
      </c>
      <c r="AJ52" s="489" t="s">
        <v>62</v>
      </c>
      <c r="AK52" s="512" t="s">
        <v>69</v>
      </c>
      <c r="AL52" s="477" t="s">
        <v>23</v>
      </c>
      <c r="AM52" s="478"/>
      <c r="AN52" s="478"/>
      <c r="AO52" s="478"/>
      <c r="AP52" s="478"/>
      <c r="AQ52" s="479"/>
    </row>
    <row r="53" spans="2:43" ht="13.5" customHeight="1">
      <c r="B53" s="71"/>
      <c r="C53" s="71"/>
      <c r="E53" s="511"/>
      <c r="F53" s="520"/>
      <c r="G53" s="521"/>
      <c r="H53" s="530" t="s">
        <v>373</v>
      </c>
      <c r="I53" s="532"/>
      <c r="J53" s="816" t="s">
        <v>796</v>
      </c>
      <c r="K53" s="597"/>
      <c r="L53" s="716" t="s">
        <v>322</v>
      </c>
      <c r="M53" s="597"/>
      <c r="N53" s="716" t="s">
        <v>706</v>
      </c>
      <c r="O53" s="534"/>
      <c r="P53" s="821" t="str">
        <f>H53</f>
        <v>1:デバイスID</v>
      </c>
      <c r="Q53" s="535"/>
      <c r="R53" s="919" t="s">
        <v>795</v>
      </c>
      <c r="S53" s="515"/>
      <c r="T53" s="516" t="str">
        <f>J53</f>
        <v>1:情報リストの更新</v>
      </c>
      <c r="U53" s="517"/>
      <c r="V53" s="517" t="str">
        <f>L53</f>
        <v>2:成功(true)/
失敗(false)</v>
      </c>
      <c r="W53" s="517"/>
      <c r="X53" s="517" t="str">
        <f>N53</f>
        <v>3:メッセージコード</v>
      </c>
      <c r="Y53" s="517"/>
      <c r="Z53" s="514" t="str">
        <f>P53</f>
        <v>1:デバイスID</v>
      </c>
      <c r="AA53" s="514"/>
      <c r="AB53" s="836" t="str">
        <f>R53</f>
        <v>1:情報リストの更新</v>
      </c>
      <c r="AC53" s="508"/>
      <c r="AD53" s="488"/>
      <c r="AE53" s="490"/>
      <c r="AF53" s="490"/>
      <c r="AG53" s="490"/>
      <c r="AH53" s="490"/>
      <c r="AI53" s="490"/>
      <c r="AJ53" s="490"/>
      <c r="AK53" s="513"/>
      <c r="AL53" s="480"/>
      <c r="AM53" s="481"/>
      <c r="AN53" s="481"/>
      <c r="AO53" s="481"/>
      <c r="AP53" s="481"/>
      <c r="AQ53" s="482"/>
    </row>
    <row r="54" spans="2:43" ht="15" customHeight="1">
      <c r="B54" s="71"/>
      <c r="C54" s="71"/>
      <c r="E54" s="511"/>
      <c r="F54" s="520"/>
      <c r="G54" s="521"/>
      <c r="H54" s="530"/>
      <c r="I54" s="532"/>
      <c r="J54" s="533"/>
      <c r="K54" s="534"/>
      <c r="L54" s="534"/>
      <c r="M54" s="534"/>
      <c r="N54" s="534"/>
      <c r="O54" s="534"/>
      <c r="P54" s="535"/>
      <c r="Q54" s="535"/>
      <c r="R54" s="486"/>
      <c r="S54" s="515"/>
      <c r="T54" s="516"/>
      <c r="U54" s="517"/>
      <c r="V54" s="517"/>
      <c r="W54" s="517"/>
      <c r="X54" s="517"/>
      <c r="Y54" s="517"/>
      <c r="Z54" s="514"/>
      <c r="AA54" s="514"/>
      <c r="AB54" s="507"/>
      <c r="AC54" s="508"/>
      <c r="AD54" s="488"/>
      <c r="AE54" s="490"/>
      <c r="AF54" s="490"/>
      <c r="AG54" s="490"/>
      <c r="AH54" s="490"/>
      <c r="AI54" s="490"/>
      <c r="AJ54" s="490"/>
      <c r="AK54" s="513"/>
      <c r="AL54" s="480"/>
      <c r="AM54" s="481"/>
      <c r="AN54" s="481"/>
      <c r="AO54" s="481"/>
      <c r="AP54" s="481"/>
      <c r="AQ54" s="482"/>
    </row>
    <row r="55" spans="2:43" ht="72" customHeight="1">
      <c r="B55" s="71"/>
      <c r="C55" s="71"/>
      <c r="E55" s="398">
        <f>IF(ISBLANK(F55),"",COUNTA(F$55:F55))</f>
        <v>1</v>
      </c>
      <c r="F55" s="537" t="s">
        <v>70</v>
      </c>
      <c r="G55" s="538"/>
      <c r="H55" s="590" t="str">
        <f>E21</f>
        <v>“deviceId_FNST”</v>
      </c>
      <c r="I55" s="538"/>
      <c r="J55" s="757" t="s">
        <v>792</v>
      </c>
      <c r="K55" s="537"/>
      <c r="L55" s="537" t="str">
        <f>IF(OR($F55="異常",$F55="準正常"),"false","true")</f>
        <v>true</v>
      </c>
      <c r="M55" s="537"/>
      <c r="N55" s="537" t="str">
        <f>IF(F55="正常","(NULL)")</f>
        <v>(NULL)</v>
      </c>
      <c r="O55" s="537"/>
      <c r="P55" s="537" t="s">
        <v>161</v>
      </c>
      <c r="Q55" s="537"/>
      <c r="R55" s="537" t="s">
        <v>792</v>
      </c>
      <c r="S55" s="538"/>
      <c r="T55" s="590" t="str">
        <f>J55</f>
        <v>{
  "updateInf": [
    {
      "fileKind": "iu_main",
      "version": "v1.6"
    }
  ]
}</v>
      </c>
      <c r="U55" s="537"/>
      <c r="V55" s="537" t="str">
        <f t="shared" ref="V55" si="0">L55</f>
        <v>true</v>
      </c>
      <c r="W55" s="537"/>
      <c r="X55" s="537" t="str">
        <f t="shared" ref="X55" si="1">N55</f>
        <v>(NULL)</v>
      </c>
      <c r="Y55" s="537"/>
      <c r="Z55" s="537" t="str">
        <f t="shared" ref="Z55" si="2">P55</f>
        <v>-</v>
      </c>
      <c r="AA55" s="537"/>
      <c r="AB55" s="537" t="str">
        <f t="shared" ref="AB55" si="3">R55</f>
        <v>{
  "updateInf": [
    {
      "fileKind": "iu_main",
      "version": "v1.6"
    }
  ]
}</v>
      </c>
      <c r="AC55" s="538"/>
      <c r="AD55" s="398" t="s">
        <v>882</v>
      </c>
      <c r="AE55" s="404" t="s">
        <v>1082</v>
      </c>
      <c r="AF55" s="404" t="s">
        <v>1082</v>
      </c>
      <c r="AG55" s="404" t="s">
        <v>1082</v>
      </c>
      <c r="AH55" s="387">
        <v>0</v>
      </c>
      <c r="AI55" s="405" t="s">
        <v>180</v>
      </c>
      <c r="AJ55" s="387" t="s">
        <v>1006</v>
      </c>
      <c r="AK55" s="411" t="s">
        <v>180</v>
      </c>
      <c r="AL55" s="757" t="s">
        <v>1025</v>
      </c>
      <c r="AM55" s="537"/>
      <c r="AN55" s="537"/>
      <c r="AO55" s="537"/>
      <c r="AP55" s="537"/>
      <c r="AQ55" s="608"/>
    </row>
    <row r="56" spans="2:43" s="198" customFormat="1" ht="72" customHeight="1" thickBot="1">
      <c r="B56" s="197"/>
      <c r="C56" s="197"/>
      <c r="E56" s="380">
        <f>IF(ISBLANK(F56),"",COUNTA(F$55:F56))</f>
        <v>2</v>
      </c>
      <c r="F56" s="497" t="s">
        <v>458</v>
      </c>
      <c r="G56" s="498"/>
      <c r="H56" s="499" t="str">
        <f>E22</f>
        <v>(NULL)</v>
      </c>
      <c r="I56" s="498"/>
      <c r="J56" s="499" t="s">
        <v>180</v>
      </c>
      <c r="K56" s="497"/>
      <c r="L56" s="497" t="str">
        <f>IF(OR($F56="異常",$F56="準正常"),"false","true")</f>
        <v>false</v>
      </c>
      <c r="M56" s="497"/>
      <c r="N56" s="497" t="s">
        <v>324</v>
      </c>
      <c r="O56" s="497"/>
      <c r="P56" s="497" t="s">
        <v>161</v>
      </c>
      <c r="Q56" s="497"/>
      <c r="R56" s="497" t="s">
        <v>161</v>
      </c>
      <c r="S56" s="498"/>
      <c r="T56" s="499" t="s">
        <v>180</v>
      </c>
      <c r="U56" s="497"/>
      <c r="V56" s="497" t="str">
        <f>IF(OR($F56="異常",$F56="準正常"),"false","true")</f>
        <v>false</v>
      </c>
      <c r="W56" s="497"/>
      <c r="X56" s="497" t="s">
        <v>324</v>
      </c>
      <c r="Y56" s="497"/>
      <c r="Z56" s="497" t="s">
        <v>161</v>
      </c>
      <c r="AA56" s="497"/>
      <c r="AB56" s="497" t="s">
        <v>161</v>
      </c>
      <c r="AC56" s="498"/>
      <c r="AD56" s="380" t="s">
        <v>882</v>
      </c>
      <c r="AE56" s="385" t="str">
        <f>AE55</f>
        <v>6/24</v>
      </c>
      <c r="AF56" s="385" t="str">
        <f t="shared" ref="AF56:AG56" si="4">AF55</f>
        <v>6/24</v>
      </c>
      <c r="AG56" s="385" t="str">
        <f t="shared" si="4"/>
        <v>6/24</v>
      </c>
      <c r="AH56" s="376">
        <v>0</v>
      </c>
      <c r="AI56" s="401" t="s">
        <v>180</v>
      </c>
      <c r="AJ56" s="376" t="s">
        <v>1006</v>
      </c>
      <c r="AK56" s="410" t="s">
        <v>180</v>
      </c>
      <c r="AL56" s="639" t="s">
        <v>1025</v>
      </c>
      <c r="AM56" s="497"/>
      <c r="AN56" s="497"/>
      <c r="AO56" s="497"/>
      <c r="AP56" s="497"/>
      <c r="AQ56" s="576"/>
    </row>
    <row r="57" spans="2:43" ht="15" customHeight="1">
      <c r="B57" s="71"/>
      <c r="C57" s="71"/>
      <c r="E57" s="139"/>
      <c r="F57" s="71"/>
      <c r="G57" s="71"/>
      <c r="H57" s="102"/>
      <c r="I57" s="103"/>
      <c r="J57" s="102"/>
      <c r="K57" s="102"/>
      <c r="L57" s="102"/>
      <c r="M57" s="102"/>
      <c r="N57" s="102"/>
      <c r="O57" s="102"/>
      <c r="P57" s="102"/>
      <c r="Q57" s="103"/>
      <c r="R57" s="102"/>
      <c r="S57" s="102"/>
      <c r="T57" s="102"/>
      <c r="U57" s="102"/>
      <c r="V57" s="102"/>
      <c r="W57" s="102"/>
      <c r="X57" s="102"/>
      <c r="Y57" s="102"/>
      <c r="Z57" s="102"/>
      <c r="AA57" s="102"/>
      <c r="AB57" s="102"/>
      <c r="AC57" s="102"/>
      <c r="AD57" s="139"/>
      <c r="AE57" s="152"/>
      <c r="AF57" s="152"/>
      <c r="AG57" s="152"/>
      <c r="AH57" s="139"/>
      <c r="AI57" s="153"/>
      <c r="AJ57" s="139"/>
      <c r="AK57" s="154"/>
      <c r="AL57" s="71"/>
      <c r="AM57" s="71"/>
      <c r="AN57" s="71"/>
      <c r="AO57" s="71"/>
      <c r="AP57" s="71"/>
      <c r="AQ57" s="71"/>
    </row>
    <row r="60" spans="2:43" ht="16.5" thickBot="1">
      <c r="E60" s="57" t="s">
        <v>153</v>
      </c>
      <c r="F60" s="57" t="s">
        <v>794</v>
      </c>
    </row>
    <row r="61" spans="2:43" ht="13.5" customHeight="1">
      <c r="B61" s="71"/>
      <c r="C61" s="71"/>
      <c r="E61" s="510" t="s">
        <v>20</v>
      </c>
      <c r="F61" s="518" t="s">
        <v>22</v>
      </c>
      <c r="G61" s="519"/>
      <c r="H61" s="510" t="s">
        <v>21</v>
      </c>
      <c r="I61" s="519"/>
      <c r="J61" s="522" t="s">
        <v>120</v>
      </c>
      <c r="K61" s="523"/>
      <c r="L61" s="523"/>
      <c r="M61" s="523"/>
      <c r="N61" s="523"/>
      <c r="O61" s="523"/>
      <c r="P61" s="524" t="s">
        <v>127</v>
      </c>
      <c r="Q61" s="524"/>
      <c r="R61" s="525" t="s">
        <v>167</v>
      </c>
      <c r="S61" s="526"/>
      <c r="T61" s="527" t="s">
        <v>140</v>
      </c>
      <c r="U61" s="528"/>
      <c r="V61" s="528"/>
      <c r="W61" s="528"/>
      <c r="X61" s="528"/>
      <c r="Y61" s="528"/>
      <c r="Z61" s="529" t="s">
        <v>141</v>
      </c>
      <c r="AA61" s="529"/>
      <c r="AB61" s="483" t="s">
        <v>170</v>
      </c>
      <c r="AC61" s="484"/>
      <c r="AD61" s="487" t="s">
        <v>16</v>
      </c>
      <c r="AE61" s="489" t="s">
        <v>53</v>
      </c>
      <c r="AF61" s="489" t="s">
        <v>54</v>
      </c>
      <c r="AG61" s="489" t="s">
        <v>55</v>
      </c>
      <c r="AH61" s="489" t="s">
        <v>56</v>
      </c>
      <c r="AI61" s="489" t="s">
        <v>29</v>
      </c>
      <c r="AJ61" s="489" t="s">
        <v>62</v>
      </c>
      <c r="AK61" s="512" t="s">
        <v>69</v>
      </c>
      <c r="AL61" s="477" t="s">
        <v>23</v>
      </c>
      <c r="AM61" s="478"/>
      <c r="AN61" s="478"/>
      <c r="AO61" s="478"/>
      <c r="AP61" s="478"/>
      <c r="AQ61" s="479"/>
    </row>
    <row r="62" spans="2:43" ht="13.5" customHeight="1">
      <c r="B62" s="71"/>
      <c r="C62" s="71"/>
      <c r="E62" s="511"/>
      <c r="F62" s="520"/>
      <c r="G62" s="521"/>
      <c r="H62" s="530" t="s">
        <v>161</v>
      </c>
      <c r="I62" s="532"/>
      <c r="J62" s="533" t="s">
        <v>215</v>
      </c>
      <c r="K62" s="597"/>
      <c r="L62" s="534" t="s">
        <v>221</v>
      </c>
      <c r="M62" s="597"/>
      <c r="N62" s="534" t="s">
        <v>222</v>
      </c>
      <c r="O62" s="534"/>
      <c r="P62" s="535" t="s">
        <v>161</v>
      </c>
      <c r="Q62" s="535"/>
      <c r="R62" s="486" t="s">
        <v>215</v>
      </c>
      <c r="S62" s="515"/>
      <c r="T62" s="516" t="s">
        <v>215</v>
      </c>
      <c r="U62" s="517"/>
      <c r="V62" s="517" t="s">
        <v>216</v>
      </c>
      <c r="W62" s="517"/>
      <c r="X62" s="517" t="s">
        <v>217</v>
      </c>
      <c r="Y62" s="517"/>
      <c r="Z62" s="514" t="s">
        <v>161</v>
      </c>
      <c r="AA62" s="514"/>
      <c r="AB62" s="507" t="s">
        <v>215</v>
      </c>
      <c r="AC62" s="508"/>
      <c r="AD62" s="488"/>
      <c r="AE62" s="490"/>
      <c r="AF62" s="490"/>
      <c r="AG62" s="490"/>
      <c r="AH62" s="490"/>
      <c r="AI62" s="490"/>
      <c r="AJ62" s="490"/>
      <c r="AK62" s="513"/>
      <c r="AL62" s="480"/>
      <c r="AM62" s="481"/>
      <c r="AN62" s="481"/>
      <c r="AO62" s="481"/>
      <c r="AP62" s="481"/>
      <c r="AQ62" s="482"/>
    </row>
    <row r="63" spans="2:43" ht="15" customHeight="1">
      <c r="B63" s="71"/>
      <c r="C63" s="71"/>
      <c r="E63" s="511"/>
      <c r="F63" s="520"/>
      <c r="G63" s="521"/>
      <c r="H63" s="530"/>
      <c r="I63" s="532"/>
      <c r="J63" s="533"/>
      <c r="K63" s="534"/>
      <c r="L63" s="534"/>
      <c r="M63" s="534"/>
      <c r="N63" s="534"/>
      <c r="O63" s="534"/>
      <c r="P63" s="535"/>
      <c r="Q63" s="535"/>
      <c r="R63" s="486"/>
      <c r="S63" s="515"/>
      <c r="T63" s="516"/>
      <c r="U63" s="517"/>
      <c r="V63" s="517"/>
      <c r="W63" s="517"/>
      <c r="X63" s="517"/>
      <c r="Y63" s="517"/>
      <c r="Z63" s="514"/>
      <c r="AA63" s="514"/>
      <c r="AB63" s="507"/>
      <c r="AC63" s="508"/>
      <c r="AD63" s="488"/>
      <c r="AE63" s="490"/>
      <c r="AF63" s="490"/>
      <c r="AG63" s="490"/>
      <c r="AH63" s="490"/>
      <c r="AI63" s="490"/>
      <c r="AJ63" s="490"/>
      <c r="AK63" s="513"/>
      <c r="AL63" s="480"/>
      <c r="AM63" s="481"/>
      <c r="AN63" s="481"/>
      <c r="AO63" s="481"/>
      <c r="AP63" s="481"/>
      <c r="AQ63" s="482"/>
    </row>
    <row r="64" spans="2:43" ht="72" customHeight="1">
      <c r="B64" s="71"/>
      <c r="C64" s="71"/>
      <c r="E64" s="590">
        <v>3</v>
      </c>
      <c r="F64" s="537" t="s">
        <v>624</v>
      </c>
      <c r="G64" s="538"/>
      <c r="H64" s="590" t="str">
        <f>E21</f>
        <v>“deviceId_FNST”</v>
      </c>
      <c r="I64" s="538"/>
      <c r="J64" s="590" t="s">
        <v>793</v>
      </c>
      <c r="K64" s="537"/>
      <c r="L64" s="537" t="b">
        <v>1</v>
      </c>
      <c r="M64" s="537"/>
      <c r="N64" s="537" t="s">
        <v>294</v>
      </c>
      <c r="O64" s="537"/>
      <c r="P64" s="537" t="s">
        <v>161</v>
      </c>
      <c r="Q64" s="537"/>
      <c r="R64" s="537" t="s">
        <v>792</v>
      </c>
      <c r="S64" s="538"/>
      <c r="T64" s="590" t="s">
        <v>793</v>
      </c>
      <c r="U64" s="537"/>
      <c r="V64" s="537" t="b">
        <v>1</v>
      </c>
      <c r="W64" s="537"/>
      <c r="X64" s="537" t="s">
        <v>294</v>
      </c>
      <c r="Y64" s="537"/>
      <c r="Z64" s="537" t="s">
        <v>161</v>
      </c>
      <c r="AA64" s="537"/>
      <c r="AB64" s="537" t="s">
        <v>792</v>
      </c>
      <c r="AC64" s="538"/>
      <c r="AD64" s="590" t="s">
        <v>886</v>
      </c>
      <c r="AE64" s="602" t="str">
        <f>AE56</f>
        <v>6/24</v>
      </c>
      <c r="AF64" s="602" t="str">
        <f t="shared" ref="AF64:AG64" si="5">AF56</f>
        <v>6/24</v>
      </c>
      <c r="AG64" s="602" t="str">
        <f t="shared" si="5"/>
        <v>6/24</v>
      </c>
      <c r="AH64" s="664" t="s">
        <v>1141</v>
      </c>
      <c r="AI64" s="602" t="s">
        <v>180</v>
      </c>
      <c r="AJ64" s="602" t="s">
        <v>1006</v>
      </c>
      <c r="AK64" s="665" t="s">
        <v>180</v>
      </c>
      <c r="AL64" s="757" t="s">
        <v>1025</v>
      </c>
      <c r="AM64" s="701"/>
      <c r="AN64" s="701"/>
      <c r="AO64" s="701"/>
      <c r="AP64" s="701"/>
      <c r="AQ64" s="985"/>
    </row>
    <row r="65" spans="5:43" ht="72" customHeight="1" thickBot="1">
      <c r="E65" s="585"/>
      <c r="F65" s="586"/>
      <c r="G65" s="579"/>
      <c r="H65" s="585" t="str">
        <f>E21</f>
        <v>“deviceId_FNST”</v>
      </c>
      <c r="I65" s="579"/>
      <c r="J65" s="585" t="s">
        <v>793</v>
      </c>
      <c r="K65" s="586"/>
      <c r="L65" s="586" t="b">
        <v>1</v>
      </c>
      <c r="M65" s="586"/>
      <c r="N65" s="586" t="s">
        <v>294</v>
      </c>
      <c r="O65" s="586"/>
      <c r="P65" s="586" t="s">
        <v>161</v>
      </c>
      <c r="Q65" s="586"/>
      <c r="R65" s="586" t="s">
        <v>792</v>
      </c>
      <c r="S65" s="579"/>
      <c r="T65" s="585" t="s">
        <v>793</v>
      </c>
      <c r="U65" s="586"/>
      <c r="V65" s="586" t="b">
        <v>1</v>
      </c>
      <c r="W65" s="586"/>
      <c r="X65" s="586" t="s">
        <v>294</v>
      </c>
      <c r="Y65" s="586"/>
      <c r="Z65" s="586" t="s">
        <v>161</v>
      </c>
      <c r="AA65" s="586"/>
      <c r="AB65" s="586" t="s">
        <v>792</v>
      </c>
      <c r="AC65" s="579"/>
      <c r="AD65" s="585"/>
      <c r="AE65" s="603"/>
      <c r="AF65" s="603"/>
      <c r="AG65" s="603"/>
      <c r="AH65" s="603">
        <v>0</v>
      </c>
      <c r="AI65" s="603" t="s">
        <v>180</v>
      </c>
      <c r="AJ65" s="603" t="s">
        <v>1006</v>
      </c>
      <c r="AK65" s="643"/>
      <c r="AL65" s="986"/>
      <c r="AM65" s="700"/>
      <c r="AN65" s="700"/>
      <c r="AO65" s="700"/>
      <c r="AP65" s="700"/>
      <c r="AQ65" s="987"/>
    </row>
    <row r="66" spans="5:43" s="408" customFormat="1"/>
    <row r="67" spans="5:43" s="408" customFormat="1"/>
    <row r="68" spans="5:43" s="408" customFormat="1"/>
    <row r="69" spans="5:43" ht="16.5" thickBot="1">
      <c r="E69" s="57" t="s">
        <v>160</v>
      </c>
      <c r="F69" s="57" t="s">
        <v>159</v>
      </c>
    </row>
    <row r="70" spans="5:43" ht="15" customHeight="1">
      <c r="E70" s="510" t="s">
        <v>20</v>
      </c>
      <c r="F70" s="518" t="s">
        <v>22</v>
      </c>
      <c r="G70" s="519"/>
      <c r="H70" s="510" t="s">
        <v>21</v>
      </c>
      <c r="I70" s="519"/>
      <c r="J70" s="522" t="s">
        <v>120</v>
      </c>
      <c r="K70" s="523"/>
      <c r="L70" s="523"/>
      <c r="M70" s="523"/>
      <c r="N70" s="523"/>
      <c r="O70" s="523"/>
      <c r="P70" s="524" t="s">
        <v>127</v>
      </c>
      <c r="Q70" s="524"/>
      <c r="R70" s="525" t="s">
        <v>167</v>
      </c>
      <c r="S70" s="526"/>
      <c r="T70" s="527" t="s">
        <v>140</v>
      </c>
      <c r="U70" s="528"/>
      <c r="V70" s="528"/>
      <c r="W70" s="528"/>
      <c r="X70" s="528"/>
      <c r="Y70" s="528"/>
      <c r="Z70" s="529" t="s">
        <v>141</v>
      </c>
      <c r="AA70" s="529"/>
      <c r="AB70" s="483" t="s">
        <v>170</v>
      </c>
      <c r="AC70" s="484"/>
      <c r="AD70" s="487" t="s">
        <v>16</v>
      </c>
      <c r="AE70" s="489" t="s">
        <v>53</v>
      </c>
      <c r="AF70" s="489" t="s">
        <v>54</v>
      </c>
      <c r="AG70" s="489" t="s">
        <v>55</v>
      </c>
      <c r="AH70" s="489" t="s">
        <v>56</v>
      </c>
      <c r="AI70" s="489" t="s">
        <v>29</v>
      </c>
      <c r="AJ70" s="489" t="s">
        <v>62</v>
      </c>
      <c r="AK70" s="512" t="s">
        <v>69</v>
      </c>
      <c r="AL70" s="477" t="s">
        <v>23</v>
      </c>
      <c r="AM70" s="478"/>
      <c r="AN70" s="478"/>
      <c r="AO70" s="478"/>
      <c r="AP70" s="478"/>
      <c r="AQ70" s="479"/>
    </row>
    <row r="71" spans="5:43" ht="15.75" customHeight="1">
      <c r="E71" s="511"/>
      <c r="F71" s="520"/>
      <c r="G71" s="521"/>
      <c r="H71" s="530" t="s">
        <v>161</v>
      </c>
      <c r="I71" s="532"/>
      <c r="J71" s="533" t="s">
        <v>215</v>
      </c>
      <c r="K71" s="597"/>
      <c r="L71" s="534" t="s">
        <v>221</v>
      </c>
      <c r="M71" s="597"/>
      <c r="N71" s="534" t="s">
        <v>222</v>
      </c>
      <c r="O71" s="534"/>
      <c r="P71" s="535" t="s">
        <v>161</v>
      </c>
      <c r="Q71" s="535"/>
      <c r="R71" s="486" t="s">
        <v>215</v>
      </c>
      <c r="S71" s="515"/>
      <c r="T71" s="516" t="s">
        <v>215</v>
      </c>
      <c r="U71" s="517"/>
      <c r="V71" s="517" t="s">
        <v>216</v>
      </c>
      <c r="W71" s="517"/>
      <c r="X71" s="517" t="s">
        <v>217</v>
      </c>
      <c r="Y71" s="517"/>
      <c r="Z71" s="514" t="s">
        <v>161</v>
      </c>
      <c r="AA71" s="514"/>
      <c r="AB71" s="507" t="s">
        <v>215</v>
      </c>
      <c r="AC71" s="508"/>
      <c r="AD71" s="488"/>
      <c r="AE71" s="490"/>
      <c r="AF71" s="490"/>
      <c r="AG71" s="490"/>
      <c r="AH71" s="490"/>
      <c r="AI71" s="490"/>
      <c r="AJ71" s="490"/>
      <c r="AK71" s="513"/>
      <c r="AL71" s="480"/>
      <c r="AM71" s="481"/>
      <c r="AN71" s="481"/>
      <c r="AO71" s="481"/>
      <c r="AP71" s="481"/>
      <c r="AQ71" s="482"/>
    </row>
    <row r="72" spans="5:43">
      <c r="E72" s="511"/>
      <c r="F72" s="520"/>
      <c r="G72" s="521"/>
      <c r="H72" s="530"/>
      <c r="I72" s="532"/>
      <c r="J72" s="533"/>
      <c r="K72" s="534"/>
      <c r="L72" s="534"/>
      <c r="M72" s="534"/>
      <c r="N72" s="534"/>
      <c r="O72" s="534"/>
      <c r="P72" s="535"/>
      <c r="Q72" s="535"/>
      <c r="R72" s="486"/>
      <c r="S72" s="515"/>
      <c r="T72" s="516"/>
      <c r="U72" s="517"/>
      <c r="V72" s="517"/>
      <c r="W72" s="517"/>
      <c r="X72" s="517"/>
      <c r="Y72" s="517"/>
      <c r="Z72" s="514"/>
      <c r="AA72" s="514"/>
      <c r="AB72" s="507"/>
      <c r="AC72" s="508"/>
      <c r="AD72" s="488"/>
      <c r="AE72" s="490"/>
      <c r="AF72" s="490"/>
      <c r="AG72" s="490"/>
      <c r="AH72" s="490"/>
      <c r="AI72" s="490"/>
      <c r="AJ72" s="490"/>
      <c r="AK72" s="513"/>
      <c r="AL72" s="480"/>
      <c r="AM72" s="481"/>
      <c r="AN72" s="481"/>
      <c r="AO72" s="481"/>
      <c r="AP72" s="481"/>
      <c r="AQ72" s="482"/>
    </row>
    <row r="73" spans="5:43" s="198" customFormat="1" ht="72" customHeight="1">
      <c r="E73" s="383">
        <v>4</v>
      </c>
      <c r="F73" s="541" t="s">
        <v>236</v>
      </c>
      <c r="G73" s="542"/>
      <c r="H73" s="500" t="s">
        <v>161</v>
      </c>
      <c r="I73" s="509"/>
      <c r="J73" s="500" t="s">
        <v>156</v>
      </c>
      <c r="K73" s="485"/>
      <c r="L73" s="485" t="b">
        <v>0</v>
      </c>
      <c r="M73" s="485"/>
      <c r="N73" s="485" t="s">
        <v>184</v>
      </c>
      <c r="O73" s="485"/>
      <c r="P73" s="485" t="s">
        <v>161</v>
      </c>
      <c r="Q73" s="485"/>
      <c r="R73" s="485" t="s">
        <v>161</v>
      </c>
      <c r="S73" s="509"/>
      <c r="T73" s="500" t="s">
        <v>156</v>
      </c>
      <c r="U73" s="485"/>
      <c r="V73" s="485" t="b">
        <v>0</v>
      </c>
      <c r="W73" s="485"/>
      <c r="X73" s="485" t="s">
        <v>184</v>
      </c>
      <c r="Y73" s="485"/>
      <c r="Z73" s="485" t="s">
        <v>161</v>
      </c>
      <c r="AA73" s="485"/>
      <c r="AB73" s="485" t="s">
        <v>161</v>
      </c>
      <c r="AC73" s="509"/>
      <c r="AD73" s="383" t="s">
        <v>886</v>
      </c>
      <c r="AE73" s="384" t="str">
        <f>AE64</f>
        <v>6/24</v>
      </c>
      <c r="AF73" s="384" t="str">
        <f t="shared" ref="AF73:AG73" si="6">AF64</f>
        <v>6/24</v>
      </c>
      <c r="AG73" s="384" t="str">
        <f t="shared" si="6"/>
        <v>6/24</v>
      </c>
      <c r="AH73" s="381">
        <v>0</v>
      </c>
      <c r="AI73" s="400" t="s">
        <v>180</v>
      </c>
      <c r="AJ73" s="381" t="s">
        <v>1006</v>
      </c>
      <c r="AK73" s="409" t="s">
        <v>180</v>
      </c>
      <c r="AL73" s="606" t="s">
        <v>1025</v>
      </c>
      <c r="AM73" s="485"/>
      <c r="AN73" s="485"/>
      <c r="AO73" s="485"/>
      <c r="AP73" s="485"/>
      <c r="AQ73" s="575"/>
    </row>
    <row r="74" spans="5:43" s="198" customFormat="1" ht="72" customHeight="1" thickBot="1">
      <c r="E74" s="380">
        <v>5</v>
      </c>
      <c r="F74" s="577" t="s">
        <v>237</v>
      </c>
      <c r="G74" s="578"/>
      <c r="H74" s="499" t="s">
        <v>161</v>
      </c>
      <c r="I74" s="498"/>
      <c r="J74" s="499" t="s">
        <v>87</v>
      </c>
      <c r="K74" s="497"/>
      <c r="L74" s="497" t="b">
        <v>0</v>
      </c>
      <c r="M74" s="497"/>
      <c r="N74" s="497" t="s">
        <v>186</v>
      </c>
      <c r="O74" s="497"/>
      <c r="P74" s="497" t="s">
        <v>161</v>
      </c>
      <c r="Q74" s="497"/>
      <c r="R74" s="497" t="s">
        <v>161</v>
      </c>
      <c r="S74" s="498"/>
      <c r="T74" s="499" t="s">
        <v>87</v>
      </c>
      <c r="U74" s="497"/>
      <c r="V74" s="497" t="b">
        <v>0</v>
      </c>
      <c r="W74" s="497"/>
      <c r="X74" s="497" t="s">
        <v>186</v>
      </c>
      <c r="Y74" s="497"/>
      <c r="Z74" s="497" t="s">
        <v>161</v>
      </c>
      <c r="AA74" s="497"/>
      <c r="AB74" s="497" t="s">
        <v>161</v>
      </c>
      <c r="AC74" s="498"/>
      <c r="AD74" s="380" t="s">
        <v>886</v>
      </c>
      <c r="AE74" s="385" t="str">
        <f>AE64</f>
        <v>6/24</v>
      </c>
      <c r="AF74" s="385" t="str">
        <f t="shared" ref="AF74:AG74" si="7">AF64</f>
        <v>6/24</v>
      </c>
      <c r="AG74" s="385" t="str">
        <f t="shared" si="7"/>
        <v>6/24</v>
      </c>
      <c r="AH74" s="376">
        <v>0</v>
      </c>
      <c r="AI74" s="401" t="s">
        <v>180</v>
      </c>
      <c r="AJ74" s="376" t="s">
        <v>1006</v>
      </c>
      <c r="AK74" s="410" t="s">
        <v>180</v>
      </c>
      <c r="AL74" s="639" t="s">
        <v>1025</v>
      </c>
      <c r="AM74" s="497"/>
      <c r="AN74" s="497"/>
      <c r="AO74" s="497"/>
      <c r="AP74" s="497"/>
      <c r="AQ74" s="576"/>
    </row>
    <row r="75" spans="5:43" ht="16.5" customHeight="1">
      <c r="E75" s="57" t="s">
        <v>233</v>
      </c>
    </row>
    <row r="76" spans="5:43">
      <c r="E76" s="57" t="s">
        <v>234</v>
      </c>
    </row>
    <row r="78" spans="5:43" ht="16.5" thickBot="1"/>
    <row r="79" spans="5:43" ht="15.75" customHeight="1">
      <c r="E79" s="510" t="s">
        <v>20</v>
      </c>
      <c r="F79" s="518" t="s">
        <v>22</v>
      </c>
      <c r="G79" s="519"/>
      <c r="H79" s="510" t="s">
        <v>21</v>
      </c>
      <c r="I79" s="519"/>
      <c r="J79" s="522" t="s">
        <v>120</v>
      </c>
      <c r="K79" s="523"/>
      <c r="L79" s="523"/>
      <c r="M79" s="523"/>
      <c r="N79" s="523"/>
      <c r="O79" s="523"/>
      <c r="P79" s="524" t="s">
        <v>127</v>
      </c>
      <c r="Q79" s="524"/>
      <c r="R79" s="525" t="s">
        <v>167</v>
      </c>
      <c r="S79" s="526"/>
      <c r="T79" s="527" t="s">
        <v>140</v>
      </c>
      <c r="U79" s="528"/>
      <c r="V79" s="528"/>
      <c r="W79" s="528"/>
      <c r="X79" s="528"/>
      <c r="Y79" s="528"/>
      <c r="Z79" s="529" t="s">
        <v>141</v>
      </c>
      <c r="AA79" s="529"/>
      <c r="AB79" s="483" t="s">
        <v>170</v>
      </c>
      <c r="AC79" s="484"/>
      <c r="AD79" s="487" t="s">
        <v>16</v>
      </c>
      <c r="AE79" s="489" t="s">
        <v>53</v>
      </c>
      <c r="AF79" s="489" t="s">
        <v>54</v>
      </c>
      <c r="AG79" s="489" t="s">
        <v>55</v>
      </c>
      <c r="AH79" s="489" t="s">
        <v>56</v>
      </c>
      <c r="AI79" s="489" t="s">
        <v>29</v>
      </c>
      <c r="AJ79" s="489" t="s">
        <v>62</v>
      </c>
      <c r="AK79" s="512" t="s">
        <v>69</v>
      </c>
      <c r="AL79" s="477" t="s">
        <v>23</v>
      </c>
      <c r="AM79" s="478"/>
      <c r="AN79" s="478"/>
      <c r="AO79" s="478"/>
      <c r="AP79" s="478"/>
      <c r="AQ79" s="479"/>
    </row>
    <row r="80" spans="5:43">
      <c r="E80" s="511"/>
      <c r="F80" s="520"/>
      <c r="G80" s="521"/>
      <c r="H80" s="530" t="s">
        <v>161</v>
      </c>
      <c r="I80" s="532"/>
      <c r="J80" s="533" t="s">
        <v>215</v>
      </c>
      <c r="K80" s="597"/>
      <c r="L80" s="534" t="s">
        <v>221</v>
      </c>
      <c r="M80" s="597"/>
      <c r="N80" s="534" t="s">
        <v>222</v>
      </c>
      <c r="O80" s="534"/>
      <c r="P80" s="535" t="s">
        <v>161</v>
      </c>
      <c r="Q80" s="535"/>
      <c r="R80" s="486" t="s">
        <v>215</v>
      </c>
      <c r="S80" s="515"/>
      <c r="T80" s="516" t="s">
        <v>215</v>
      </c>
      <c r="U80" s="517"/>
      <c r="V80" s="517" t="s">
        <v>216</v>
      </c>
      <c r="W80" s="517"/>
      <c r="X80" s="517" t="s">
        <v>217</v>
      </c>
      <c r="Y80" s="517"/>
      <c r="Z80" s="514" t="s">
        <v>161</v>
      </c>
      <c r="AA80" s="514"/>
      <c r="AB80" s="507" t="s">
        <v>215</v>
      </c>
      <c r="AC80" s="508"/>
      <c r="AD80" s="488"/>
      <c r="AE80" s="490"/>
      <c r="AF80" s="490"/>
      <c r="AG80" s="490"/>
      <c r="AH80" s="490"/>
      <c r="AI80" s="490"/>
      <c r="AJ80" s="490"/>
      <c r="AK80" s="513"/>
      <c r="AL80" s="480"/>
      <c r="AM80" s="481"/>
      <c r="AN80" s="481"/>
      <c r="AO80" s="481"/>
      <c r="AP80" s="481"/>
      <c r="AQ80" s="482"/>
    </row>
    <row r="81" spans="5:43">
      <c r="E81" s="511"/>
      <c r="F81" s="520"/>
      <c r="G81" s="521"/>
      <c r="H81" s="530"/>
      <c r="I81" s="532"/>
      <c r="J81" s="533"/>
      <c r="K81" s="534"/>
      <c r="L81" s="534"/>
      <c r="M81" s="534"/>
      <c r="N81" s="534"/>
      <c r="O81" s="534"/>
      <c r="P81" s="535"/>
      <c r="Q81" s="535"/>
      <c r="R81" s="486"/>
      <c r="S81" s="515"/>
      <c r="T81" s="516"/>
      <c r="U81" s="517"/>
      <c r="V81" s="517"/>
      <c r="W81" s="517"/>
      <c r="X81" s="517"/>
      <c r="Y81" s="517"/>
      <c r="Z81" s="514"/>
      <c r="AA81" s="514"/>
      <c r="AB81" s="507"/>
      <c r="AC81" s="508"/>
      <c r="AD81" s="488"/>
      <c r="AE81" s="490"/>
      <c r="AF81" s="490"/>
      <c r="AG81" s="490"/>
      <c r="AH81" s="490"/>
      <c r="AI81" s="490"/>
      <c r="AJ81" s="490"/>
      <c r="AK81" s="513"/>
      <c r="AL81" s="480"/>
      <c r="AM81" s="481"/>
      <c r="AN81" s="481"/>
      <c r="AO81" s="481"/>
      <c r="AP81" s="481"/>
      <c r="AQ81" s="482"/>
    </row>
    <row r="82" spans="5:43" ht="72" customHeight="1">
      <c r="E82" s="590">
        <f>E74+1</f>
        <v>6</v>
      </c>
      <c r="F82" s="537" t="s">
        <v>624</v>
      </c>
      <c r="G82" s="538"/>
      <c r="H82" s="590" t="str">
        <f>H64</f>
        <v>“deviceId_FNST”</v>
      </c>
      <c r="I82" s="538"/>
      <c r="J82" s="590" t="s">
        <v>180</v>
      </c>
      <c r="K82" s="537"/>
      <c r="L82" s="537" t="s">
        <v>180</v>
      </c>
      <c r="M82" s="537"/>
      <c r="N82" s="537" t="s">
        <v>180</v>
      </c>
      <c r="O82" s="537"/>
      <c r="P82" s="537" t="s">
        <v>161</v>
      </c>
      <c r="Q82" s="537"/>
      <c r="R82" s="537" t="s">
        <v>180</v>
      </c>
      <c r="S82" s="538"/>
      <c r="T82" s="590"/>
      <c r="U82" s="537"/>
      <c r="V82" s="537"/>
      <c r="W82" s="537"/>
      <c r="X82" s="537"/>
      <c r="Y82" s="537"/>
      <c r="Z82" s="537"/>
      <c r="AA82" s="537"/>
      <c r="AB82" s="537"/>
      <c r="AC82" s="538"/>
      <c r="AD82" s="590"/>
      <c r="AE82" s="602"/>
      <c r="AF82" s="602"/>
      <c r="AG82" s="602"/>
      <c r="AH82" s="664"/>
      <c r="AI82" s="602"/>
      <c r="AJ82" s="602"/>
      <c r="AK82" s="665"/>
      <c r="AL82" s="757"/>
      <c r="AM82" s="701"/>
      <c r="AN82" s="701"/>
      <c r="AO82" s="701"/>
      <c r="AP82" s="701"/>
      <c r="AQ82" s="985"/>
    </row>
    <row r="83" spans="5:43" ht="72" customHeight="1" thickBot="1">
      <c r="E83" s="585"/>
      <c r="F83" s="586"/>
      <c r="G83" s="579"/>
      <c r="H83" s="585" t="str">
        <f>H65</f>
        <v>“deviceId_FNST”</v>
      </c>
      <c r="I83" s="579"/>
      <c r="J83" s="585" t="str">
        <f>J65</f>
        <v>{
  "updateInf": [
    {
      "fileKind": "iu_main",
      "version": "v1.6"
    }
  ]
}</v>
      </c>
      <c r="K83" s="586"/>
      <c r="L83" s="586" t="b">
        <f t="shared" ref="L83" si="8">L65</f>
        <v>1</v>
      </c>
      <c r="M83" s="586"/>
      <c r="N83" s="586" t="str">
        <f t="shared" ref="N83" si="9">N65</f>
        <v>(NULL)</v>
      </c>
      <c r="O83" s="586"/>
      <c r="P83" s="586" t="str">
        <f t="shared" ref="P83" si="10">P65</f>
        <v>-</v>
      </c>
      <c r="Q83" s="586"/>
      <c r="R83" s="586" t="str">
        <f t="shared" ref="R83" si="11">R65</f>
        <v>{
  "updateInf": [
    {
      "fileKind": "iu_main",
      "version": "v1.6"
    }
  ]
}</v>
      </c>
      <c r="S83" s="579"/>
      <c r="T83" s="585"/>
      <c r="U83" s="586"/>
      <c r="V83" s="586"/>
      <c r="W83" s="586"/>
      <c r="X83" s="586"/>
      <c r="Y83" s="586"/>
      <c r="Z83" s="586"/>
      <c r="AA83" s="586"/>
      <c r="AB83" s="586"/>
      <c r="AC83" s="579"/>
      <c r="AD83" s="585"/>
      <c r="AE83" s="603"/>
      <c r="AF83" s="603"/>
      <c r="AG83" s="603"/>
      <c r="AH83" s="603"/>
      <c r="AI83" s="603"/>
      <c r="AJ83" s="603"/>
      <c r="AK83" s="643"/>
      <c r="AL83" s="986"/>
      <c r="AM83" s="700"/>
      <c r="AN83" s="700"/>
      <c r="AO83" s="700"/>
      <c r="AP83" s="700"/>
      <c r="AQ83" s="987"/>
    </row>
    <row r="91" spans="5:43" ht="15.75" customHeight="1"/>
    <row r="95" spans="5:43" ht="15.75" customHeight="1"/>
  </sheetData>
  <mergeCells count="257">
    <mergeCell ref="F73:G73"/>
    <mergeCell ref="AL73:AQ73"/>
    <mergeCell ref="F74:G74"/>
    <mergeCell ref="AL74:AQ74"/>
    <mergeCell ref="AL56:AQ56"/>
    <mergeCell ref="Z71:AA72"/>
    <mergeCell ref="AB71:AC72"/>
    <mergeCell ref="J64:K64"/>
    <mergeCell ref="H71:I72"/>
    <mergeCell ref="J71:K72"/>
    <mergeCell ref="AK70:AK72"/>
    <mergeCell ref="AL70:AQ72"/>
    <mergeCell ref="AI70:AI72"/>
    <mergeCell ref="AL61:AQ63"/>
    <mergeCell ref="AI61:AI63"/>
    <mergeCell ref="AJ61:AJ63"/>
    <mergeCell ref="AK61:AK63"/>
    <mergeCell ref="P71:Q72"/>
    <mergeCell ref="R71:S72"/>
    <mergeCell ref="L71:M72"/>
    <mergeCell ref="AF61:AF63"/>
    <mergeCell ref="AG61:AG63"/>
    <mergeCell ref="Z62:AA63"/>
    <mergeCell ref="F56:G56"/>
    <mergeCell ref="V55:W55"/>
    <mergeCell ref="R55:S55"/>
    <mergeCell ref="R56:S56"/>
    <mergeCell ref="R61:S61"/>
    <mergeCell ref="N71:O72"/>
    <mergeCell ref="AJ70:AJ72"/>
    <mergeCell ref="AH52:AH54"/>
    <mergeCell ref="AI52:AI54"/>
    <mergeCell ref="E70:E72"/>
    <mergeCell ref="F70:G72"/>
    <mergeCell ref="AD70:AD72"/>
    <mergeCell ref="AE70:AE72"/>
    <mergeCell ref="AF70:AF72"/>
    <mergeCell ref="AG70:AG72"/>
    <mergeCell ref="AH70:AH72"/>
    <mergeCell ref="L62:M63"/>
    <mergeCell ref="N62:O63"/>
    <mergeCell ref="P62:Q63"/>
    <mergeCell ref="R62:S63"/>
    <mergeCell ref="T71:U72"/>
    <mergeCell ref="V71:W72"/>
    <mergeCell ref="X71:Y72"/>
    <mergeCell ref="H62:I63"/>
    <mergeCell ref="J62:K63"/>
    <mergeCell ref="AK52:AK54"/>
    <mergeCell ref="AL52:AQ54"/>
    <mergeCell ref="Z53:AA54"/>
    <mergeCell ref="AB53:AC54"/>
    <mergeCell ref="X53:Y54"/>
    <mergeCell ref="AD52:AD54"/>
    <mergeCell ref="AH61:AH63"/>
    <mergeCell ref="AL55:AQ55"/>
    <mergeCell ref="AE52:AE54"/>
    <mergeCell ref="AF52:AF54"/>
    <mergeCell ref="AG52:AG54"/>
    <mergeCell ref="AB62:AC63"/>
    <mergeCell ref="X62:Y63"/>
    <mergeCell ref="Z52:AA52"/>
    <mergeCell ref="X55:Y55"/>
    <mergeCell ref="Z55:AA55"/>
    <mergeCell ref="AB55:AC55"/>
    <mergeCell ref="Z56:AA56"/>
    <mergeCell ref="Z61:AA61"/>
    <mergeCell ref="AD61:AD63"/>
    <mergeCell ref="AE61:AE63"/>
    <mergeCell ref="AJ52:AJ54"/>
    <mergeCell ref="B3:E3"/>
    <mergeCell ref="H3:I3"/>
    <mergeCell ref="L3:M9"/>
    <mergeCell ref="N3:N9"/>
    <mergeCell ref="B4:E4"/>
    <mergeCell ref="H4:I4"/>
    <mergeCell ref="B5:E5"/>
    <mergeCell ref="H5:I6"/>
    <mergeCell ref="E19:F20"/>
    <mergeCell ref="J5:J6"/>
    <mergeCell ref="D12:L15"/>
    <mergeCell ref="F55:G55"/>
    <mergeCell ref="J55:K55"/>
    <mergeCell ref="H53:I54"/>
    <mergeCell ref="J53:K54"/>
    <mergeCell ref="G47:I47"/>
    <mergeCell ref="J47:N47"/>
    <mergeCell ref="H52:I52"/>
    <mergeCell ref="H55:I55"/>
    <mergeCell ref="L53:M54"/>
    <mergeCell ref="N53:O54"/>
    <mergeCell ref="G43:I43"/>
    <mergeCell ref="J43:N43"/>
    <mergeCell ref="G44:I44"/>
    <mergeCell ref="J44:N44"/>
    <mergeCell ref="E21:F21"/>
    <mergeCell ref="E22:F22"/>
    <mergeCell ref="G46:I46"/>
    <mergeCell ref="J46:N46"/>
    <mergeCell ref="E52:E54"/>
    <mergeCell ref="F52:G54"/>
    <mergeCell ref="G45:I45"/>
    <mergeCell ref="J45:N45"/>
    <mergeCell ref="AI64:AI65"/>
    <mergeCell ref="AJ64:AJ65"/>
    <mergeCell ref="AK64:AK65"/>
    <mergeCell ref="AL64:AQ65"/>
    <mergeCell ref="R64:S64"/>
    <mergeCell ref="R65:S65"/>
    <mergeCell ref="Z64:AA64"/>
    <mergeCell ref="Z65:AA65"/>
    <mergeCell ref="E61:E63"/>
    <mergeCell ref="F61:G63"/>
    <mergeCell ref="T62:U63"/>
    <mergeCell ref="V62:W63"/>
    <mergeCell ref="T64:U64"/>
    <mergeCell ref="J65:K65"/>
    <mergeCell ref="T65:U65"/>
    <mergeCell ref="E64:E65"/>
    <mergeCell ref="F64:G65"/>
    <mergeCell ref="AD64:AD65"/>
    <mergeCell ref="AE64:AE65"/>
    <mergeCell ref="AF64:AF65"/>
    <mergeCell ref="AG64:AG65"/>
    <mergeCell ref="AH64:AH65"/>
    <mergeCell ref="H56:I56"/>
    <mergeCell ref="H61:I61"/>
    <mergeCell ref="H64:I64"/>
    <mergeCell ref="H65:I65"/>
    <mergeCell ref="H70:I70"/>
    <mergeCell ref="H73:I73"/>
    <mergeCell ref="H74:I74"/>
    <mergeCell ref="J52:O52"/>
    <mergeCell ref="L55:M55"/>
    <mergeCell ref="N55:O55"/>
    <mergeCell ref="J56:K56"/>
    <mergeCell ref="L56:M56"/>
    <mergeCell ref="N56:O56"/>
    <mergeCell ref="J61:O61"/>
    <mergeCell ref="L64:M64"/>
    <mergeCell ref="N64:O64"/>
    <mergeCell ref="L65:M65"/>
    <mergeCell ref="N65:O65"/>
    <mergeCell ref="J70:O70"/>
    <mergeCell ref="J73:K73"/>
    <mergeCell ref="L73:M73"/>
    <mergeCell ref="N73:O73"/>
    <mergeCell ref="J74:K74"/>
    <mergeCell ref="L74:M74"/>
    <mergeCell ref="N74:O74"/>
    <mergeCell ref="P52:Q52"/>
    <mergeCell ref="P55:Q55"/>
    <mergeCell ref="P56:Q56"/>
    <mergeCell ref="P61:Q61"/>
    <mergeCell ref="P64:Q64"/>
    <mergeCell ref="P65:Q65"/>
    <mergeCell ref="P70:Q70"/>
    <mergeCell ref="P73:Q73"/>
    <mergeCell ref="P74:Q74"/>
    <mergeCell ref="P53:Q54"/>
    <mergeCell ref="R70:S70"/>
    <mergeCell ref="R73:S73"/>
    <mergeCell ref="R74:S74"/>
    <mergeCell ref="T52:Y52"/>
    <mergeCell ref="T56:U56"/>
    <mergeCell ref="V56:W56"/>
    <mergeCell ref="X56:Y56"/>
    <mergeCell ref="T61:Y61"/>
    <mergeCell ref="V64:W64"/>
    <mergeCell ref="X64:Y64"/>
    <mergeCell ref="V65:W65"/>
    <mergeCell ref="X65:Y65"/>
    <mergeCell ref="T70:Y70"/>
    <mergeCell ref="T73:U73"/>
    <mergeCell ref="V73:W73"/>
    <mergeCell ref="X73:Y73"/>
    <mergeCell ref="T74:U74"/>
    <mergeCell ref="V74:W74"/>
    <mergeCell ref="X74:Y74"/>
    <mergeCell ref="T53:U54"/>
    <mergeCell ref="V53:W54"/>
    <mergeCell ref="R53:S54"/>
    <mergeCell ref="R52:S52"/>
    <mergeCell ref="T55:U55"/>
    <mergeCell ref="Z70:AA70"/>
    <mergeCell ref="Z73:AA73"/>
    <mergeCell ref="Z74:AA74"/>
    <mergeCell ref="AB52:AC52"/>
    <mergeCell ref="AB56:AC56"/>
    <mergeCell ref="AB61:AC61"/>
    <mergeCell ref="AB64:AC64"/>
    <mergeCell ref="AB65:AC65"/>
    <mergeCell ref="AB70:AC70"/>
    <mergeCell ref="AB73:AC73"/>
    <mergeCell ref="AB74:AC74"/>
    <mergeCell ref="E79:E81"/>
    <mergeCell ref="F79:G81"/>
    <mergeCell ref="H79:I79"/>
    <mergeCell ref="J79:O79"/>
    <mergeCell ref="P79:Q79"/>
    <mergeCell ref="R79:S79"/>
    <mergeCell ref="T79:Y79"/>
    <mergeCell ref="Z79:AA79"/>
    <mergeCell ref="AB79:AC79"/>
    <mergeCell ref="H80:I81"/>
    <mergeCell ref="J80:K81"/>
    <mergeCell ref="L80:M81"/>
    <mergeCell ref="N80:O81"/>
    <mergeCell ref="P80:Q81"/>
    <mergeCell ref="R80:S81"/>
    <mergeCell ref="T80:U81"/>
    <mergeCell ref="V80:W81"/>
    <mergeCell ref="X80:Y81"/>
    <mergeCell ref="Z80:AA81"/>
    <mergeCell ref="AB80:AC81"/>
    <mergeCell ref="AD79:AD81"/>
    <mergeCell ref="AE79:AE81"/>
    <mergeCell ref="AF79:AF81"/>
    <mergeCell ref="AG79:AG81"/>
    <mergeCell ref="AH79:AH81"/>
    <mergeCell ref="AI79:AI81"/>
    <mergeCell ref="AJ79:AJ81"/>
    <mergeCell ref="AK79:AK81"/>
    <mergeCell ref="AL79:AQ81"/>
    <mergeCell ref="E82:E83"/>
    <mergeCell ref="F82:G83"/>
    <mergeCell ref="H82:I82"/>
    <mergeCell ref="J82:K82"/>
    <mergeCell ref="L82:M82"/>
    <mergeCell ref="N82:O82"/>
    <mergeCell ref="P82:Q82"/>
    <mergeCell ref="R82:S82"/>
    <mergeCell ref="T82:U82"/>
    <mergeCell ref="AI82:AI83"/>
    <mergeCell ref="AJ82:AJ83"/>
    <mergeCell ref="AK82:AK83"/>
    <mergeCell ref="AL82:AQ83"/>
    <mergeCell ref="H83:I83"/>
    <mergeCell ref="J83:K83"/>
    <mergeCell ref="L83:M83"/>
    <mergeCell ref="N83:O83"/>
    <mergeCell ref="P83:Q83"/>
    <mergeCell ref="R83:S83"/>
    <mergeCell ref="T83:U83"/>
    <mergeCell ref="V83:W83"/>
    <mergeCell ref="X83:Y83"/>
    <mergeCell ref="Z83:AA83"/>
    <mergeCell ref="AB83:AC83"/>
    <mergeCell ref="V82:W82"/>
    <mergeCell ref="X82:Y82"/>
    <mergeCell ref="Z82:AA82"/>
    <mergeCell ref="AB82:AC82"/>
    <mergeCell ref="AD82:AD83"/>
    <mergeCell ref="AE82:AE83"/>
    <mergeCell ref="AF82:AF83"/>
    <mergeCell ref="AG82:AG83"/>
    <mergeCell ref="AH82:AH83"/>
  </mergeCells>
  <phoneticPr fontId="19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5D09E-5F1D-4987-A8E8-215F6F6E7467}">
  <sheetPr codeName="Sheet40">
    <tabColor theme="4"/>
  </sheetPr>
  <dimension ref="A1:AQ101"/>
  <sheetViews>
    <sheetView topLeftCell="A40" zoomScale="70" zoomScaleNormal="70" workbookViewId="0"/>
  </sheetViews>
  <sheetFormatPr defaultColWidth="9" defaultRowHeight="15.75"/>
  <cols>
    <col min="1" max="4" width="2.625" style="211" customWidth="1"/>
    <col min="5" max="10" width="9.875" style="211" customWidth="1"/>
    <col min="11" max="11" width="14.125" style="211" customWidth="1"/>
    <col min="12" max="14" width="9.875" style="211" customWidth="1"/>
    <col min="15" max="18" width="9" style="211"/>
    <col min="19" max="19" width="10.5" style="211" bestFit="1" customWidth="1"/>
    <col min="20" max="20" width="9" style="211"/>
    <col min="21" max="21" width="9.5" style="211" bestFit="1" customWidth="1"/>
    <col min="22" max="25" width="9" style="211"/>
    <col min="26" max="27" width="9" style="242"/>
    <col min="28" max="30" width="9" style="211"/>
    <col min="31" max="31" width="10" style="211" bestFit="1" customWidth="1"/>
    <col min="32" max="16384" width="9" style="211"/>
  </cols>
  <sheetData>
    <row r="1" spans="1:14" ht="19.5">
      <c r="A1" s="118" t="str">
        <f ca="1">RIGHT(CELL("filename",A1),LEN(CELL("filename",A1))-FIND("]",CELL("filename",A1)))</f>
        <v>34) ファームウェアアップデート実行</v>
      </c>
      <c r="B1" s="118"/>
      <c r="C1" s="118"/>
      <c r="D1" s="118"/>
    </row>
    <row r="2" spans="1:14" ht="19.5" customHeight="1">
      <c r="A2" s="118"/>
      <c r="B2" s="118"/>
      <c r="C2" s="118"/>
      <c r="D2" s="118"/>
      <c r="F2" s="58">
        <v>54</v>
      </c>
    </row>
    <row r="3" spans="1:14">
      <c r="B3" s="598" t="s">
        <v>6</v>
      </c>
      <c r="C3" s="598"/>
      <c r="D3" s="598"/>
      <c r="E3" s="560"/>
      <c r="F3" s="200">
        <f ca="1">MAX(INDIRECT("E"&amp;$F$2):INDIRECT("E"&amp;($F$2+1000)))</f>
        <v>6</v>
      </c>
      <c r="H3" s="548" t="s">
        <v>59</v>
      </c>
      <c r="I3" s="548"/>
      <c r="J3" s="201"/>
      <c r="K3" s="61"/>
      <c r="L3" s="543" t="s">
        <v>58</v>
      </c>
      <c r="M3" s="550"/>
      <c r="N3" s="554"/>
    </row>
    <row r="4" spans="1:14">
      <c r="B4" s="561" t="s">
        <v>7</v>
      </c>
      <c r="C4" s="561"/>
      <c r="D4" s="561"/>
      <c r="E4" s="562"/>
      <c r="F4" s="200">
        <f ca="1">COUNTA(INDIRECT(G4&amp;$F$2):INDIRECT(G4&amp;($F$2+1000)))</f>
        <v>13</v>
      </c>
      <c r="G4" s="58" t="s">
        <v>82</v>
      </c>
      <c r="H4" s="548" t="s">
        <v>57</v>
      </c>
      <c r="I4" s="548"/>
      <c r="J4" s="66"/>
      <c r="K4" s="67"/>
      <c r="L4" s="551"/>
      <c r="M4" s="552"/>
      <c r="N4" s="555"/>
    </row>
    <row r="5" spans="1:14" ht="15.75" customHeight="1">
      <c r="B5" s="548" t="s">
        <v>8</v>
      </c>
      <c r="C5" s="548"/>
      <c r="D5" s="548"/>
      <c r="E5" s="549"/>
      <c r="F5" s="200">
        <f ca="1">SUM(INDIRECT(G5&amp;$F$2):INDIRECT(G5&amp;($F$2+1000)))</f>
        <v>0</v>
      </c>
      <c r="G5" s="58" t="s">
        <v>83</v>
      </c>
      <c r="H5" s="548" t="s">
        <v>60</v>
      </c>
      <c r="I5" s="548"/>
      <c r="J5" s="547"/>
      <c r="K5" s="61"/>
      <c r="L5" s="551"/>
      <c r="M5" s="552"/>
      <c r="N5" s="555"/>
    </row>
    <row r="6" spans="1:14" ht="15.75" customHeight="1">
      <c r="H6" s="548"/>
      <c r="I6" s="548"/>
      <c r="J6" s="547"/>
      <c r="K6" s="61"/>
      <c r="L6" s="551"/>
      <c r="M6" s="552"/>
      <c r="N6" s="555"/>
    </row>
    <row r="7" spans="1:14" ht="15.75" customHeight="1">
      <c r="L7" s="551"/>
      <c r="M7" s="552"/>
      <c r="N7" s="555"/>
    </row>
    <row r="8" spans="1:14">
      <c r="L8" s="551"/>
      <c r="M8" s="552"/>
      <c r="N8" s="555"/>
    </row>
    <row r="9" spans="1:14" ht="15" customHeight="1">
      <c r="G9" s="206"/>
      <c r="L9" s="545"/>
      <c r="M9" s="553"/>
      <c r="N9" s="556"/>
    </row>
    <row r="10" spans="1:14" ht="15.75" customHeight="1">
      <c r="G10" s="70"/>
    </row>
    <row r="11" spans="1:14" ht="16.5" thickBot="1">
      <c r="B11" s="209" t="s">
        <v>9</v>
      </c>
      <c r="C11" s="209"/>
      <c r="G11" s="208"/>
      <c r="H11" s="208"/>
      <c r="I11" s="208"/>
      <c r="J11" s="208"/>
      <c r="K11" s="208"/>
      <c r="L11" s="206"/>
      <c r="M11" s="206"/>
      <c r="N11" s="206"/>
    </row>
    <row r="12" spans="1:14" ht="15.75" customHeight="1">
      <c r="B12" s="209"/>
      <c r="C12" s="209"/>
      <c r="D12" s="566" t="s">
        <v>909</v>
      </c>
      <c r="E12" s="567"/>
      <c r="F12" s="567"/>
      <c r="G12" s="567"/>
      <c r="H12" s="567"/>
      <c r="I12" s="567"/>
      <c r="J12" s="567"/>
      <c r="K12" s="567"/>
      <c r="L12" s="568"/>
      <c r="M12" s="203"/>
      <c r="N12" s="203"/>
    </row>
    <row r="13" spans="1:14" ht="15.75" customHeight="1">
      <c r="B13" s="209"/>
      <c r="C13" s="209"/>
      <c r="D13" s="569"/>
      <c r="E13" s="659"/>
      <c r="F13" s="659"/>
      <c r="G13" s="659"/>
      <c r="H13" s="659"/>
      <c r="I13" s="659"/>
      <c r="J13" s="659"/>
      <c r="K13" s="659"/>
      <c r="L13" s="571"/>
      <c r="M13" s="203"/>
      <c r="N13" s="203"/>
    </row>
    <row r="14" spans="1:14" ht="15.75" customHeight="1">
      <c r="B14" s="209"/>
      <c r="C14" s="209"/>
      <c r="D14" s="569"/>
      <c r="E14" s="659"/>
      <c r="F14" s="659"/>
      <c r="G14" s="659"/>
      <c r="H14" s="659"/>
      <c r="I14" s="659"/>
      <c r="J14" s="659"/>
      <c r="K14" s="659"/>
      <c r="L14" s="571"/>
      <c r="M14" s="203"/>
      <c r="N14" s="203"/>
    </row>
    <row r="15" spans="1:14" ht="16.5" thickBot="1">
      <c r="B15" s="209"/>
      <c r="C15" s="209"/>
      <c r="D15" s="572"/>
      <c r="E15" s="573"/>
      <c r="F15" s="573"/>
      <c r="G15" s="573"/>
      <c r="H15" s="573"/>
      <c r="I15" s="573"/>
      <c r="J15" s="573"/>
      <c r="K15" s="573"/>
      <c r="L15" s="574"/>
      <c r="M15" s="203"/>
      <c r="N15" s="203"/>
    </row>
    <row r="16" spans="1:14">
      <c r="B16" s="209"/>
      <c r="C16" s="209"/>
      <c r="D16" s="116"/>
      <c r="E16" s="116"/>
      <c r="F16" s="70"/>
    </row>
    <row r="17" spans="2:8">
      <c r="B17" s="209" t="s">
        <v>35</v>
      </c>
      <c r="C17" s="209"/>
    </row>
    <row r="18" spans="2:8" ht="13.5" customHeight="1">
      <c r="B18" s="209"/>
      <c r="C18" s="209"/>
    </row>
    <row r="19" spans="2:8">
      <c r="B19" s="209"/>
      <c r="C19" s="209"/>
      <c r="E19" s="531" t="s">
        <v>373</v>
      </c>
      <c r="F19" s="531"/>
    </row>
    <row r="20" spans="2:8">
      <c r="B20" s="209"/>
      <c r="E20" s="531"/>
      <c r="F20" s="531"/>
    </row>
    <row r="21" spans="2:8">
      <c r="B21" s="209"/>
      <c r="E21" s="660" t="s">
        <v>698</v>
      </c>
      <c r="F21" s="660"/>
    </row>
    <row r="22" spans="2:8">
      <c r="B22" s="209"/>
      <c r="E22" s="913" t="s">
        <v>294</v>
      </c>
      <c r="F22" s="660"/>
    </row>
    <row r="23" spans="2:8">
      <c r="B23" s="209"/>
    </row>
    <row r="24" spans="2:8">
      <c r="B24" s="209"/>
    </row>
    <row r="25" spans="2:8" ht="15.75" customHeight="1">
      <c r="B25" s="209"/>
      <c r="C25" s="209"/>
      <c r="G25" s="206"/>
      <c r="H25" s="206"/>
    </row>
    <row r="26" spans="2:8">
      <c r="B26" s="209" t="s">
        <v>17</v>
      </c>
      <c r="C26" s="209"/>
    </row>
    <row r="27" spans="2:8">
      <c r="B27" s="209"/>
      <c r="C27" s="209" t="s">
        <v>142</v>
      </c>
    </row>
    <row r="28" spans="2:8">
      <c r="B28" s="209"/>
      <c r="C28" s="209" t="s">
        <v>143</v>
      </c>
      <c r="D28" s="209"/>
    </row>
    <row r="29" spans="2:8" ht="15.75" customHeight="1">
      <c r="B29" s="209"/>
      <c r="C29" s="210" t="s">
        <v>910</v>
      </c>
      <c r="D29" s="209"/>
    </row>
    <row r="30" spans="2:8">
      <c r="B30" s="209"/>
      <c r="C30" s="209"/>
    </row>
    <row r="31" spans="2:8">
      <c r="B31" s="209" t="s">
        <v>18</v>
      </c>
      <c r="C31" s="209"/>
    </row>
    <row r="32" spans="2:8">
      <c r="B32" s="209"/>
      <c r="C32" s="79" t="s">
        <v>25</v>
      </c>
    </row>
    <row r="33" spans="2:14" ht="15" customHeight="1">
      <c r="B33" s="209"/>
      <c r="C33" s="79"/>
    </row>
    <row r="34" spans="2:14">
      <c r="B34" s="209"/>
      <c r="C34" s="79"/>
    </row>
    <row r="35" spans="2:14">
      <c r="B35" s="209"/>
      <c r="C35" s="79"/>
    </row>
    <row r="36" spans="2:14">
      <c r="B36" s="209"/>
      <c r="C36" s="79"/>
    </row>
    <row r="37" spans="2:14" ht="15.75" customHeight="1">
      <c r="B37" s="209"/>
      <c r="C37" s="79"/>
    </row>
    <row r="38" spans="2:14">
      <c r="B38" s="209"/>
      <c r="C38" s="79"/>
    </row>
    <row r="39" spans="2:14">
      <c r="B39" s="209"/>
      <c r="C39" s="209"/>
    </row>
    <row r="40" spans="2:14">
      <c r="B40" s="209"/>
      <c r="C40" s="209"/>
    </row>
    <row r="41" spans="2:14" ht="15.75" customHeight="1">
      <c r="B41" s="209" t="s">
        <v>51</v>
      </c>
      <c r="C41" s="209"/>
    </row>
    <row r="42" spans="2:14">
      <c r="B42" s="209"/>
      <c r="C42" s="209"/>
    </row>
    <row r="43" spans="2:14">
      <c r="B43" s="209"/>
      <c r="C43" s="209"/>
      <c r="G43" s="563" t="s">
        <v>52</v>
      </c>
      <c r="H43" s="564"/>
      <c r="I43" s="565"/>
      <c r="J43" s="558" t="s">
        <v>50</v>
      </c>
      <c r="K43" s="558"/>
      <c r="L43" s="558"/>
      <c r="M43" s="558"/>
      <c r="N43" s="558"/>
    </row>
    <row r="44" spans="2:14" ht="16.5">
      <c r="B44" s="209"/>
      <c r="C44" s="209"/>
      <c r="G44" s="563" t="s">
        <v>373</v>
      </c>
      <c r="H44" s="564"/>
      <c r="I44" s="565"/>
      <c r="J44" s="988" t="s">
        <v>366</v>
      </c>
      <c r="K44" s="557"/>
      <c r="L44" s="557"/>
      <c r="M44" s="557"/>
      <c r="N44" s="557"/>
    </row>
    <row r="45" spans="2:14" ht="15.75" customHeight="1">
      <c r="B45" s="209"/>
      <c r="C45" s="209"/>
      <c r="D45" s="208"/>
      <c r="E45" s="208"/>
      <c r="F45" s="208"/>
      <c r="G45" s="563" t="s">
        <v>911</v>
      </c>
      <c r="H45" s="564"/>
      <c r="I45" s="565"/>
      <c r="J45" s="557" t="s">
        <v>799</v>
      </c>
      <c r="K45" s="557"/>
      <c r="L45" s="557"/>
      <c r="M45" s="557"/>
      <c r="N45" s="557"/>
    </row>
    <row r="46" spans="2:14" ht="15.75" customHeight="1">
      <c r="B46" s="209"/>
      <c r="C46" s="209"/>
      <c r="D46" s="208"/>
      <c r="E46" s="208"/>
      <c r="F46" s="208"/>
      <c r="G46" s="563" t="s">
        <v>912</v>
      </c>
      <c r="H46" s="564"/>
      <c r="I46" s="565"/>
      <c r="J46" s="843" t="s">
        <v>913</v>
      </c>
      <c r="K46" s="557"/>
      <c r="L46" s="557"/>
      <c r="M46" s="557"/>
      <c r="N46" s="557"/>
    </row>
    <row r="47" spans="2:14" ht="15.75" customHeight="1">
      <c r="B47" s="209"/>
      <c r="C47" s="209"/>
      <c r="D47" s="208"/>
      <c r="E47" s="208"/>
      <c r="F47" s="208"/>
      <c r="G47" s="563" t="s">
        <v>914</v>
      </c>
      <c r="H47" s="564"/>
      <c r="I47" s="565"/>
      <c r="J47" s="557" t="s">
        <v>915</v>
      </c>
      <c r="K47" s="557"/>
      <c r="L47" s="557"/>
      <c r="M47" s="557"/>
      <c r="N47" s="557"/>
    </row>
    <row r="48" spans="2:14" ht="15.75" customHeight="1">
      <c r="B48" s="209"/>
      <c r="C48" s="209"/>
      <c r="D48" s="208"/>
      <c r="E48" s="208"/>
      <c r="F48" s="208"/>
      <c r="G48" s="563" t="s">
        <v>916</v>
      </c>
      <c r="H48" s="564"/>
      <c r="I48" s="565"/>
      <c r="J48" s="557" t="s">
        <v>917</v>
      </c>
      <c r="K48" s="557"/>
      <c r="L48" s="557"/>
      <c r="M48" s="557"/>
      <c r="N48" s="557"/>
    </row>
    <row r="49" spans="2:43">
      <c r="B49" s="209"/>
      <c r="C49" s="209"/>
    </row>
    <row r="50" spans="2:43">
      <c r="B50" s="209" t="s">
        <v>19</v>
      </c>
      <c r="C50" s="209"/>
    </row>
    <row r="51" spans="2:43">
      <c r="B51" s="209"/>
      <c r="C51" s="80"/>
    </row>
    <row r="52" spans="2:43" ht="16.5" customHeight="1" thickBot="1">
      <c r="B52" s="209"/>
      <c r="C52" s="80"/>
      <c r="E52" s="211" t="s">
        <v>152</v>
      </c>
      <c r="H52" s="208"/>
      <c r="I52" s="208"/>
      <c r="J52" s="208"/>
      <c r="K52" s="208"/>
      <c r="L52" s="208"/>
      <c r="M52" s="208"/>
      <c r="N52" s="208"/>
    </row>
    <row r="53" spans="2:43" ht="13.5" customHeight="1">
      <c r="B53" s="209"/>
      <c r="C53" s="209"/>
      <c r="E53" s="510" t="s">
        <v>20</v>
      </c>
      <c r="F53" s="518" t="s">
        <v>22</v>
      </c>
      <c r="G53" s="519"/>
      <c r="H53" s="510" t="s">
        <v>21</v>
      </c>
      <c r="I53" s="519"/>
      <c r="J53" s="522" t="s">
        <v>120</v>
      </c>
      <c r="K53" s="523"/>
      <c r="L53" s="523"/>
      <c r="M53" s="523"/>
      <c r="N53" s="524" t="s">
        <v>127</v>
      </c>
      <c r="O53" s="524"/>
      <c r="P53" s="524"/>
      <c r="Q53" s="524"/>
      <c r="R53" s="525" t="s">
        <v>167</v>
      </c>
      <c r="S53" s="526"/>
      <c r="T53" s="527" t="s">
        <v>140</v>
      </c>
      <c r="U53" s="528"/>
      <c r="V53" s="528"/>
      <c r="W53" s="528"/>
      <c r="X53" s="529" t="s">
        <v>300</v>
      </c>
      <c r="Y53" s="529"/>
      <c r="Z53" s="529"/>
      <c r="AA53" s="529"/>
      <c r="AB53" s="483" t="s">
        <v>170</v>
      </c>
      <c r="AC53" s="484"/>
      <c r="AD53" s="487" t="s">
        <v>16</v>
      </c>
      <c r="AE53" s="489" t="s">
        <v>53</v>
      </c>
      <c r="AF53" s="489" t="s">
        <v>54</v>
      </c>
      <c r="AG53" s="489" t="s">
        <v>55</v>
      </c>
      <c r="AH53" s="489" t="s">
        <v>56</v>
      </c>
      <c r="AI53" s="489" t="s">
        <v>29</v>
      </c>
      <c r="AJ53" s="489" t="s">
        <v>62</v>
      </c>
      <c r="AK53" s="512" t="s">
        <v>69</v>
      </c>
      <c r="AL53" s="477" t="s">
        <v>23</v>
      </c>
      <c r="AM53" s="478"/>
      <c r="AN53" s="478"/>
      <c r="AO53" s="478"/>
      <c r="AP53" s="478"/>
      <c r="AQ53" s="479"/>
    </row>
    <row r="54" spans="2:43" ht="13.5" customHeight="1">
      <c r="B54" s="209"/>
      <c r="C54" s="209"/>
      <c r="E54" s="511"/>
      <c r="F54" s="520"/>
      <c r="G54" s="521"/>
      <c r="H54" s="530" t="s">
        <v>373</v>
      </c>
      <c r="I54" s="532"/>
      <c r="J54" s="930" t="s">
        <v>918</v>
      </c>
      <c r="K54" s="597"/>
      <c r="L54" s="534" t="s">
        <v>919</v>
      </c>
      <c r="M54" s="534"/>
      <c r="N54" s="821" t="str">
        <f>H54</f>
        <v>1:デバイスID</v>
      </c>
      <c r="O54" s="535"/>
      <c r="P54" s="535" t="s">
        <v>920</v>
      </c>
      <c r="Q54" s="535"/>
      <c r="R54" s="919" t="s">
        <v>795</v>
      </c>
      <c r="S54" s="515"/>
      <c r="T54" s="516" t="str">
        <f>J54</f>
        <v>1:成功(true)/
失敗(false)</v>
      </c>
      <c r="U54" s="517"/>
      <c r="V54" s="517" t="str">
        <f>L54</f>
        <v>2:メッセージコード</v>
      </c>
      <c r="W54" s="517"/>
      <c r="X54" s="994" t="str">
        <f>R54</f>
        <v>1:情報リストの更新</v>
      </c>
      <c r="Y54" s="994"/>
      <c r="Z54" s="514" t="s">
        <v>920</v>
      </c>
      <c r="AA54" s="514"/>
      <c r="AB54" s="836" t="str">
        <f>R54</f>
        <v>1:情報リストの更新</v>
      </c>
      <c r="AC54" s="508"/>
      <c r="AD54" s="488"/>
      <c r="AE54" s="490"/>
      <c r="AF54" s="490"/>
      <c r="AG54" s="490"/>
      <c r="AH54" s="490"/>
      <c r="AI54" s="490"/>
      <c r="AJ54" s="490"/>
      <c r="AK54" s="513"/>
      <c r="AL54" s="480"/>
      <c r="AM54" s="481"/>
      <c r="AN54" s="481"/>
      <c r="AO54" s="481"/>
      <c r="AP54" s="481"/>
      <c r="AQ54" s="482"/>
    </row>
    <row r="55" spans="2:43" ht="15" customHeight="1">
      <c r="B55" s="209"/>
      <c r="C55" s="209"/>
      <c r="E55" s="511"/>
      <c r="F55" s="520"/>
      <c r="G55" s="521"/>
      <c r="H55" s="530"/>
      <c r="I55" s="532"/>
      <c r="J55" s="533"/>
      <c r="K55" s="534"/>
      <c r="L55" s="534"/>
      <c r="M55" s="534"/>
      <c r="N55" s="535"/>
      <c r="O55" s="535"/>
      <c r="P55" s="535"/>
      <c r="Q55" s="535"/>
      <c r="R55" s="486"/>
      <c r="S55" s="515"/>
      <c r="T55" s="516"/>
      <c r="U55" s="517"/>
      <c r="V55" s="517"/>
      <c r="W55" s="517"/>
      <c r="X55" s="994"/>
      <c r="Y55" s="994"/>
      <c r="Z55" s="514"/>
      <c r="AA55" s="514"/>
      <c r="AB55" s="507"/>
      <c r="AC55" s="508"/>
      <c r="AD55" s="488"/>
      <c r="AE55" s="490"/>
      <c r="AF55" s="490"/>
      <c r="AG55" s="490"/>
      <c r="AH55" s="490"/>
      <c r="AI55" s="490"/>
      <c r="AJ55" s="490"/>
      <c r="AK55" s="513"/>
      <c r="AL55" s="480"/>
      <c r="AM55" s="481"/>
      <c r="AN55" s="481"/>
      <c r="AO55" s="481"/>
      <c r="AP55" s="481"/>
      <c r="AQ55" s="482"/>
    </row>
    <row r="56" spans="2:43" ht="72" customHeight="1">
      <c r="B56" s="209"/>
      <c r="C56" s="209"/>
      <c r="E56" s="590">
        <f>IF(ISBLANK(F56),"",COUNTA(F$56:F56))</f>
        <v>1</v>
      </c>
      <c r="F56" s="537" t="s">
        <v>70</v>
      </c>
      <c r="G56" s="538"/>
      <c r="H56" s="590" t="str">
        <f>E21</f>
        <v>“deviceId_FNST”</v>
      </c>
      <c r="I56" s="538"/>
      <c r="J56" s="590" t="b">
        <v>1</v>
      </c>
      <c r="K56" s="537"/>
      <c r="L56" s="537" t="s">
        <v>921</v>
      </c>
      <c r="M56" s="537"/>
      <c r="N56" s="537" t="str">
        <f>H56</f>
        <v>“deviceId_FNST”</v>
      </c>
      <c r="O56" s="537"/>
      <c r="P56" s="812" t="s">
        <v>180</v>
      </c>
      <c r="Q56" s="812"/>
      <c r="R56" s="537" t="s">
        <v>922</v>
      </c>
      <c r="S56" s="538"/>
      <c r="T56" s="590" t="b">
        <v>1</v>
      </c>
      <c r="U56" s="537"/>
      <c r="V56" s="537" t="s">
        <v>921</v>
      </c>
      <c r="W56" s="537"/>
      <c r="X56" s="537" t="str">
        <f>R56</f>
        <v>{
    "updateInf": [
        {
            "fileKind": "iu_main", 
            "updateStatus": "test_status", 
            "updateVersion": "v1.6"
        }
    ]
}</v>
      </c>
      <c r="Y56" s="537"/>
      <c r="Z56" s="812" t="s">
        <v>180</v>
      </c>
      <c r="AA56" s="812"/>
      <c r="AB56" s="537" t="s">
        <v>922</v>
      </c>
      <c r="AC56" s="538"/>
      <c r="AD56" s="809" t="s">
        <v>882</v>
      </c>
      <c r="AE56" s="927" t="s">
        <v>1082</v>
      </c>
      <c r="AF56" s="927" t="s">
        <v>1082</v>
      </c>
      <c r="AG56" s="927" t="s">
        <v>1082</v>
      </c>
      <c r="AH56" s="537">
        <v>0</v>
      </c>
      <c r="AI56" s="537" t="s">
        <v>180</v>
      </c>
      <c r="AJ56" s="537" t="s">
        <v>1006</v>
      </c>
      <c r="AK56" s="538" t="s">
        <v>180</v>
      </c>
      <c r="AL56" s="757" t="s">
        <v>1025</v>
      </c>
      <c r="AM56" s="537"/>
      <c r="AN56" s="537"/>
      <c r="AO56" s="537"/>
      <c r="AP56" s="537"/>
      <c r="AQ56" s="608"/>
    </row>
    <row r="57" spans="2:43" ht="72" customHeight="1">
      <c r="B57" s="209"/>
      <c r="C57" s="209"/>
      <c r="E57" s="590"/>
      <c r="F57" s="537"/>
      <c r="G57" s="538"/>
      <c r="H57" s="590"/>
      <c r="I57" s="538"/>
      <c r="J57" s="590"/>
      <c r="K57" s="537"/>
      <c r="L57" s="537"/>
      <c r="M57" s="537"/>
      <c r="N57" s="537" t="s">
        <v>339</v>
      </c>
      <c r="O57" s="537"/>
      <c r="P57" s="537" t="s">
        <v>923</v>
      </c>
      <c r="Q57" s="537"/>
      <c r="R57" s="812" t="s">
        <v>180</v>
      </c>
      <c r="S57" s="818"/>
      <c r="T57" s="590"/>
      <c r="U57" s="537"/>
      <c r="V57" s="537"/>
      <c r="W57" s="537"/>
      <c r="X57" s="537" t="s">
        <v>339</v>
      </c>
      <c r="Y57" s="537"/>
      <c r="Z57" s="537" t="s">
        <v>923</v>
      </c>
      <c r="AA57" s="537"/>
      <c r="AB57" s="812" t="s">
        <v>180</v>
      </c>
      <c r="AC57" s="818"/>
      <c r="AD57" s="590"/>
      <c r="AE57" s="537"/>
      <c r="AF57" s="537"/>
      <c r="AG57" s="537"/>
      <c r="AH57" s="537"/>
      <c r="AI57" s="537"/>
      <c r="AJ57" s="537"/>
      <c r="AK57" s="538"/>
      <c r="AL57" s="590"/>
      <c r="AM57" s="537"/>
      <c r="AN57" s="537"/>
      <c r="AO57" s="537"/>
      <c r="AP57" s="537"/>
      <c r="AQ57" s="608"/>
    </row>
    <row r="58" spans="2:43" ht="72" customHeight="1">
      <c r="B58" s="209"/>
      <c r="C58" s="209"/>
      <c r="E58" s="590">
        <f>IF(ISBLANK(F58),"",COUNTA(F$56:F58))</f>
        <v>2</v>
      </c>
      <c r="F58" s="537" t="s">
        <v>458</v>
      </c>
      <c r="G58" s="538"/>
      <c r="H58" s="590" t="str">
        <f>E22</f>
        <v>(NULL)</v>
      </c>
      <c r="I58" s="538"/>
      <c r="J58" s="590" t="b">
        <v>0</v>
      </c>
      <c r="K58" s="537"/>
      <c r="L58" s="537" t="s">
        <v>324</v>
      </c>
      <c r="M58" s="537"/>
      <c r="N58" s="812" t="s">
        <v>180</v>
      </c>
      <c r="O58" s="812"/>
      <c r="P58" s="537" t="s">
        <v>180</v>
      </c>
      <c r="Q58" s="537"/>
      <c r="R58" s="812" t="s">
        <v>180</v>
      </c>
      <c r="S58" s="818"/>
      <c r="T58" s="590" t="b">
        <v>0</v>
      </c>
      <c r="U58" s="537"/>
      <c r="V58" s="537" t="s">
        <v>324</v>
      </c>
      <c r="W58" s="537"/>
      <c r="X58" s="812" t="s">
        <v>180</v>
      </c>
      <c r="Y58" s="812"/>
      <c r="Z58" s="537" t="s">
        <v>180</v>
      </c>
      <c r="AA58" s="537"/>
      <c r="AB58" s="812" t="s">
        <v>180</v>
      </c>
      <c r="AC58" s="818"/>
      <c r="AD58" s="809" t="s">
        <v>882</v>
      </c>
      <c r="AE58" s="537" t="str">
        <f>AE56</f>
        <v>6/24</v>
      </c>
      <c r="AF58" s="537" t="str">
        <f t="shared" ref="AF58:AG58" si="0">AF56</f>
        <v>6/24</v>
      </c>
      <c r="AG58" s="537" t="str">
        <f t="shared" si="0"/>
        <v>6/24</v>
      </c>
      <c r="AH58" s="537">
        <v>0</v>
      </c>
      <c r="AI58" s="537" t="s">
        <v>180</v>
      </c>
      <c r="AJ58" s="537" t="s">
        <v>1006</v>
      </c>
      <c r="AK58" s="538" t="s">
        <v>180</v>
      </c>
      <c r="AL58" s="757" t="s">
        <v>1025</v>
      </c>
      <c r="AM58" s="537"/>
      <c r="AN58" s="537"/>
      <c r="AO58" s="537"/>
      <c r="AP58" s="537"/>
      <c r="AQ58" s="608"/>
    </row>
    <row r="59" spans="2:43" ht="72" customHeight="1" thickBot="1">
      <c r="B59" s="209"/>
      <c r="C59" s="209"/>
      <c r="E59" s="585"/>
      <c r="F59" s="586"/>
      <c r="G59" s="579"/>
      <c r="H59" s="585"/>
      <c r="I59" s="579"/>
      <c r="J59" s="585"/>
      <c r="K59" s="586"/>
      <c r="L59" s="586"/>
      <c r="M59" s="586"/>
      <c r="N59" s="586" t="s">
        <v>161</v>
      </c>
      <c r="O59" s="586"/>
      <c r="P59" s="586" t="s">
        <v>180</v>
      </c>
      <c r="Q59" s="586"/>
      <c r="R59" s="586" t="s">
        <v>161</v>
      </c>
      <c r="S59" s="579"/>
      <c r="T59" s="585"/>
      <c r="U59" s="586"/>
      <c r="V59" s="586"/>
      <c r="W59" s="586"/>
      <c r="X59" s="586" t="s">
        <v>161</v>
      </c>
      <c r="Y59" s="586"/>
      <c r="Z59" s="586" t="s">
        <v>180</v>
      </c>
      <c r="AA59" s="586"/>
      <c r="AB59" s="586" t="s">
        <v>161</v>
      </c>
      <c r="AC59" s="579"/>
      <c r="AD59" s="585"/>
      <c r="AE59" s="586"/>
      <c r="AF59" s="586"/>
      <c r="AG59" s="586"/>
      <c r="AH59" s="586"/>
      <c r="AI59" s="586"/>
      <c r="AJ59" s="586"/>
      <c r="AK59" s="579"/>
      <c r="AL59" s="585"/>
      <c r="AM59" s="586"/>
      <c r="AN59" s="586"/>
      <c r="AO59" s="586"/>
      <c r="AP59" s="586"/>
      <c r="AQ59" s="609"/>
    </row>
    <row r="60" spans="2:43" ht="15" customHeight="1">
      <c r="B60" s="209"/>
      <c r="C60" s="209"/>
      <c r="E60" s="208"/>
      <c r="F60" s="208"/>
      <c r="G60" s="208"/>
      <c r="H60" s="208"/>
      <c r="I60" s="208"/>
      <c r="J60" s="208"/>
      <c r="K60" s="208"/>
      <c r="L60" s="208"/>
      <c r="M60" s="208"/>
      <c r="N60" s="208"/>
      <c r="O60" s="208"/>
      <c r="P60" s="208"/>
      <c r="Q60" s="208"/>
      <c r="R60" s="208"/>
      <c r="S60" s="208"/>
      <c r="T60" s="208"/>
      <c r="U60" s="208"/>
      <c r="V60" s="208"/>
      <c r="W60" s="208"/>
      <c r="X60" s="208"/>
      <c r="Y60" s="208"/>
      <c r="Z60" s="241"/>
      <c r="AA60" s="241"/>
      <c r="AB60" s="208"/>
      <c r="AC60" s="208"/>
      <c r="AD60" s="208"/>
      <c r="AE60" s="208"/>
      <c r="AF60" s="208"/>
      <c r="AG60" s="208"/>
      <c r="AH60" s="208"/>
      <c r="AI60" s="208"/>
      <c r="AJ60" s="208"/>
      <c r="AK60" s="208"/>
      <c r="AL60" s="208"/>
      <c r="AM60" s="208"/>
      <c r="AN60" s="208"/>
      <c r="AO60" s="208"/>
      <c r="AP60" s="208"/>
      <c r="AQ60" s="208"/>
    </row>
    <row r="61" spans="2:43">
      <c r="F61" s="208"/>
      <c r="G61" s="208"/>
      <c r="H61" s="208"/>
      <c r="I61" s="208"/>
      <c r="J61" s="208"/>
      <c r="K61" s="208"/>
      <c r="L61" s="208"/>
      <c r="M61" s="208"/>
      <c r="N61" s="208"/>
      <c r="O61" s="208"/>
      <c r="P61" s="208"/>
      <c r="Q61" s="208"/>
      <c r="R61" s="208"/>
      <c r="S61" s="208"/>
      <c r="T61" s="208"/>
      <c r="U61" s="208"/>
      <c r="V61" s="208"/>
      <c r="W61" s="208"/>
      <c r="X61" s="208"/>
      <c r="Y61" s="208"/>
      <c r="Z61" s="241"/>
      <c r="AA61" s="241"/>
      <c r="AB61" s="208"/>
      <c r="AC61" s="208"/>
      <c r="AD61" s="208"/>
      <c r="AE61" s="208"/>
      <c r="AF61" s="208"/>
      <c r="AG61" s="208"/>
      <c r="AH61" s="208"/>
      <c r="AI61" s="208"/>
      <c r="AJ61" s="208"/>
      <c r="AK61" s="208"/>
      <c r="AL61" s="208"/>
      <c r="AM61" s="208"/>
      <c r="AN61" s="208"/>
      <c r="AO61" s="208"/>
      <c r="AP61" s="208"/>
      <c r="AQ61" s="208"/>
    </row>
    <row r="62" spans="2:43">
      <c r="E62" s="208"/>
      <c r="F62" s="208"/>
      <c r="G62" s="208"/>
      <c r="H62" s="208"/>
      <c r="I62" s="208"/>
      <c r="J62" s="208"/>
      <c r="K62" s="208"/>
      <c r="L62" s="208"/>
      <c r="M62" s="208"/>
      <c r="N62" s="208"/>
      <c r="O62" s="208"/>
      <c r="P62" s="208"/>
      <c r="Q62" s="208"/>
      <c r="R62" s="208"/>
      <c r="S62" s="208"/>
      <c r="T62" s="208"/>
      <c r="U62" s="208"/>
      <c r="V62" s="208"/>
      <c r="W62" s="208"/>
      <c r="X62" s="208"/>
      <c r="Y62" s="208"/>
      <c r="Z62" s="241"/>
      <c r="AA62" s="241"/>
      <c r="AB62" s="208"/>
      <c r="AC62" s="208"/>
      <c r="AD62" s="208"/>
      <c r="AE62" s="208"/>
      <c r="AF62" s="208"/>
      <c r="AG62" s="208"/>
      <c r="AH62" s="208"/>
      <c r="AI62" s="208"/>
      <c r="AJ62" s="208"/>
      <c r="AK62" s="208"/>
      <c r="AL62" s="208"/>
      <c r="AM62" s="208"/>
      <c r="AN62" s="208"/>
      <c r="AO62" s="208"/>
      <c r="AP62" s="208"/>
      <c r="AQ62" s="208"/>
    </row>
    <row r="63" spans="2:43" ht="16.5" thickBot="1">
      <c r="E63" s="211" t="s">
        <v>153</v>
      </c>
      <c r="F63" s="211" t="s">
        <v>924</v>
      </c>
    </row>
    <row r="64" spans="2:43" ht="13.5" customHeight="1">
      <c r="B64" s="209"/>
      <c r="C64" s="209"/>
      <c r="E64" s="510" t="s">
        <v>20</v>
      </c>
      <c r="F64" s="518" t="s">
        <v>22</v>
      </c>
      <c r="G64" s="519"/>
      <c r="H64" s="510" t="s">
        <v>21</v>
      </c>
      <c r="I64" s="519"/>
      <c r="J64" s="522" t="s">
        <v>120</v>
      </c>
      <c r="K64" s="523"/>
      <c r="L64" s="523"/>
      <c r="M64" s="523"/>
      <c r="N64" s="524" t="s">
        <v>127</v>
      </c>
      <c r="O64" s="524"/>
      <c r="P64" s="524"/>
      <c r="Q64" s="524"/>
      <c r="R64" s="525" t="s">
        <v>167</v>
      </c>
      <c r="S64" s="526"/>
      <c r="T64" s="527" t="s">
        <v>140</v>
      </c>
      <c r="U64" s="528"/>
      <c r="V64" s="528"/>
      <c r="W64" s="528"/>
      <c r="X64" s="529" t="s">
        <v>300</v>
      </c>
      <c r="Y64" s="529"/>
      <c r="Z64" s="529"/>
      <c r="AA64" s="529"/>
      <c r="AB64" s="483" t="s">
        <v>170</v>
      </c>
      <c r="AC64" s="484"/>
      <c r="AD64" s="487" t="s">
        <v>16</v>
      </c>
      <c r="AE64" s="489" t="s">
        <v>53</v>
      </c>
      <c r="AF64" s="489" t="s">
        <v>54</v>
      </c>
      <c r="AG64" s="489" t="s">
        <v>55</v>
      </c>
      <c r="AH64" s="489" t="s">
        <v>56</v>
      </c>
      <c r="AI64" s="489" t="s">
        <v>29</v>
      </c>
      <c r="AJ64" s="489" t="s">
        <v>62</v>
      </c>
      <c r="AK64" s="512" t="s">
        <v>69</v>
      </c>
      <c r="AL64" s="477" t="s">
        <v>23</v>
      </c>
      <c r="AM64" s="478"/>
      <c r="AN64" s="478"/>
      <c r="AO64" s="478"/>
      <c r="AP64" s="478"/>
      <c r="AQ64" s="479"/>
    </row>
    <row r="65" spans="2:43" ht="13.5" customHeight="1">
      <c r="B65" s="209"/>
      <c r="C65" s="209"/>
      <c r="E65" s="511"/>
      <c r="F65" s="520"/>
      <c r="G65" s="521"/>
      <c r="H65" s="530" t="s">
        <v>373</v>
      </c>
      <c r="I65" s="532"/>
      <c r="J65" s="930" t="s">
        <v>918</v>
      </c>
      <c r="K65" s="597"/>
      <c r="L65" s="931" t="s">
        <v>212</v>
      </c>
      <c r="M65" s="597"/>
      <c r="N65" s="821" t="str">
        <f>H65</f>
        <v>1:デバイスID</v>
      </c>
      <c r="O65" s="535"/>
      <c r="P65" s="535" t="s">
        <v>920</v>
      </c>
      <c r="Q65" s="535"/>
      <c r="R65" s="919" t="s">
        <v>795</v>
      </c>
      <c r="S65" s="515"/>
      <c r="T65" s="516" t="str">
        <f>J65</f>
        <v>1:成功(true)/
失敗(false)</v>
      </c>
      <c r="U65" s="517"/>
      <c r="V65" s="517" t="str">
        <f t="shared" ref="V65" si="1">L65</f>
        <v>2:メッセージコード</v>
      </c>
      <c r="W65" s="517"/>
      <c r="X65" s="994" t="str">
        <f>R65</f>
        <v>1:情報リストの更新</v>
      </c>
      <c r="Y65" s="994"/>
      <c r="Z65" s="514" t="s">
        <v>920</v>
      </c>
      <c r="AA65" s="514"/>
      <c r="AB65" s="836" t="str">
        <f>R65</f>
        <v>1:情報リストの更新</v>
      </c>
      <c r="AC65" s="508"/>
      <c r="AD65" s="488"/>
      <c r="AE65" s="490"/>
      <c r="AF65" s="490"/>
      <c r="AG65" s="490"/>
      <c r="AH65" s="490"/>
      <c r="AI65" s="490"/>
      <c r="AJ65" s="490"/>
      <c r="AK65" s="513"/>
      <c r="AL65" s="480"/>
      <c r="AM65" s="481"/>
      <c r="AN65" s="481"/>
      <c r="AO65" s="481"/>
      <c r="AP65" s="481"/>
      <c r="AQ65" s="482"/>
    </row>
    <row r="66" spans="2:43" ht="15" customHeight="1">
      <c r="B66" s="209"/>
      <c r="C66" s="209"/>
      <c r="E66" s="511"/>
      <c r="F66" s="520"/>
      <c r="G66" s="521"/>
      <c r="H66" s="530"/>
      <c r="I66" s="532"/>
      <c r="J66" s="533"/>
      <c r="K66" s="534"/>
      <c r="L66" s="534"/>
      <c r="M66" s="534"/>
      <c r="N66" s="535"/>
      <c r="O66" s="535"/>
      <c r="P66" s="535"/>
      <c r="Q66" s="535"/>
      <c r="R66" s="486"/>
      <c r="S66" s="515"/>
      <c r="T66" s="516"/>
      <c r="U66" s="517"/>
      <c r="V66" s="517"/>
      <c r="W66" s="517"/>
      <c r="X66" s="994"/>
      <c r="Y66" s="994"/>
      <c r="Z66" s="514"/>
      <c r="AA66" s="514"/>
      <c r="AB66" s="507"/>
      <c r="AC66" s="508"/>
      <c r="AD66" s="488"/>
      <c r="AE66" s="490"/>
      <c r="AF66" s="490"/>
      <c r="AG66" s="490"/>
      <c r="AH66" s="490"/>
      <c r="AI66" s="490"/>
      <c r="AJ66" s="490"/>
      <c r="AK66" s="513"/>
      <c r="AL66" s="480"/>
      <c r="AM66" s="481"/>
      <c r="AN66" s="481"/>
      <c r="AO66" s="481"/>
      <c r="AP66" s="481"/>
      <c r="AQ66" s="482"/>
    </row>
    <row r="67" spans="2:43" ht="72" customHeight="1">
      <c r="B67" s="209"/>
      <c r="C67" s="209"/>
      <c r="E67" s="590">
        <v>3</v>
      </c>
      <c r="F67" s="537" t="s">
        <v>624</v>
      </c>
      <c r="G67" s="538"/>
      <c r="H67" s="590" t="str">
        <f>E21</f>
        <v>“deviceId_FNST”</v>
      </c>
      <c r="I67" s="538"/>
      <c r="J67" s="590" t="b">
        <v>1</v>
      </c>
      <c r="K67" s="537"/>
      <c r="L67" s="537" t="s">
        <v>921</v>
      </c>
      <c r="M67" s="537"/>
      <c r="N67" s="537" t="str">
        <f>H67</f>
        <v>“deviceId_FNST”</v>
      </c>
      <c r="O67" s="537"/>
      <c r="P67" s="812" t="s">
        <v>180</v>
      </c>
      <c r="Q67" s="812"/>
      <c r="R67" s="537" t="s">
        <v>922</v>
      </c>
      <c r="S67" s="538"/>
      <c r="T67" s="590" t="b">
        <v>1</v>
      </c>
      <c r="U67" s="537"/>
      <c r="V67" s="537" t="s">
        <v>921</v>
      </c>
      <c r="W67" s="537"/>
      <c r="X67" s="537" t="str">
        <f>N67</f>
        <v>“deviceId_FNST”</v>
      </c>
      <c r="Y67" s="537"/>
      <c r="Z67" s="812" t="s">
        <v>180</v>
      </c>
      <c r="AA67" s="812"/>
      <c r="AB67" s="537" t="s">
        <v>922</v>
      </c>
      <c r="AC67" s="538"/>
      <c r="AD67" s="590" t="s">
        <v>882</v>
      </c>
      <c r="AE67" s="927" t="str">
        <f>AE58</f>
        <v>6/24</v>
      </c>
      <c r="AF67" s="927" t="str">
        <f t="shared" ref="AF67:AG67" si="2">AF58</f>
        <v>6/24</v>
      </c>
      <c r="AG67" s="927" t="str">
        <f t="shared" si="2"/>
        <v>6/24</v>
      </c>
      <c r="AH67" s="537">
        <v>0</v>
      </c>
      <c r="AI67" s="537" t="s">
        <v>180</v>
      </c>
      <c r="AJ67" s="537" t="s">
        <v>1006</v>
      </c>
      <c r="AK67" s="538" t="s">
        <v>180</v>
      </c>
      <c r="AL67" s="757" t="s">
        <v>1025</v>
      </c>
      <c r="AM67" s="701"/>
      <c r="AN67" s="701"/>
      <c r="AO67" s="701"/>
      <c r="AP67" s="701"/>
      <c r="AQ67" s="985"/>
    </row>
    <row r="68" spans="2:43" ht="72" customHeight="1">
      <c r="B68" s="209"/>
      <c r="C68" s="209"/>
      <c r="E68" s="590"/>
      <c r="F68" s="537"/>
      <c r="G68" s="538"/>
      <c r="H68" s="590"/>
      <c r="I68" s="538"/>
      <c r="J68" s="590"/>
      <c r="K68" s="537"/>
      <c r="L68" s="537"/>
      <c r="M68" s="537"/>
      <c r="N68" s="537" t="s">
        <v>339</v>
      </c>
      <c r="O68" s="537"/>
      <c r="P68" s="537" t="s">
        <v>923</v>
      </c>
      <c r="Q68" s="537"/>
      <c r="R68" s="812" t="s">
        <v>180</v>
      </c>
      <c r="S68" s="818"/>
      <c r="T68" s="590"/>
      <c r="U68" s="537"/>
      <c r="V68" s="537"/>
      <c r="W68" s="537"/>
      <c r="X68" s="537" t="str">
        <f>N68</f>
        <v>↑</v>
      </c>
      <c r="Y68" s="537"/>
      <c r="Z68" s="537" t="s">
        <v>923</v>
      </c>
      <c r="AA68" s="537"/>
      <c r="AB68" s="812" t="s">
        <v>180</v>
      </c>
      <c r="AC68" s="818"/>
      <c r="AD68" s="590"/>
      <c r="AE68" s="537"/>
      <c r="AF68" s="537"/>
      <c r="AG68" s="537"/>
      <c r="AH68" s="537"/>
      <c r="AI68" s="537"/>
      <c r="AJ68" s="537"/>
      <c r="AK68" s="538"/>
      <c r="AL68" s="757"/>
      <c r="AM68" s="701"/>
      <c r="AN68" s="701"/>
      <c r="AO68" s="701"/>
      <c r="AP68" s="701"/>
      <c r="AQ68" s="985"/>
    </row>
    <row r="69" spans="2:43" ht="72" customHeight="1">
      <c r="E69" s="590"/>
      <c r="F69" s="537"/>
      <c r="G69" s="538"/>
      <c r="H69" s="590" t="str">
        <f>H67</f>
        <v>“deviceId_FNST”</v>
      </c>
      <c r="I69" s="538"/>
      <c r="J69" s="590" t="b">
        <f t="shared" ref="J69" si="3">J67</f>
        <v>1</v>
      </c>
      <c r="K69" s="537"/>
      <c r="L69" s="537" t="str">
        <f t="shared" ref="L69" si="4">L67</f>
        <v>(NULL)</v>
      </c>
      <c r="M69" s="537"/>
      <c r="N69" s="537" t="str">
        <f>N67</f>
        <v>“deviceId_FNST”</v>
      </c>
      <c r="O69" s="537"/>
      <c r="P69" s="537" t="str">
        <f t="shared" ref="P69" si="5">P67</f>
        <v>-</v>
      </c>
      <c r="Q69" s="537"/>
      <c r="R69" s="537" t="str">
        <f t="shared" ref="R69" si="6">R67</f>
        <v>{
    "updateInf": [
        {
            "fileKind": "iu_main", 
            "updateStatus": "test_status", 
            "updateVersion": "v1.6"
        }
    ]
}</v>
      </c>
      <c r="S69" s="538"/>
      <c r="T69" s="590" t="b">
        <f>T67</f>
        <v>1</v>
      </c>
      <c r="U69" s="537"/>
      <c r="V69" s="537" t="str">
        <f>V67</f>
        <v>(NULL)</v>
      </c>
      <c r="W69" s="537"/>
      <c r="X69" s="537" t="str">
        <f>N69</f>
        <v>“deviceId_FNST”</v>
      </c>
      <c r="Y69" s="537"/>
      <c r="Z69" s="537" t="str">
        <f t="shared" ref="Z69:Z70" si="7">P69</f>
        <v>-</v>
      </c>
      <c r="AA69" s="537"/>
      <c r="AB69" s="537" t="str">
        <f t="shared" ref="AB69:AB70" si="8">R69</f>
        <v>{
    "updateInf": [
        {
            "fileKind": "iu_main", 
            "updateStatus": "test_status", 
            "updateVersion": "v1.6"
        }
    ]
}</v>
      </c>
      <c r="AC69" s="538"/>
      <c r="AD69" s="590"/>
      <c r="AE69" s="537"/>
      <c r="AF69" s="537"/>
      <c r="AG69" s="537"/>
      <c r="AH69" s="537"/>
      <c r="AI69" s="537"/>
      <c r="AJ69" s="537"/>
      <c r="AK69" s="538"/>
      <c r="AL69" s="757"/>
      <c r="AM69" s="701"/>
      <c r="AN69" s="701"/>
      <c r="AO69" s="701"/>
      <c r="AP69" s="701"/>
      <c r="AQ69" s="985"/>
    </row>
    <row r="70" spans="2:43" s="408" customFormat="1" ht="72" customHeight="1" thickBot="1">
      <c r="E70" s="585"/>
      <c r="F70" s="586"/>
      <c r="G70" s="579"/>
      <c r="H70" s="585"/>
      <c r="I70" s="579"/>
      <c r="J70" s="585"/>
      <c r="K70" s="586"/>
      <c r="L70" s="586"/>
      <c r="M70" s="586"/>
      <c r="N70" s="586" t="str">
        <f>N68</f>
        <v>↑</v>
      </c>
      <c r="O70" s="586"/>
      <c r="P70" s="586" t="str">
        <f t="shared" ref="P70" si="9">P68</f>
        <v>{
    "updateInf": [
        {
            "fileKind": "iu_main",     "updateVersion": "v116"
        }
    ]
}</v>
      </c>
      <c r="Q70" s="586"/>
      <c r="R70" s="586" t="str">
        <f t="shared" ref="R70" si="10">R68</f>
        <v>-</v>
      </c>
      <c r="S70" s="579"/>
      <c r="T70" s="585"/>
      <c r="U70" s="586"/>
      <c r="V70" s="586"/>
      <c r="W70" s="586"/>
      <c r="X70" s="586" t="str">
        <f>N70</f>
        <v>↑</v>
      </c>
      <c r="Y70" s="586"/>
      <c r="Z70" s="586" t="str">
        <f t="shared" si="7"/>
        <v>{
    "updateInf": [
        {
            "fileKind": "iu_main",     "updateVersion": "v116"
        }
    ]
}</v>
      </c>
      <c r="AA70" s="586"/>
      <c r="AB70" s="586" t="str">
        <f t="shared" si="8"/>
        <v>-</v>
      </c>
      <c r="AC70" s="579"/>
      <c r="AD70" s="585"/>
      <c r="AE70" s="586"/>
      <c r="AF70" s="586"/>
      <c r="AG70" s="586"/>
      <c r="AH70" s="586"/>
      <c r="AI70" s="586"/>
      <c r="AJ70" s="586"/>
      <c r="AK70" s="579"/>
      <c r="AL70" s="986"/>
      <c r="AM70" s="700"/>
      <c r="AN70" s="700"/>
      <c r="AO70" s="700"/>
      <c r="AP70" s="700"/>
      <c r="AQ70" s="987"/>
    </row>
    <row r="71" spans="2:43" s="408" customFormat="1"/>
    <row r="72" spans="2:43" s="408" customFormat="1"/>
    <row r="73" spans="2:43" ht="16.5" thickBot="1">
      <c r="E73" s="211" t="s">
        <v>160</v>
      </c>
      <c r="F73" s="211" t="s">
        <v>159</v>
      </c>
    </row>
    <row r="74" spans="2:43" ht="15" customHeight="1">
      <c r="E74" s="510" t="s">
        <v>20</v>
      </c>
      <c r="F74" s="518" t="s">
        <v>22</v>
      </c>
      <c r="G74" s="519"/>
      <c r="H74" s="510" t="s">
        <v>21</v>
      </c>
      <c r="I74" s="519"/>
      <c r="J74" s="522" t="s">
        <v>120</v>
      </c>
      <c r="K74" s="523"/>
      <c r="L74" s="523"/>
      <c r="M74" s="523"/>
      <c r="N74" s="524" t="s">
        <v>127</v>
      </c>
      <c r="O74" s="524"/>
      <c r="P74" s="524"/>
      <c r="Q74" s="524"/>
      <c r="R74" s="525" t="s">
        <v>167</v>
      </c>
      <c r="S74" s="526"/>
      <c r="T74" s="527" t="s">
        <v>140</v>
      </c>
      <c r="U74" s="528"/>
      <c r="V74" s="528"/>
      <c r="W74" s="528"/>
      <c r="X74" s="529" t="s">
        <v>300</v>
      </c>
      <c r="Y74" s="529"/>
      <c r="Z74" s="529"/>
      <c r="AA74" s="529"/>
      <c r="AB74" s="483" t="s">
        <v>170</v>
      </c>
      <c r="AC74" s="484"/>
      <c r="AD74" s="487" t="s">
        <v>16</v>
      </c>
      <c r="AE74" s="489" t="s">
        <v>53</v>
      </c>
      <c r="AF74" s="489" t="s">
        <v>54</v>
      </c>
      <c r="AG74" s="489" t="s">
        <v>55</v>
      </c>
      <c r="AH74" s="489" t="s">
        <v>56</v>
      </c>
      <c r="AI74" s="489" t="s">
        <v>29</v>
      </c>
      <c r="AJ74" s="489" t="s">
        <v>62</v>
      </c>
      <c r="AK74" s="512" t="s">
        <v>69</v>
      </c>
      <c r="AL74" s="477" t="s">
        <v>23</v>
      </c>
      <c r="AM74" s="478"/>
      <c r="AN74" s="478"/>
      <c r="AO74" s="478"/>
      <c r="AP74" s="478"/>
      <c r="AQ74" s="479"/>
    </row>
    <row r="75" spans="2:43" ht="15.75" customHeight="1">
      <c r="E75" s="511"/>
      <c r="F75" s="520"/>
      <c r="G75" s="521"/>
      <c r="H75" s="530" t="s">
        <v>925</v>
      </c>
      <c r="I75" s="532"/>
      <c r="J75" s="930" t="s">
        <v>918</v>
      </c>
      <c r="K75" s="597"/>
      <c r="L75" s="931" t="s">
        <v>212</v>
      </c>
      <c r="M75" s="597"/>
      <c r="N75" s="535" t="str">
        <f>H75</f>
        <v>1:デバイスID</v>
      </c>
      <c r="O75" s="535"/>
      <c r="P75" s="535" t="s">
        <v>920</v>
      </c>
      <c r="Q75" s="535"/>
      <c r="R75" s="486" t="s">
        <v>926</v>
      </c>
      <c r="S75" s="515"/>
      <c r="T75" s="516" t="str">
        <f>J75</f>
        <v>1:成功(true)/
失敗(false)</v>
      </c>
      <c r="U75" s="517"/>
      <c r="V75" s="517" t="str">
        <f t="shared" ref="V75" si="11">L75</f>
        <v>2:メッセージコード</v>
      </c>
      <c r="W75" s="517"/>
      <c r="X75" s="994" t="str">
        <f>R75</f>
        <v>1:情報リストの更新</v>
      </c>
      <c r="Y75" s="994"/>
      <c r="Z75" s="514" t="s">
        <v>920</v>
      </c>
      <c r="AA75" s="514"/>
      <c r="AB75" s="507" t="str">
        <f>R75</f>
        <v>1:情報リストの更新</v>
      </c>
      <c r="AC75" s="508"/>
      <c r="AD75" s="488"/>
      <c r="AE75" s="490"/>
      <c r="AF75" s="490"/>
      <c r="AG75" s="490"/>
      <c r="AH75" s="490"/>
      <c r="AI75" s="490"/>
      <c r="AJ75" s="490"/>
      <c r="AK75" s="513"/>
      <c r="AL75" s="480"/>
      <c r="AM75" s="481"/>
      <c r="AN75" s="481"/>
      <c r="AO75" s="481"/>
      <c r="AP75" s="481"/>
      <c r="AQ75" s="482"/>
    </row>
    <row r="76" spans="2:43">
      <c r="E76" s="511"/>
      <c r="F76" s="520"/>
      <c r="G76" s="521"/>
      <c r="H76" s="530"/>
      <c r="I76" s="532"/>
      <c r="J76" s="533"/>
      <c r="K76" s="534"/>
      <c r="L76" s="534"/>
      <c r="M76" s="534"/>
      <c r="N76" s="535"/>
      <c r="O76" s="535"/>
      <c r="P76" s="535"/>
      <c r="Q76" s="535"/>
      <c r="R76" s="486"/>
      <c r="S76" s="515"/>
      <c r="T76" s="516"/>
      <c r="U76" s="517"/>
      <c r="V76" s="517"/>
      <c r="W76" s="517"/>
      <c r="X76" s="994"/>
      <c r="Y76" s="994"/>
      <c r="Z76" s="514"/>
      <c r="AA76" s="514"/>
      <c r="AB76" s="507"/>
      <c r="AC76" s="508"/>
      <c r="AD76" s="488"/>
      <c r="AE76" s="490"/>
      <c r="AF76" s="490"/>
      <c r="AG76" s="490"/>
      <c r="AH76" s="490"/>
      <c r="AI76" s="490"/>
      <c r="AJ76" s="490"/>
      <c r="AK76" s="513"/>
      <c r="AL76" s="480"/>
      <c r="AM76" s="481"/>
      <c r="AN76" s="481"/>
      <c r="AO76" s="481"/>
      <c r="AP76" s="481"/>
      <c r="AQ76" s="482"/>
    </row>
    <row r="77" spans="2:43" s="198" customFormat="1" ht="72" customHeight="1">
      <c r="E77" s="500">
        <v>4</v>
      </c>
      <c r="F77" s="541" t="s">
        <v>247</v>
      </c>
      <c r="G77" s="542"/>
      <c r="H77" s="500" t="str">
        <f>E21</f>
        <v>“deviceId_FNST”</v>
      </c>
      <c r="I77" s="509"/>
      <c r="J77" s="500" t="b">
        <v>0</v>
      </c>
      <c r="K77" s="485"/>
      <c r="L77" s="485" t="s">
        <v>184</v>
      </c>
      <c r="M77" s="485"/>
      <c r="N77" s="485" t="str">
        <f>H77</f>
        <v>“deviceId_FNST”</v>
      </c>
      <c r="O77" s="485"/>
      <c r="P77" s="810" t="s">
        <v>180</v>
      </c>
      <c r="Q77" s="810"/>
      <c r="R77" s="485" t="s">
        <v>161</v>
      </c>
      <c r="S77" s="509"/>
      <c r="T77" s="500" t="b">
        <v>0</v>
      </c>
      <c r="U77" s="485"/>
      <c r="V77" s="485" t="s">
        <v>184</v>
      </c>
      <c r="W77" s="485"/>
      <c r="X77" s="485" t="str">
        <f>H77</f>
        <v>“deviceId_FNST”</v>
      </c>
      <c r="Y77" s="485"/>
      <c r="Z77" s="810" t="s">
        <v>180</v>
      </c>
      <c r="AA77" s="810"/>
      <c r="AB77" s="485" t="s">
        <v>161</v>
      </c>
      <c r="AC77" s="509"/>
      <c r="AD77" s="500" t="s">
        <v>886</v>
      </c>
      <c r="AE77" s="989" t="str">
        <f>AE58</f>
        <v>6/24</v>
      </c>
      <c r="AF77" s="989" t="str">
        <f t="shared" ref="AF77:AG77" si="12">AF58</f>
        <v>6/24</v>
      </c>
      <c r="AG77" s="989" t="str">
        <f t="shared" si="12"/>
        <v>6/24</v>
      </c>
      <c r="AH77" s="992" t="s">
        <v>1141</v>
      </c>
      <c r="AI77" s="989" t="s">
        <v>180</v>
      </c>
      <c r="AJ77" s="989" t="s">
        <v>1006</v>
      </c>
      <c r="AK77" s="989" t="s">
        <v>180</v>
      </c>
      <c r="AL77" s="606" t="s">
        <v>1025</v>
      </c>
      <c r="AM77" s="485"/>
      <c r="AN77" s="485"/>
      <c r="AO77" s="485"/>
      <c r="AP77" s="485"/>
      <c r="AQ77" s="575"/>
    </row>
    <row r="78" spans="2:43" s="198" customFormat="1" ht="72" customHeight="1">
      <c r="E78" s="500"/>
      <c r="F78" s="541"/>
      <c r="G78" s="542"/>
      <c r="H78" s="500"/>
      <c r="I78" s="509"/>
      <c r="J78" s="500"/>
      <c r="K78" s="485"/>
      <c r="L78" s="485"/>
      <c r="M78" s="485"/>
      <c r="N78" s="810" t="s">
        <v>180</v>
      </c>
      <c r="O78" s="810"/>
      <c r="P78" s="810" t="s">
        <v>180</v>
      </c>
      <c r="Q78" s="810"/>
      <c r="R78" s="485" t="s">
        <v>161</v>
      </c>
      <c r="S78" s="509"/>
      <c r="T78" s="500"/>
      <c r="U78" s="485"/>
      <c r="V78" s="485"/>
      <c r="W78" s="485"/>
      <c r="X78" s="810" t="s">
        <v>180</v>
      </c>
      <c r="Y78" s="810"/>
      <c r="Z78" s="810" t="s">
        <v>180</v>
      </c>
      <c r="AA78" s="810"/>
      <c r="AB78" s="485" t="s">
        <v>161</v>
      </c>
      <c r="AC78" s="509"/>
      <c r="AD78" s="500"/>
      <c r="AE78" s="990"/>
      <c r="AF78" s="990"/>
      <c r="AG78" s="990"/>
      <c r="AH78" s="990"/>
      <c r="AI78" s="990"/>
      <c r="AJ78" s="990"/>
      <c r="AK78" s="990"/>
      <c r="AL78" s="500"/>
      <c r="AM78" s="485"/>
      <c r="AN78" s="485"/>
      <c r="AO78" s="485"/>
      <c r="AP78" s="485"/>
      <c r="AQ78" s="575"/>
    </row>
    <row r="79" spans="2:43" s="198" customFormat="1" ht="72" customHeight="1">
      <c r="E79" s="500">
        <v>5</v>
      </c>
      <c r="F79" s="541" t="s">
        <v>237</v>
      </c>
      <c r="G79" s="542"/>
      <c r="H79" s="500" t="str">
        <f>E21</f>
        <v>“deviceId_FNST”</v>
      </c>
      <c r="I79" s="509"/>
      <c r="J79" s="500" t="b">
        <v>0</v>
      </c>
      <c r="K79" s="485"/>
      <c r="L79" s="485" t="s">
        <v>186</v>
      </c>
      <c r="M79" s="485"/>
      <c r="N79" s="810" t="s">
        <v>623</v>
      </c>
      <c r="O79" s="810"/>
      <c r="P79" s="810" t="s">
        <v>180</v>
      </c>
      <c r="Q79" s="810"/>
      <c r="R79" s="485" t="s">
        <v>161</v>
      </c>
      <c r="S79" s="509"/>
      <c r="T79" s="500" t="b">
        <v>0</v>
      </c>
      <c r="U79" s="485"/>
      <c r="V79" s="485" t="s">
        <v>186</v>
      </c>
      <c r="W79" s="485"/>
      <c r="X79" s="810" t="s">
        <v>623</v>
      </c>
      <c r="Y79" s="810"/>
      <c r="Z79" s="810" t="s">
        <v>180</v>
      </c>
      <c r="AA79" s="810"/>
      <c r="AB79" s="485" t="s">
        <v>161</v>
      </c>
      <c r="AC79" s="509"/>
      <c r="AD79" s="500" t="s">
        <v>886</v>
      </c>
      <c r="AE79" s="989" t="str">
        <f>AE58</f>
        <v>6/24</v>
      </c>
      <c r="AF79" s="989" t="str">
        <f t="shared" ref="AF79:AG79" si="13">AF58</f>
        <v>6/24</v>
      </c>
      <c r="AG79" s="989" t="str">
        <f t="shared" si="13"/>
        <v>6/24</v>
      </c>
      <c r="AH79" s="992" t="s">
        <v>1141</v>
      </c>
      <c r="AI79" s="989" t="s">
        <v>180</v>
      </c>
      <c r="AJ79" s="989" t="s">
        <v>1006</v>
      </c>
      <c r="AK79" s="989" t="s">
        <v>180</v>
      </c>
      <c r="AL79" s="606" t="s">
        <v>1025</v>
      </c>
      <c r="AM79" s="485"/>
      <c r="AN79" s="485"/>
      <c r="AO79" s="485"/>
      <c r="AP79" s="485"/>
      <c r="AQ79" s="575"/>
    </row>
    <row r="80" spans="2:43" s="198" customFormat="1" ht="72" customHeight="1" thickBot="1">
      <c r="E80" s="499"/>
      <c r="F80" s="577"/>
      <c r="G80" s="578"/>
      <c r="H80" s="499"/>
      <c r="I80" s="498"/>
      <c r="J80" s="499"/>
      <c r="K80" s="497"/>
      <c r="L80" s="497"/>
      <c r="M80" s="497"/>
      <c r="N80" s="497" t="s">
        <v>180</v>
      </c>
      <c r="O80" s="497"/>
      <c r="P80" s="811" t="s">
        <v>180</v>
      </c>
      <c r="Q80" s="811"/>
      <c r="R80" s="497" t="s">
        <v>161</v>
      </c>
      <c r="S80" s="498"/>
      <c r="T80" s="499"/>
      <c r="U80" s="497"/>
      <c r="V80" s="497"/>
      <c r="W80" s="497"/>
      <c r="X80" s="497" t="s">
        <v>180</v>
      </c>
      <c r="Y80" s="497"/>
      <c r="Z80" s="811" t="s">
        <v>180</v>
      </c>
      <c r="AA80" s="811"/>
      <c r="AB80" s="497" t="s">
        <v>161</v>
      </c>
      <c r="AC80" s="498"/>
      <c r="AD80" s="499"/>
      <c r="AE80" s="991"/>
      <c r="AF80" s="991"/>
      <c r="AG80" s="991"/>
      <c r="AH80" s="991"/>
      <c r="AI80" s="991"/>
      <c r="AJ80" s="991"/>
      <c r="AK80" s="991"/>
      <c r="AL80" s="499"/>
      <c r="AM80" s="497"/>
      <c r="AN80" s="497"/>
      <c r="AO80" s="497"/>
      <c r="AP80" s="497"/>
      <c r="AQ80" s="576"/>
    </row>
    <row r="81" spans="5:43" ht="16.5" customHeight="1">
      <c r="E81" s="211" t="s">
        <v>233</v>
      </c>
      <c r="AB81" s="227"/>
      <c r="AC81" s="227"/>
    </row>
    <row r="82" spans="5:43">
      <c r="E82" s="211" t="s">
        <v>234</v>
      </c>
    </row>
    <row r="85" spans="5:43" ht="15.75" customHeight="1" thickBot="1">
      <c r="E85" s="211" t="s">
        <v>1145</v>
      </c>
    </row>
    <row r="86" spans="5:43">
      <c r="E86" s="510" t="s">
        <v>20</v>
      </c>
      <c r="F86" s="518" t="s">
        <v>22</v>
      </c>
      <c r="G86" s="519"/>
      <c r="H86" s="510" t="s">
        <v>21</v>
      </c>
      <c r="I86" s="519"/>
      <c r="J86" s="522" t="s">
        <v>120</v>
      </c>
      <c r="K86" s="523"/>
      <c r="L86" s="523"/>
      <c r="M86" s="523"/>
      <c r="N86" s="524" t="s">
        <v>127</v>
      </c>
      <c r="O86" s="524"/>
      <c r="P86" s="524"/>
      <c r="Q86" s="524"/>
      <c r="R86" s="525" t="s">
        <v>167</v>
      </c>
      <c r="S86" s="526"/>
      <c r="T86" s="527" t="s">
        <v>140</v>
      </c>
      <c r="U86" s="528"/>
      <c r="V86" s="528"/>
      <c r="W86" s="528"/>
      <c r="X86" s="529" t="s">
        <v>300</v>
      </c>
      <c r="Y86" s="529"/>
      <c r="Z86" s="529"/>
      <c r="AA86" s="529"/>
      <c r="AB86" s="483" t="s">
        <v>170</v>
      </c>
      <c r="AC86" s="484"/>
      <c r="AD86" s="487" t="s">
        <v>16</v>
      </c>
      <c r="AE86" s="489" t="s">
        <v>53</v>
      </c>
      <c r="AF86" s="489" t="s">
        <v>54</v>
      </c>
      <c r="AG86" s="489" t="s">
        <v>55</v>
      </c>
      <c r="AH86" s="489" t="s">
        <v>56</v>
      </c>
      <c r="AI86" s="489" t="s">
        <v>29</v>
      </c>
      <c r="AJ86" s="489" t="s">
        <v>62</v>
      </c>
      <c r="AK86" s="512" t="s">
        <v>69</v>
      </c>
      <c r="AL86" s="477" t="s">
        <v>23</v>
      </c>
      <c r="AM86" s="478"/>
      <c r="AN86" s="478"/>
      <c r="AO86" s="478"/>
      <c r="AP86" s="478"/>
      <c r="AQ86" s="479"/>
    </row>
    <row r="87" spans="5:43">
      <c r="E87" s="511"/>
      <c r="F87" s="520"/>
      <c r="G87" s="521"/>
      <c r="H87" s="530" t="s">
        <v>373</v>
      </c>
      <c r="I87" s="532"/>
      <c r="J87" s="930" t="s">
        <v>918</v>
      </c>
      <c r="K87" s="597"/>
      <c r="L87" s="931" t="s">
        <v>212</v>
      </c>
      <c r="M87" s="597"/>
      <c r="N87" s="821" t="str">
        <f>H87</f>
        <v>1:デバイスID</v>
      </c>
      <c r="O87" s="535"/>
      <c r="P87" s="535" t="s">
        <v>920</v>
      </c>
      <c r="Q87" s="535"/>
      <c r="R87" s="919" t="s">
        <v>795</v>
      </c>
      <c r="S87" s="515"/>
      <c r="T87" s="516" t="str">
        <f>J87</f>
        <v>1:成功(true)/
失敗(false)</v>
      </c>
      <c r="U87" s="517"/>
      <c r="V87" s="517" t="str">
        <f t="shared" ref="V87" si="14">L87</f>
        <v>2:メッセージコード</v>
      </c>
      <c r="W87" s="517"/>
      <c r="X87" s="994" t="str">
        <f>R87</f>
        <v>1:情報リストの更新</v>
      </c>
      <c r="Y87" s="994"/>
      <c r="Z87" s="514" t="s">
        <v>920</v>
      </c>
      <c r="AA87" s="514"/>
      <c r="AB87" s="836" t="str">
        <f>R87</f>
        <v>1:情報リストの更新</v>
      </c>
      <c r="AC87" s="508"/>
      <c r="AD87" s="488"/>
      <c r="AE87" s="490"/>
      <c r="AF87" s="490"/>
      <c r="AG87" s="490"/>
      <c r="AH87" s="490"/>
      <c r="AI87" s="490"/>
      <c r="AJ87" s="490"/>
      <c r="AK87" s="513"/>
      <c r="AL87" s="480"/>
      <c r="AM87" s="481"/>
      <c r="AN87" s="481"/>
      <c r="AO87" s="481"/>
      <c r="AP87" s="481"/>
      <c r="AQ87" s="482"/>
    </row>
    <row r="88" spans="5:43">
      <c r="E88" s="511"/>
      <c r="F88" s="520"/>
      <c r="G88" s="521"/>
      <c r="H88" s="530"/>
      <c r="I88" s="532"/>
      <c r="J88" s="533"/>
      <c r="K88" s="534"/>
      <c r="L88" s="534"/>
      <c r="M88" s="534"/>
      <c r="N88" s="535"/>
      <c r="O88" s="535"/>
      <c r="P88" s="535"/>
      <c r="Q88" s="535"/>
      <c r="R88" s="486"/>
      <c r="S88" s="515"/>
      <c r="T88" s="516"/>
      <c r="U88" s="517"/>
      <c r="V88" s="517"/>
      <c r="W88" s="517"/>
      <c r="X88" s="994"/>
      <c r="Y88" s="994"/>
      <c r="Z88" s="514"/>
      <c r="AA88" s="514"/>
      <c r="AB88" s="507"/>
      <c r="AC88" s="508"/>
      <c r="AD88" s="488"/>
      <c r="AE88" s="490"/>
      <c r="AF88" s="490"/>
      <c r="AG88" s="490"/>
      <c r="AH88" s="490"/>
      <c r="AI88" s="490"/>
      <c r="AJ88" s="490"/>
      <c r="AK88" s="513"/>
      <c r="AL88" s="480"/>
      <c r="AM88" s="481"/>
      <c r="AN88" s="481"/>
      <c r="AO88" s="481"/>
      <c r="AP88" s="481"/>
      <c r="AQ88" s="482"/>
    </row>
    <row r="89" spans="5:43" ht="72" customHeight="1">
      <c r="E89" s="590">
        <f>E79+1</f>
        <v>6</v>
      </c>
      <c r="F89" s="537" t="s">
        <v>624</v>
      </c>
      <c r="G89" s="538"/>
      <c r="H89" s="590" t="str">
        <f>H67</f>
        <v>“deviceId_FNST”</v>
      </c>
      <c r="I89" s="538"/>
      <c r="J89" s="590" t="b">
        <v>1</v>
      </c>
      <c r="K89" s="537"/>
      <c r="L89" s="537" t="s">
        <v>921</v>
      </c>
      <c r="M89" s="537"/>
      <c r="N89" s="537" t="s">
        <v>180</v>
      </c>
      <c r="O89" s="537"/>
      <c r="P89" s="537" t="s">
        <v>180</v>
      </c>
      <c r="Q89" s="537"/>
      <c r="R89" s="537" t="s">
        <v>180</v>
      </c>
      <c r="S89" s="538"/>
      <c r="T89" s="757"/>
      <c r="U89" s="701"/>
      <c r="V89" s="537"/>
      <c r="W89" s="537"/>
      <c r="X89" s="537"/>
      <c r="Y89" s="537"/>
      <c r="Z89" s="812"/>
      <c r="AA89" s="537"/>
      <c r="AB89" s="701"/>
      <c r="AC89" s="705"/>
      <c r="AD89" s="590"/>
      <c r="AE89" s="537"/>
      <c r="AF89" s="537"/>
      <c r="AG89" s="537"/>
      <c r="AH89" s="537"/>
      <c r="AI89" s="537"/>
      <c r="AJ89" s="537"/>
      <c r="AK89" s="538"/>
      <c r="AL89" s="757"/>
      <c r="AM89" s="701"/>
      <c r="AN89" s="701"/>
      <c r="AO89" s="701"/>
      <c r="AP89" s="701"/>
      <c r="AQ89" s="985"/>
    </row>
    <row r="90" spans="5:43" ht="72" customHeight="1">
      <c r="E90" s="590"/>
      <c r="F90" s="537"/>
      <c r="G90" s="538"/>
      <c r="H90" s="590"/>
      <c r="I90" s="538"/>
      <c r="J90" s="590"/>
      <c r="K90" s="537"/>
      <c r="L90" s="537"/>
      <c r="M90" s="537"/>
      <c r="N90" s="537" t="s">
        <v>180</v>
      </c>
      <c r="O90" s="537"/>
      <c r="P90" s="537" t="s">
        <v>180</v>
      </c>
      <c r="Q90" s="537"/>
      <c r="R90" s="537" t="s">
        <v>180</v>
      </c>
      <c r="S90" s="538"/>
      <c r="T90" s="757"/>
      <c r="U90" s="701"/>
      <c r="V90" s="537"/>
      <c r="W90" s="537"/>
      <c r="X90" s="537"/>
      <c r="Y90" s="537"/>
      <c r="Z90" s="701"/>
      <c r="AA90" s="701"/>
      <c r="AB90" s="993"/>
      <c r="AC90" s="705"/>
      <c r="AD90" s="590"/>
      <c r="AE90" s="537"/>
      <c r="AF90" s="537"/>
      <c r="AG90" s="537"/>
      <c r="AH90" s="537"/>
      <c r="AI90" s="537"/>
      <c r="AJ90" s="537"/>
      <c r="AK90" s="538"/>
      <c r="AL90" s="757"/>
      <c r="AM90" s="701"/>
      <c r="AN90" s="701"/>
      <c r="AO90" s="701"/>
      <c r="AP90" s="701"/>
      <c r="AQ90" s="985"/>
    </row>
    <row r="91" spans="5:43" ht="72" customHeight="1">
      <c r="E91" s="590"/>
      <c r="F91" s="537"/>
      <c r="G91" s="538"/>
      <c r="H91" s="590" t="str">
        <f>H67</f>
        <v>“deviceId_FNST”</v>
      </c>
      <c r="I91" s="538"/>
      <c r="J91" s="590" t="b">
        <f t="shared" ref="J91" si="15">J67</f>
        <v>1</v>
      </c>
      <c r="K91" s="537"/>
      <c r="L91" s="537" t="str">
        <f t="shared" ref="L91" si="16">L67</f>
        <v>(NULL)</v>
      </c>
      <c r="M91" s="537"/>
      <c r="N91" s="537" t="str">
        <f>N67</f>
        <v>“deviceId_FNST”</v>
      </c>
      <c r="O91" s="537"/>
      <c r="P91" s="537" t="str">
        <f t="shared" ref="P91" si="17">P67</f>
        <v>-</v>
      </c>
      <c r="Q91" s="537"/>
      <c r="R91" s="537" t="str">
        <f t="shared" ref="R91" si="18">R67</f>
        <v>{
    "updateInf": [
        {
            "fileKind": "iu_main", 
            "updateStatus": "test_status", 
            "updateVersion": "v1.6"
        }
    ]
}</v>
      </c>
      <c r="S91" s="538"/>
      <c r="T91" s="757"/>
      <c r="U91" s="701"/>
      <c r="V91" s="537"/>
      <c r="W91" s="537"/>
      <c r="X91" s="537"/>
      <c r="Y91" s="537"/>
      <c r="Z91" s="537"/>
      <c r="AA91" s="537"/>
      <c r="AB91" s="537"/>
      <c r="AC91" s="538"/>
      <c r="AD91" s="590"/>
      <c r="AE91" s="537"/>
      <c r="AF91" s="537"/>
      <c r="AG91" s="537"/>
      <c r="AH91" s="537"/>
      <c r="AI91" s="537"/>
      <c r="AJ91" s="537"/>
      <c r="AK91" s="538"/>
      <c r="AL91" s="757"/>
      <c r="AM91" s="701"/>
      <c r="AN91" s="701"/>
      <c r="AO91" s="701"/>
      <c r="AP91" s="701"/>
      <c r="AQ91" s="985"/>
    </row>
    <row r="92" spans="5:43" ht="72" customHeight="1" thickBot="1">
      <c r="E92" s="585"/>
      <c r="F92" s="586"/>
      <c r="G92" s="579"/>
      <c r="H92" s="585"/>
      <c r="I92" s="579"/>
      <c r="J92" s="585"/>
      <c r="K92" s="586"/>
      <c r="L92" s="586"/>
      <c r="M92" s="586"/>
      <c r="N92" s="586" t="str">
        <f>N68</f>
        <v>↑</v>
      </c>
      <c r="O92" s="586"/>
      <c r="P92" s="586" t="str">
        <f t="shared" ref="P92" si="19">P68</f>
        <v>{
    "updateInf": [
        {
            "fileKind": "iu_main",     "updateVersion": "v116"
        }
    ]
}</v>
      </c>
      <c r="Q92" s="586"/>
      <c r="R92" s="586" t="str">
        <f t="shared" ref="R92" si="20">R68</f>
        <v>-</v>
      </c>
      <c r="S92" s="579"/>
      <c r="T92" s="986"/>
      <c r="U92" s="700"/>
      <c r="V92" s="586"/>
      <c r="W92" s="586"/>
      <c r="X92" s="586"/>
      <c r="Y92" s="586"/>
      <c r="Z92" s="586"/>
      <c r="AA92" s="586"/>
      <c r="AB92" s="586"/>
      <c r="AC92" s="579"/>
      <c r="AD92" s="585"/>
      <c r="AE92" s="586"/>
      <c r="AF92" s="586"/>
      <c r="AG92" s="586"/>
      <c r="AH92" s="586"/>
      <c r="AI92" s="586"/>
      <c r="AJ92" s="586"/>
      <c r="AK92" s="579"/>
      <c r="AL92" s="986"/>
      <c r="AM92" s="700"/>
      <c r="AN92" s="700"/>
      <c r="AO92" s="700"/>
      <c r="AP92" s="700"/>
      <c r="AQ92" s="987"/>
    </row>
    <row r="97" ht="15.75" customHeight="1"/>
    <row r="101" ht="15.75" customHeight="1"/>
  </sheetData>
  <mergeCells count="343">
    <mergeCell ref="D12:L15"/>
    <mergeCell ref="E19:F20"/>
    <mergeCell ref="E21:F21"/>
    <mergeCell ref="E22:F22"/>
    <mergeCell ref="G43:I43"/>
    <mergeCell ref="J43:N43"/>
    <mergeCell ref="B3:E3"/>
    <mergeCell ref="H3:I3"/>
    <mergeCell ref="L3:M9"/>
    <mergeCell ref="N3:N9"/>
    <mergeCell ref="B4:E4"/>
    <mergeCell ref="H4:I4"/>
    <mergeCell ref="B5:E5"/>
    <mergeCell ref="H5:I6"/>
    <mergeCell ref="J5:J6"/>
    <mergeCell ref="G44:I44"/>
    <mergeCell ref="J44:N44"/>
    <mergeCell ref="G45:I45"/>
    <mergeCell ref="J45:N45"/>
    <mergeCell ref="G46:I46"/>
    <mergeCell ref="J46:N46"/>
    <mergeCell ref="G47:I47"/>
    <mergeCell ref="J47:N47"/>
    <mergeCell ref="G48:I48"/>
    <mergeCell ref="J48:N48"/>
    <mergeCell ref="R57:S57"/>
    <mergeCell ref="T53:W53"/>
    <mergeCell ref="AD53:AD55"/>
    <mergeCell ref="AE53:AE55"/>
    <mergeCell ref="AF53:AF55"/>
    <mergeCell ref="AB54:AC55"/>
    <mergeCell ref="T54:U55"/>
    <mergeCell ref="V54:W55"/>
    <mergeCell ref="X54:Y55"/>
    <mergeCell ref="Z54:AA55"/>
    <mergeCell ref="Z56:AA56"/>
    <mergeCell ref="Z57:AA57"/>
    <mergeCell ref="AB53:AC53"/>
    <mergeCell ref="N54:O55"/>
    <mergeCell ref="P54:Q55"/>
    <mergeCell ref="R54:S55"/>
    <mergeCell ref="E53:E55"/>
    <mergeCell ref="R53:S53"/>
    <mergeCell ref="F53:G55"/>
    <mergeCell ref="H53:I53"/>
    <mergeCell ref="H54:I55"/>
    <mergeCell ref="J54:K55"/>
    <mergeCell ref="L54:M55"/>
    <mergeCell ref="J53:M53"/>
    <mergeCell ref="N53:Q53"/>
    <mergeCell ref="AI56:AI57"/>
    <mergeCell ref="AJ56:AJ57"/>
    <mergeCell ref="AK56:AK57"/>
    <mergeCell ref="AL56:AQ57"/>
    <mergeCell ref="AG53:AG55"/>
    <mergeCell ref="AH53:AH55"/>
    <mergeCell ref="AI53:AI55"/>
    <mergeCell ref="AJ53:AJ55"/>
    <mergeCell ref="AK53:AK55"/>
    <mergeCell ref="AL53:AQ55"/>
    <mergeCell ref="AH56:AH57"/>
    <mergeCell ref="AB59:AC59"/>
    <mergeCell ref="N58:O58"/>
    <mergeCell ref="P56:Q56"/>
    <mergeCell ref="R56:S56"/>
    <mergeCell ref="X56:Y56"/>
    <mergeCell ref="E64:E66"/>
    <mergeCell ref="F64:G66"/>
    <mergeCell ref="H64:I64"/>
    <mergeCell ref="J64:M64"/>
    <mergeCell ref="R64:S64"/>
    <mergeCell ref="T64:W64"/>
    <mergeCell ref="T56:U57"/>
    <mergeCell ref="V56:W57"/>
    <mergeCell ref="X57:Y57"/>
    <mergeCell ref="AB56:AC56"/>
    <mergeCell ref="AB57:AC57"/>
    <mergeCell ref="E56:E57"/>
    <mergeCell ref="F56:G57"/>
    <mergeCell ref="H56:I57"/>
    <mergeCell ref="J56:K57"/>
    <mergeCell ref="L56:M57"/>
    <mergeCell ref="N56:O56"/>
    <mergeCell ref="N57:O57"/>
    <mergeCell ref="P57:Q57"/>
    <mergeCell ref="E58:E59"/>
    <mergeCell ref="F58:G59"/>
    <mergeCell ref="H58:I59"/>
    <mergeCell ref="J58:K59"/>
    <mergeCell ref="L58:M59"/>
    <mergeCell ref="R58:S58"/>
    <mergeCell ref="N59:O59"/>
    <mergeCell ref="R59:S59"/>
    <mergeCell ref="X59:Y59"/>
    <mergeCell ref="T58:U59"/>
    <mergeCell ref="V58:W59"/>
    <mergeCell ref="X58:Y58"/>
    <mergeCell ref="P58:Q58"/>
    <mergeCell ref="P59:Q59"/>
    <mergeCell ref="AK64:AK66"/>
    <mergeCell ref="AL64:AQ66"/>
    <mergeCell ref="H65:I66"/>
    <mergeCell ref="J65:K66"/>
    <mergeCell ref="L65:M66"/>
    <mergeCell ref="N65:O66"/>
    <mergeCell ref="P65:Q66"/>
    <mergeCell ref="R65:S66"/>
    <mergeCell ref="T65:U66"/>
    <mergeCell ref="V65:W66"/>
    <mergeCell ref="AE64:AE66"/>
    <mergeCell ref="AF64:AF66"/>
    <mergeCell ref="AG64:AG66"/>
    <mergeCell ref="AH64:AH66"/>
    <mergeCell ref="AI64:AI66"/>
    <mergeCell ref="AJ64:AJ66"/>
    <mergeCell ref="X65:Y66"/>
    <mergeCell ref="AB65:AC66"/>
    <mergeCell ref="Z65:AA66"/>
    <mergeCell ref="AD64:AD66"/>
    <mergeCell ref="N64:Q64"/>
    <mergeCell ref="AB64:AC64"/>
    <mergeCell ref="AG74:AG76"/>
    <mergeCell ref="AH74:AH76"/>
    <mergeCell ref="J74:M74"/>
    <mergeCell ref="AB68:AC68"/>
    <mergeCell ref="H67:I68"/>
    <mergeCell ref="J67:K68"/>
    <mergeCell ref="L67:M68"/>
    <mergeCell ref="N67:O67"/>
    <mergeCell ref="P67:Q67"/>
    <mergeCell ref="R67:S67"/>
    <mergeCell ref="X67:Y67"/>
    <mergeCell ref="AB67:AC67"/>
    <mergeCell ref="N68:O68"/>
    <mergeCell ref="P68:Q68"/>
    <mergeCell ref="R68:S68"/>
    <mergeCell ref="X68:Y68"/>
    <mergeCell ref="T67:U68"/>
    <mergeCell ref="V67:W68"/>
    <mergeCell ref="Z67:AA67"/>
    <mergeCell ref="Z68:AA68"/>
    <mergeCell ref="AD74:AD76"/>
    <mergeCell ref="AE74:AE76"/>
    <mergeCell ref="AF74:AF76"/>
    <mergeCell ref="H75:I76"/>
    <mergeCell ref="J75:K76"/>
    <mergeCell ref="L75:M76"/>
    <mergeCell ref="N75:O76"/>
    <mergeCell ref="P75:Q76"/>
    <mergeCell ref="R75:S76"/>
    <mergeCell ref="AB77:AC77"/>
    <mergeCell ref="T75:U76"/>
    <mergeCell ref="V75:W76"/>
    <mergeCell ref="X75:Y76"/>
    <mergeCell ref="AB75:AC76"/>
    <mergeCell ref="Z75:AA76"/>
    <mergeCell ref="P77:Q77"/>
    <mergeCell ref="E74:E76"/>
    <mergeCell ref="F74:G76"/>
    <mergeCell ref="H74:I74"/>
    <mergeCell ref="T74:W74"/>
    <mergeCell ref="AL74:AQ76"/>
    <mergeCell ref="AL77:AQ78"/>
    <mergeCell ref="AD77:AD78"/>
    <mergeCell ref="AD79:AD80"/>
    <mergeCell ref="E79:E80"/>
    <mergeCell ref="F79:G80"/>
    <mergeCell ref="H79:I80"/>
    <mergeCell ref="J79:K80"/>
    <mergeCell ref="L79:M80"/>
    <mergeCell ref="N79:O79"/>
    <mergeCell ref="P79:Q79"/>
    <mergeCell ref="R79:S79"/>
    <mergeCell ref="N78:O78"/>
    <mergeCell ref="P78:Q78"/>
    <mergeCell ref="R78:S78"/>
    <mergeCell ref="E77:E78"/>
    <mergeCell ref="F77:G78"/>
    <mergeCell ref="H77:I78"/>
    <mergeCell ref="J77:K78"/>
    <mergeCell ref="L77:M78"/>
    <mergeCell ref="X79:Y79"/>
    <mergeCell ref="AI74:AI76"/>
    <mergeCell ref="R77:S77"/>
    <mergeCell ref="E67:E70"/>
    <mergeCell ref="F67:G70"/>
    <mergeCell ref="AB58:AC58"/>
    <mergeCell ref="AL79:AQ80"/>
    <mergeCell ref="AD56:AD57"/>
    <mergeCell ref="AD58:AD59"/>
    <mergeCell ref="AE58:AE59"/>
    <mergeCell ref="AF58:AF59"/>
    <mergeCell ref="AG58:AG59"/>
    <mergeCell ref="AH58:AH59"/>
    <mergeCell ref="AI58:AI59"/>
    <mergeCell ref="AJ58:AJ59"/>
    <mergeCell ref="AK58:AK59"/>
    <mergeCell ref="AL58:AQ59"/>
    <mergeCell ref="AE56:AE57"/>
    <mergeCell ref="AF56:AF57"/>
    <mergeCell ref="AG56:AG57"/>
    <mergeCell ref="AB79:AC79"/>
    <mergeCell ref="N80:O80"/>
    <mergeCell ref="P80:Q80"/>
    <mergeCell ref="R80:S80"/>
    <mergeCell ref="X80:Y80"/>
    <mergeCell ref="AB80:AC80"/>
    <mergeCell ref="T79:U80"/>
    <mergeCell ref="AL67:AQ70"/>
    <mergeCell ref="V69:W70"/>
    <mergeCell ref="X69:Y69"/>
    <mergeCell ref="Z69:AA69"/>
    <mergeCell ref="AB69:AC69"/>
    <mergeCell ref="H69:I70"/>
    <mergeCell ref="J69:K70"/>
    <mergeCell ref="L69:M70"/>
    <mergeCell ref="N69:O69"/>
    <mergeCell ref="P69:Q69"/>
    <mergeCell ref="R69:S69"/>
    <mergeCell ref="T69:U70"/>
    <mergeCell ref="AB70:AC70"/>
    <mergeCell ref="AD67:AD70"/>
    <mergeCell ref="AE67:AE70"/>
    <mergeCell ref="AF67:AF70"/>
    <mergeCell ref="AG67:AG70"/>
    <mergeCell ref="AH67:AH70"/>
    <mergeCell ref="AI67:AI70"/>
    <mergeCell ref="AJ67:AJ70"/>
    <mergeCell ref="AK67:AK70"/>
    <mergeCell ref="E86:E88"/>
    <mergeCell ref="F86:G88"/>
    <mergeCell ref="H86:I86"/>
    <mergeCell ref="J86:M86"/>
    <mergeCell ref="R86:S86"/>
    <mergeCell ref="T86:W86"/>
    <mergeCell ref="AD86:AD88"/>
    <mergeCell ref="AE86:AE88"/>
    <mergeCell ref="AF86:AF88"/>
    <mergeCell ref="AL86:AQ88"/>
    <mergeCell ref="H87:I88"/>
    <mergeCell ref="J87:K88"/>
    <mergeCell ref="L87:M88"/>
    <mergeCell ref="N87:O88"/>
    <mergeCell ref="P87:Q88"/>
    <mergeCell ref="R87:S88"/>
    <mergeCell ref="T87:U88"/>
    <mergeCell ref="V87:W88"/>
    <mergeCell ref="X87:Y88"/>
    <mergeCell ref="Z87:AA88"/>
    <mergeCell ref="AB87:AC88"/>
    <mergeCell ref="E89:E92"/>
    <mergeCell ref="F89:G92"/>
    <mergeCell ref="H89:I90"/>
    <mergeCell ref="J89:K90"/>
    <mergeCell ref="L89:M90"/>
    <mergeCell ref="N89:O89"/>
    <mergeCell ref="P89:Q89"/>
    <mergeCell ref="R89:S89"/>
    <mergeCell ref="T89:U90"/>
    <mergeCell ref="H91:I92"/>
    <mergeCell ref="J91:K92"/>
    <mergeCell ref="L91:M92"/>
    <mergeCell ref="V89:W90"/>
    <mergeCell ref="X89:Y89"/>
    <mergeCell ref="Z89:AA89"/>
    <mergeCell ref="AB89:AC89"/>
    <mergeCell ref="AD89:AD92"/>
    <mergeCell ref="AE89:AE92"/>
    <mergeCell ref="AF89:AF92"/>
    <mergeCell ref="AG89:AG92"/>
    <mergeCell ref="AH89:AH92"/>
    <mergeCell ref="AI89:AI92"/>
    <mergeCell ref="AJ89:AJ92"/>
    <mergeCell ref="AK89:AK92"/>
    <mergeCell ref="AL89:AQ92"/>
    <mergeCell ref="N90:O90"/>
    <mergeCell ref="P90:Q90"/>
    <mergeCell ref="R90:S90"/>
    <mergeCell ref="X90:Y90"/>
    <mergeCell ref="Z90:AA90"/>
    <mergeCell ref="AB90:AC90"/>
    <mergeCell ref="N91:O91"/>
    <mergeCell ref="P91:Q91"/>
    <mergeCell ref="R91:S91"/>
    <mergeCell ref="T91:U92"/>
    <mergeCell ref="V91:W92"/>
    <mergeCell ref="X91:Y91"/>
    <mergeCell ref="Z91:AA91"/>
    <mergeCell ref="AB91:AC91"/>
    <mergeCell ref="N92:O92"/>
    <mergeCell ref="P92:Q92"/>
    <mergeCell ref="R92:S92"/>
    <mergeCell ref="X92:Y92"/>
    <mergeCell ref="Z92:AA92"/>
    <mergeCell ref="AB92:AC92"/>
    <mergeCell ref="N74:Q74"/>
    <mergeCell ref="N77:O77"/>
    <mergeCell ref="N86:Q86"/>
    <mergeCell ref="R74:S74"/>
    <mergeCell ref="X53:AA53"/>
    <mergeCell ref="Z58:AA58"/>
    <mergeCell ref="Z59:AA59"/>
    <mergeCell ref="X64:AA64"/>
    <mergeCell ref="X74:AA74"/>
    <mergeCell ref="X77:Y77"/>
    <mergeCell ref="X86:AA86"/>
    <mergeCell ref="N70:O70"/>
    <mergeCell ref="P70:Q70"/>
    <mergeCell ref="R70:S70"/>
    <mergeCell ref="X70:Y70"/>
    <mergeCell ref="Z70:AA70"/>
    <mergeCell ref="V79:W80"/>
    <mergeCell ref="X78:Y78"/>
    <mergeCell ref="T77:U78"/>
    <mergeCell ref="V77:W78"/>
    <mergeCell ref="Z77:AA77"/>
    <mergeCell ref="Z78:AA78"/>
    <mergeCell ref="Z79:AA79"/>
    <mergeCell ref="Z80:AA80"/>
    <mergeCell ref="AK77:AK78"/>
    <mergeCell ref="AF79:AF80"/>
    <mergeCell ref="AG79:AG80"/>
    <mergeCell ref="AH79:AH80"/>
    <mergeCell ref="AI79:AI80"/>
    <mergeCell ref="AJ79:AJ80"/>
    <mergeCell ref="AK79:AK80"/>
    <mergeCell ref="AB74:AC74"/>
    <mergeCell ref="AB86:AC86"/>
    <mergeCell ref="AE77:AE78"/>
    <mergeCell ref="AE79:AE80"/>
    <mergeCell ref="AF77:AF78"/>
    <mergeCell ref="AG77:AG78"/>
    <mergeCell ref="AH77:AH78"/>
    <mergeCell ref="AI77:AI78"/>
    <mergeCell ref="AJ77:AJ78"/>
    <mergeCell ref="AG86:AG88"/>
    <mergeCell ref="AH86:AH88"/>
    <mergeCell ref="AI86:AI88"/>
    <mergeCell ref="AJ86:AJ88"/>
    <mergeCell ref="AK86:AK88"/>
    <mergeCell ref="AB78:AC78"/>
    <mergeCell ref="AJ74:AJ76"/>
    <mergeCell ref="AK74:AK76"/>
  </mergeCells>
  <phoneticPr fontId="19" type="noConversion"/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0217F-AFCD-4E11-9F0F-505F80A1C69E}">
  <sheetPr codeName="Sheet41">
    <tabColor theme="4"/>
  </sheetPr>
  <dimension ref="A1:AY95"/>
  <sheetViews>
    <sheetView topLeftCell="A31" workbookViewId="0">
      <selection activeCell="V55" sqref="V55:W55"/>
    </sheetView>
  </sheetViews>
  <sheetFormatPr defaultColWidth="9" defaultRowHeight="15.75"/>
  <cols>
    <col min="1" max="4" width="2.625" style="211" customWidth="1"/>
    <col min="5" max="10" width="9.875" style="211" customWidth="1"/>
    <col min="11" max="13" width="14.125" style="211" customWidth="1"/>
    <col min="14" max="16" width="9.875" style="211" customWidth="1"/>
    <col min="17" max="18" width="9" style="211"/>
    <col min="19" max="19" width="10.5" style="211" bestFit="1" customWidth="1"/>
    <col min="20" max="20" width="9" style="211"/>
    <col min="21" max="21" width="9.5" style="211" bestFit="1" customWidth="1"/>
    <col min="22" max="22" width="9.5" style="211" customWidth="1"/>
    <col min="23" max="23" width="18" style="211" customWidth="1"/>
    <col min="24" max="25" width="9" style="211"/>
    <col min="26" max="27" width="9" style="238"/>
    <col min="28" max="34" width="9" style="211"/>
    <col min="35" max="35" width="10" style="211" bestFit="1" customWidth="1"/>
    <col min="36" max="37" width="10" style="238" customWidth="1"/>
    <col min="38" max="16384" width="9" style="211"/>
  </cols>
  <sheetData>
    <row r="1" spans="1:16" ht="19.5">
      <c r="A1" s="118" t="str">
        <f ca="1">RIGHT(CELL("filename",A1),LEN(CELL("filename",A1))-FIND("]",CELL("filename",A1)))</f>
        <v>35) 自動アップデート設定取得</v>
      </c>
      <c r="B1" s="118"/>
      <c r="C1" s="118"/>
      <c r="D1" s="118"/>
    </row>
    <row r="2" spans="1:16" ht="19.5" customHeight="1">
      <c r="A2" s="118"/>
      <c r="B2" s="118"/>
      <c r="C2" s="118"/>
      <c r="D2" s="118"/>
      <c r="F2" s="58">
        <v>54</v>
      </c>
    </row>
    <row r="3" spans="1:16">
      <c r="B3" s="598" t="s">
        <v>6</v>
      </c>
      <c r="C3" s="598"/>
      <c r="D3" s="598"/>
      <c r="E3" s="560"/>
      <c r="F3" s="200">
        <f ca="1">MAX(INDIRECT("E"&amp;$F$2):INDIRECT("E"&amp;($F$2+1000)))</f>
        <v>6</v>
      </c>
      <c r="H3" s="548" t="s">
        <v>59</v>
      </c>
      <c r="I3" s="548"/>
      <c r="J3" s="201"/>
      <c r="K3" s="61"/>
      <c r="L3" s="61"/>
      <c r="M3" s="61"/>
      <c r="N3" s="543" t="s">
        <v>58</v>
      </c>
      <c r="O3" s="550"/>
      <c r="P3" s="554"/>
    </row>
    <row r="4" spans="1:16">
      <c r="B4" s="561" t="s">
        <v>7</v>
      </c>
      <c r="C4" s="561"/>
      <c r="D4" s="561"/>
      <c r="E4" s="562"/>
      <c r="F4" s="200">
        <f ca="1">COUNTA(INDIRECT(G4&amp;$F$2):INDIRECT(G4&amp;($F$2+1000)))</f>
        <v>14</v>
      </c>
      <c r="G4" s="58" t="s">
        <v>82</v>
      </c>
      <c r="H4" s="548" t="s">
        <v>57</v>
      </c>
      <c r="I4" s="548"/>
      <c r="J4" s="66"/>
      <c r="K4" s="67"/>
      <c r="L4" s="67"/>
      <c r="M4" s="67"/>
      <c r="N4" s="551"/>
      <c r="O4" s="552"/>
      <c r="P4" s="555"/>
    </row>
    <row r="5" spans="1:16" ht="15.75" customHeight="1">
      <c r="B5" s="548" t="s">
        <v>8</v>
      </c>
      <c r="C5" s="548"/>
      <c r="D5" s="548"/>
      <c r="E5" s="549"/>
      <c r="F5" s="200">
        <f ca="1">SUM(INDIRECT(G5&amp;$F$2):INDIRECT(G5&amp;($F$2+1000)))</f>
        <v>0</v>
      </c>
      <c r="G5" s="58" t="s">
        <v>83</v>
      </c>
      <c r="H5" s="548" t="s">
        <v>60</v>
      </c>
      <c r="I5" s="548"/>
      <c r="J5" s="547"/>
      <c r="K5" s="61"/>
      <c r="L5" s="61"/>
      <c r="M5" s="61"/>
      <c r="N5" s="551"/>
      <c r="O5" s="552"/>
      <c r="P5" s="555"/>
    </row>
    <row r="6" spans="1:16" ht="15.75" customHeight="1">
      <c r="H6" s="548"/>
      <c r="I6" s="548"/>
      <c r="J6" s="547"/>
      <c r="K6" s="61"/>
      <c r="L6" s="61"/>
      <c r="M6" s="61"/>
      <c r="N6" s="551"/>
      <c r="O6" s="552"/>
      <c r="P6" s="555"/>
    </row>
    <row r="7" spans="1:16" ht="15.75" customHeight="1">
      <c r="N7" s="551"/>
      <c r="O7" s="552"/>
      <c r="P7" s="555"/>
    </row>
    <row r="8" spans="1:16">
      <c r="N8" s="551"/>
      <c r="O8" s="552"/>
      <c r="P8" s="555"/>
    </row>
    <row r="9" spans="1:16" ht="15" customHeight="1">
      <c r="G9" s="206"/>
      <c r="N9" s="545"/>
      <c r="O9" s="553"/>
      <c r="P9" s="556"/>
    </row>
    <row r="10" spans="1:16" ht="15.75" customHeight="1">
      <c r="G10" s="70"/>
    </row>
    <row r="11" spans="1:16" ht="16.5" thickBot="1">
      <c r="B11" s="209" t="s">
        <v>9</v>
      </c>
      <c r="C11" s="209"/>
      <c r="G11" s="208"/>
      <c r="H11" s="208"/>
      <c r="I11" s="208"/>
      <c r="J11" s="208"/>
      <c r="K11" s="208"/>
      <c r="L11" s="208"/>
      <c r="M11" s="208"/>
      <c r="N11" s="206"/>
      <c r="O11" s="206"/>
      <c r="P11" s="206"/>
    </row>
    <row r="12" spans="1:16" ht="15.75" customHeight="1">
      <c r="B12" s="209"/>
      <c r="C12" s="209"/>
      <c r="D12" s="566" t="s">
        <v>927</v>
      </c>
      <c r="E12" s="567"/>
      <c r="F12" s="567"/>
      <c r="G12" s="567"/>
      <c r="H12" s="567"/>
      <c r="I12" s="567"/>
      <c r="J12" s="567"/>
      <c r="K12" s="567"/>
      <c r="L12" s="567"/>
      <c r="M12" s="567"/>
      <c r="N12" s="568"/>
      <c r="O12" s="203"/>
      <c r="P12" s="203"/>
    </row>
    <row r="13" spans="1:16" ht="15.75" customHeight="1">
      <c r="B13" s="209"/>
      <c r="C13" s="209"/>
      <c r="D13" s="569"/>
      <c r="E13" s="659"/>
      <c r="F13" s="659"/>
      <c r="G13" s="659"/>
      <c r="H13" s="659"/>
      <c r="I13" s="659"/>
      <c r="J13" s="659"/>
      <c r="K13" s="659"/>
      <c r="L13" s="659"/>
      <c r="M13" s="659"/>
      <c r="N13" s="571"/>
      <c r="O13" s="203"/>
      <c r="P13" s="203"/>
    </row>
    <row r="14" spans="1:16" ht="15.75" customHeight="1">
      <c r="B14" s="209"/>
      <c r="C14" s="209"/>
      <c r="D14" s="569"/>
      <c r="E14" s="659"/>
      <c r="F14" s="659"/>
      <c r="G14" s="659"/>
      <c r="H14" s="659"/>
      <c r="I14" s="659"/>
      <c r="J14" s="659"/>
      <c r="K14" s="659"/>
      <c r="L14" s="659"/>
      <c r="M14" s="659"/>
      <c r="N14" s="571"/>
      <c r="O14" s="203"/>
      <c r="P14" s="203"/>
    </row>
    <row r="15" spans="1:16" ht="16.5" thickBot="1">
      <c r="B15" s="209"/>
      <c r="C15" s="209"/>
      <c r="D15" s="572"/>
      <c r="E15" s="573"/>
      <c r="F15" s="573"/>
      <c r="G15" s="573"/>
      <c r="H15" s="573"/>
      <c r="I15" s="573"/>
      <c r="J15" s="573"/>
      <c r="K15" s="573"/>
      <c r="L15" s="573"/>
      <c r="M15" s="573"/>
      <c r="N15" s="574"/>
      <c r="O15" s="203"/>
      <c r="P15" s="203"/>
    </row>
    <row r="16" spans="1:16">
      <c r="B16" s="209"/>
      <c r="C16" s="209"/>
      <c r="D16" s="116"/>
      <c r="E16" s="116"/>
      <c r="F16" s="70"/>
    </row>
    <row r="17" spans="2:8">
      <c r="B17" s="209" t="s">
        <v>35</v>
      </c>
      <c r="C17" s="209"/>
    </row>
    <row r="18" spans="2:8" ht="13.5" customHeight="1">
      <c r="B18" s="209"/>
      <c r="C18" s="209"/>
    </row>
    <row r="19" spans="2:8">
      <c r="B19" s="209"/>
      <c r="C19" s="209"/>
      <c r="E19" s="531" t="s">
        <v>373</v>
      </c>
      <c r="F19" s="531"/>
    </row>
    <row r="20" spans="2:8">
      <c r="B20" s="209"/>
      <c r="E20" s="531"/>
      <c r="F20" s="531"/>
    </row>
    <row r="21" spans="2:8">
      <c r="B21" s="209"/>
      <c r="E21" s="660" t="s">
        <v>698</v>
      </c>
      <c r="F21" s="660"/>
    </row>
    <row r="22" spans="2:8">
      <c r="B22" s="209"/>
      <c r="E22" s="913" t="s">
        <v>294</v>
      </c>
      <c r="F22" s="660"/>
    </row>
    <row r="23" spans="2:8">
      <c r="B23" s="209"/>
    </row>
    <row r="24" spans="2:8">
      <c r="B24" s="209"/>
    </row>
    <row r="25" spans="2:8" ht="15.75" customHeight="1">
      <c r="B25" s="209"/>
      <c r="C25" s="209"/>
      <c r="G25" s="206"/>
      <c r="H25" s="206"/>
    </row>
    <row r="26" spans="2:8">
      <c r="B26" s="209" t="s">
        <v>17</v>
      </c>
      <c r="C26" s="209"/>
    </row>
    <row r="27" spans="2:8">
      <c r="B27" s="209"/>
      <c r="C27" s="209" t="s">
        <v>142</v>
      </c>
    </row>
    <row r="28" spans="2:8">
      <c r="B28" s="209"/>
      <c r="C28" s="209" t="s">
        <v>143</v>
      </c>
      <c r="D28" s="209"/>
    </row>
    <row r="29" spans="2:8" ht="15.75" customHeight="1">
      <c r="B29" s="209"/>
      <c r="C29" s="210" t="s">
        <v>928</v>
      </c>
      <c r="D29" s="209"/>
    </row>
    <row r="30" spans="2:8">
      <c r="B30" s="209"/>
      <c r="C30" s="209"/>
    </row>
    <row r="31" spans="2:8">
      <c r="B31" s="209" t="s">
        <v>18</v>
      </c>
      <c r="C31" s="209"/>
    </row>
    <row r="32" spans="2:8">
      <c r="B32" s="209"/>
      <c r="C32" s="79" t="s">
        <v>25</v>
      </c>
    </row>
    <row r="33" spans="2:12" ht="15" customHeight="1">
      <c r="B33" s="209"/>
      <c r="C33" s="79"/>
    </row>
    <row r="34" spans="2:12">
      <c r="B34" s="209"/>
      <c r="C34" s="79"/>
    </row>
    <row r="35" spans="2:12">
      <c r="B35" s="209"/>
      <c r="C35" s="79"/>
    </row>
    <row r="36" spans="2:12">
      <c r="B36" s="209"/>
      <c r="C36" s="79"/>
    </row>
    <row r="37" spans="2:12" ht="15.75" customHeight="1">
      <c r="B37" s="209"/>
      <c r="C37" s="79"/>
    </row>
    <row r="38" spans="2:12">
      <c r="B38" s="209"/>
      <c r="C38" s="79"/>
    </row>
    <row r="39" spans="2:12">
      <c r="B39" s="209"/>
      <c r="C39" s="209"/>
    </row>
    <row r="40" spans="2:12">
      <c r="B40" s="209"/>
      <c r="C40" s="209"/>
    </row>
    <row r="41" spans="2:12" ht="15.75" customHeight="1">
      <c r="B41" s="209" t="s">
        <v>51</v>
      </c>
      <c r="C41" s="209"/>
    </row>
    <row r="42" spans="2:12">
      <c r="B42" s="209"/>
      <c r="C42" s="209"/>
    </row>
    <row r="43" spans="2:12">
      <c r="B43" s="209"/>
      <c r="C43" s="209"/>
      <c r="G43" s="563" t="s">
        <v>52</v>
      </c>
      <c r="H43" s="564"/>
      <c r="I43" s="565"/>
      <c r="J43" s="563" t="s">
        <v>50</v>
      </c>
      <c r="K43" s="564"/>
      <c r="L43" s="565"/>
    </row>
    <row r="44" spans="2:12" ht="16.5">
      <c r="B44" s="209"/>
      <c r="C44" s="209"/>
      <c r="G44" s="563" t="str">
        <f>H52</f>
        <v>1:デバイスID</v>
      </c>
      <c r="H44" s="564"/>
      <c r="I44" s="565"/>
      <c r="J44" s="1000" t="s">
        <v>366</v>
      </c>
      <c r="K44" s="1001"/>
      <c r="L44" s="1002"/>
    </row>
    <row r="45" spans="2:12" ht="15.75" customHeight="1">
      <c r="B45" s="209"/>
      <c r="C45" s="209"/>
      <c r="D45" s="208"/>
      <c r="E45" s="208"/>
      <c r="F45" s="208"/>
      <c r="G45" s="739" t="s">
        <v>929</v>
      </c>
      <c r="H45" s="564"/>
      <c r="I45" s="565"/>
      <c r="J45" s="630" t="s">
        <v>930</v>
      </c>
      <c r="K45" s="631"/>
      <c r="L45" s="632"/>
    </row>
    <row r="46" spans="2:12" ht="15.75" customHeight="1">
      <c r="B46" s="209"/>
      <c r="C46" s="209"/>
      <c r="D46" s="208"/>
      <c r="E46" s="208"/>
      <c r="F46" s="208"/>
      <c r="G46" s="934" t="s">
        <v>931</v>
      </c>
      <c r="H46" s="564"/>
      <c r="I46" s="565"/>
      <c r="J46" s="630" t="s">
        <v>193</v>
      </c>
      <c r="K46" s="631"/>
      <c r="L46" s="632"/>
    </row>
    <row r="47" spans="2:12">
      <c r="B47" s="209"/>
      <c r="C47" s="209"/>
    </row>
    <row r="48" spans="2:12">
      <c r="B48" s="209" t="s">
        <v>19</v>
      </c>
      <c r="C48" s="209"/>
    </row>
    <row r="49" spans="2:51">
      <c r="B49" s="209"/>
      <c r="C49" s="80"/>
    </row>
    <row r="50" spans="2:51" ht="16.5" customHeight="1" thickBot="1">
      <c r="B50" s="209"/>
      <c r="C50" s="80"/>
      <c r="E50" s="211" t="s">
        <v>152</v>
      </c>
      <c r="H50" s="208"/>
      <c r="I50" s="208"/>
      <c r="J50" s="208"/>
      <c r="K50" s="208"/>
      <c r="L50" s="208"/>
      <c r="M50" s="208"/>
      <c r="N50" s="208"/>
      <c r="O50" s="208"/>
      <c r="P50" s="208"/>
    </row>
    <row r="51" spans="2:51" ht="13.5" customHeight="1">
      <c r="B51" s="209"/>
      <c r="C51" s="209"/>
      <c r="E51" s="510" t="s">
        <v>20</v>
      </c>
      <c r="F51" s="518" t="s">
        <v>22</v>
      </c>
      <c r="G51" s="519"/>
      <c r="H51" s="510" t="s">
        <v>21</v>
      </c>
      <c r="I51" s="519"/>
      <c r="J51" s="522" t="s">
        <v>120</v>
      </c>
      <c r="K51" s="523"/>
      <c r="L51" s="523"/>
      <c r="M51" s="523"/>
      <c r="N51" s="523"/>
      <c r="O51" s="523"/>
      <c r="P51" s="523"/>
      <c r="Q51" s="523"/>
      <c r="R51" s="524" t="s">
        <v>127</v>
      </c>
      <c r="S51" s="524"/>
      <c r="T51" s="525" t="s">
        <v>167</v>
      </c>
      <c r="U51" s="525"/>
      <c r="V51" s="525"/>
      <c r="W51" s="526"/>
      <c r="X51" s="527" t="s">
        <v>1165</v>
      </c>
      <c r="Y51" s="528"/>
      <c r="Z51" s="528"/>
      <c r="AA51" s="528"/>
      <c r="AB51" s="528"/>
      <c r="AC51" s="528"/>
      <c r="AD51" s="528"/>
      <c r="AE51" s="528"/>
      <c r="AF51" s="529" t="s">
        <v>141</v>
      </c>
      <c r="AG51" s="529"/>
      <c r="AH51" s="483" t="s">
        <v>1166</v>
      </c>
      <c r="AI51" s="483"/>
      <c r="AJ51" s="483"/>
      <c r="AK51" s="484"/>
      <c r="AL51" s="487" t="s">
        <v>16</v>
      </c>
      <c r="AM51" s="489" t="s">
        <v>53</v>
      </c>
      <c r="AN51" s="489" t="s">
        <v>54</v>
      </c>
      <c r="AO51" s="489" t="s">
        <v>55</v>
      </c>
      <c r="AP51" s="489" t="s">
        <v>56</v>
      </c>
      <c r="AQ51" s="489" t="s">
        <v>29</v>
      </c>
      <c r="AR51" s="489" t="s">
        <v>62</v>
      </c>
      <c r="AS51" s="512" t="s">
        <v>69</v>
      </c>
      <c r="AT51" s="477" t="s">
        <v>23</v>
      </c>
      <c r="AU51" s="478"/>
      <c r="AV51" s="478"/>
      <c r="AW51" s="478"/>
      <c r="AX51" s="478"/>
      <c r="AY51" s="479"/>
    </row>
    <row r="52" spans="2:51" ht="13.5" customHeight="1">
      <c r="B52" s="209"/>
      <c r="C52" s="209"/>
      <c r="E52" s="511"/>
      <c r="F52" s="520"/>
      <c r="G52" s="521"/>
      <c r="H52" s="530" t="s">
        <v>373</v>
      </c>
      <c r="I52" s="532"/>
      <c r="J52" s="930" t="s">
        <v>932</v>
      </c>
      <c r="K52" s="597"/>
      <c r="L52" s="931" t="s">
        <v>933</v>
      </c>
      <c r="M52" s="597"/>
      <c r="N52" s="716" t="s">
        <v>934</v>
      </c>
      <c r="O52" s="597"/>
      <c r="P52" s="716" t="s">
        <v>935</v>
      </c>
      <c r="Q52" s="534"/>
      <c r="R52" s="821" t="str">
        <f>H52</f>
        <v>1:デバイスID</v>
      </c>
      <c r="S52" s="535"/>
      <c r="T52" s="919" t="str">
        <f>J52</f>
        <v>1:自動更新</v>
      </c>
      <c r="U52" s="486"/>
      <c r="V52" s="919" t="str">
        <f>L52</f>
        <v>2:更新時刻</v>
      </c>
      <c r="W52" s="515"/>
      <c r="X52" s="997" t="s">
        <v>932</v>
      </c>
      <c r="Y52" s="998"/>
      <c r="Z52" s="999" t="s">
        <v>933</v>
      </c>
      <c r="AA52" s="998"/>
      <c r="AB52" s="667" t="s">
        <v>934</v>
      </c>
      <c r="AC52" s="998"/>
      <c r="AD52" s="667" t="s">
        <v>935</v>
      </c>
      <c r="AE52" s="517"/>
      <c r="AF52" s="514" t="str">
        <f>R52</f>
        <v>1:デバイスID</v>
      </c>
      <c r="AG52" s="514"/>
      <c r="AH52" s="836" t="str">
        <f>X52</f>
        <v>1:自動更新</v>
      </c>
      <c r="AI52" s="507"/>
      <c r="AJ52" s="836" t="str">
        <f>Z52</f>
        <v>2:更新時刻</v>
      </c>
      <c r="AK52" s="508"/>
      <c r="AL52" s="488"/>
      <c r="AM52" s="490"/>
      <c r="AN52" s="490"/>
      <c r="AO52" s="490"/>
      <c r="AP52" s="490"/>
      <c r="AQ52" s="490"/>
      <c r="AR52" s="490"/>
      <c r="AS52" s="513"/>
      <c r="AT52" s="480"/>
      <c r="AU52" s="481"/>
      <c r="AV52" s="481"/>
      <c r="AW52" s="481"/>
      <c r="AX52" s="481"/>
      <c r="AY52" s="482"/>
    </row>
    <row r="53" spans="2:51" ht="15" customHeight="1">
      <c r="B53" s="209"/>
      <c r="C53" s="209"/>
      <c r="E53" s="511"/>
      <c r="F53" s="520"/>
      <c r="G53" s="521"/>
      <c r="H53" s="530"/>
      <c r="I53" s="532"/>
      <c r="J53" s="533"/>
      <c r="K53" s="534"/>
      <c r="L53" s="534"/>
      <c r="M53" s="534"/>
      <c r="N53" s="534"/>
      <c r="O53" s="534"/>
      <c r="P53" s="534"/>
      <c r="Q53" s="534"/>
      <c r="R53" s="535"/>
      <c r="S53" s="535"/>
      <c r="T53" s="486"/>
      <c r="U53" s="486"/>
      <c r="V53" s="486"/>
      <c r="W53" s="515"/>
      <c r="X53" s="516"/>
      <c r="Y53" s="517"/>
      <c r="Z53" s="517"/>
      <c r="AA53" s="517"/>
      <c r="AB53" s="517"/>
      <c r="AC53" s="517"/>
      <c r="AD53" s="517"/>
      <c r="AE53" s="517"/>
      <c r="AF53" s="514"/>
      <c r="AG53" s="514"/>
      <c r="AH53" s="507"/>
      <c r="AI53" s="507"/>
      <c r="AJ53" s="507"/>
      <c r="AK53" s="508"/>
      <c r="AL53" s="488"/>
      <c r="AM53" s="490"/>
      <c r="AN53" s="490"/>
      <c r="AO53" s="490"/>
      <c r="AP53" s="490"/>
      <c r="AQ53" s="490"/>
      <c r="AR53" s="490"/>
      <c r="AS53" s="513"/>
      <c r="AT53" s="480"/>
      <c r="AU53" s="481"/>
      <c r="AV53" s="481"/>
      <c r="AW53" s="481"/>
      <c r="AX53" s="481"/>
      <c r="AY53" s="482"/>
    </row>
    <row r="54" spans="2:51" s="198" customFormat="1" ht="72" customHeight="1">
      <c r="B54" s="197"/>
      <c r="C54" s="197"/>
      <c r="E54" s="383">
        <f>IF(ISBLANK(F54),"",COUNTA(F$54:F54))</f>
        <v>1</v>
      </c>
      <c r="F54" s="485" t="s">
        <v>70</v>
      </c>
      <c r="G54" s="509"/>
      <c r="H54" s="500" t="str">
        <f>E21</f>
        <v>“deviceId_FNST”</v>
      </c>
      <c r="I54" s="509"/>
      <c r="J54" s="500" t="b">
        <v>1</v>
      </c>
      <c r="K54" s="485"/>
      <c r="L54" s="810" t="s">
        <v>936</v>
      </c>
      <c r="M54" s="810"/>
      <c r="N54" s="485" t="str">
        <f>IF(OR($F54="異常",$F54="準正常"),FALSE,"TRUE")</f>
        <v>TRUE</v>
      </c>
      <c r="O54" s="485"/>
      <c r="P54" s="485" t="str">
        <f>IF(F54="正常","(NULL)")</f>
        <v>(NULL)</v>
      </c>
      <c r="Q54" s="485"/>
      <c r="R54" s="485" t="str">
        <f>E21</f>
        <v>“deviceId_FNST”</v>
      </c>
      <c r="S54" s="485"/>
      <c r="T54" s="485" t="b">
        <v>1</v>
      </c>
      <c r="U54" s="485"/>
      <c r="V54" s="810" t="s">
        <v>936</v>
      </c>
      <c r="W54" s="814"/>
      <c r="X54" s="500" t="b">
        <v>1</v>
      </c>
      <c r="Y54" s="485"/>
      <c r="Z54" s="810" t="s">
        <v>936</v>
      </c>
      <c r="AA54" s="810"/>
      <c r="AB54" s="485" t="str">
        <f>IF(OR($F54="異常",$F54="準正常"),FALSE,"TRUE")</f>
        <v>TRUE</v>
      </c>
      <c r="AC54" s="485"/>
      <c r="AD54" s="485" t="b">
        <f>IF(T54="正常","(NULL)")</f>
        <v>0</v>
      </c>
      <c r="AE54" s="485"/>
      <c r="AF54" s="485">
        <f>S21</f>
        <v>0</v>
      </c>
      <c r="AG54" s="485"/>
      <c r="AH54" s="485" t="b">
        <v>1</v>
      </c>
      <c r="AI54" s="485"/>
      <c r="AJ54" s="810" t="s">
        <v>936</v>
      </c>
      <c r="AK54" s="814"/>
      <c r="AL54" s="383" t="s">
        <v>880</v>
      </c>
      <c r="AM54" s="402" t="s">
        <v>1082</v>
      </c>
      <c r="AN54" s="402" t="s">
        <v>1082</v>
      </c>
      <c r="AO54" s="402" t="s">
        <v>1082</v>
      </c>
      <c r="AP54" s="381">
        <v>1</v>
      </c>
      <c r="AQ54" s="381">
        <v>6</v>
      </c>
      <c r="AR54" s="381" t="s">
        <v>1006</v>
      </c>
      <c r="AS54" s="382" t="s">
        <v>180</v>
      </c>
      <c r="AT54" s="606" t="s">
        <v>1008</v>
      </c>
      <c r="AU54" s="485"/>
      <c r="AV54" s="485"/>
      <c r="AW54" s="485"/>
      <c r="AX54" s="485"/>
      <c r="AY54" s="575"/>
    </row>
    <row r="55" spans="2:51" s="198" customFormat="1" ht="72" customHeight="1" thickBot="1">
      <c r="B55" s="197"/>
      <c r="C55" s="197"/>
      <c r="E55" s="380">
        <f>IF(ISBLANK(F55),"",COUNTA(F$54:F55))</f>
        <v>2</v>
      </c>
      <c r="F55" s="497" t="s">
        <v>458</v>
      </c>
      <c r="G55" s="498"/>
      <c r="H55" s="499" t="str">
        <f>E22</f>
        <v>(NULL)</v>
      </c>
      <c r="I55" s="498"/>
      <c r="J55" s="895" t="s">
        <v>180</v>
      </c>
      <c r="K55" s="811"/>
      <c r="L55" s="811" t="s">
        <v>180</v>
      </c>
      <c r="M55" s="811"/>
      <c r="N55" s="497" t="b">
        <f>IF(OR($F55="異常",$F55="準正常"),FALSE,"TRUE")</f>
        <v>0</v>
      </c>
      <c r="O55" s="497"/>
      <c r="P55" s="497" t="s">
        <v>324</v>
      </c>
      <c r="Q55" s="497"/>
      <c r="R55" s="497" t="s">
        <v>161</v>
      </c>
      <c r="S55" s="497"/>
      <c r="T55" s="497" t="s">
        <v>161</v>
      </c>
      <c r="U55" s="497"/>
      <c r="V55" s="497" t="s">
        <v>180</v>
      </c>
      <c r="W55" s="498"/>
      <c r="X55" s="895" t="s">
        <v>180</v>
      </c>
      <c r="Y55" s="811"/>
      <c r="Z55" s="811" t="s">
        <v>180</v>
      </c>
      <c r="AA55" s="811"/>
      <c r="AB55" s="497" t="b">
        <f>IF(OR($F55="異常",$F55="準正常"),FALSE,"TRUE")</f>
        <v>0</v>
      </c>
      <c r="AC55" s="497"/>
      <c r="AD55" s="497" t="s">
        <v>324</v>
      </c>
      <c r="AE55" s="497"/>
      <c r="AF55" s="497" t="s">
        <v>161</v>
      </c>
      <c r="AG55" s="497"/>
      <c r="AH55" s="497" t="s">
        <v>161</v>
      </c>
      <c r="AI55" s="497"/>
      <c r="AJ55" s="497" t="s">
        <v>180</v>
      </c>
      <c r="AK55" s="498"/>
      <c r="AL55" s="380" t="s">
        <v>882</v>
      </c>
      <c r="AM55" s="376" t="str">
        <f>AM54</f>
        <v>6/24</v>
      </c>
      <c r="AN55" s="376" t="str">
        <f t="shared" ref="AN55:AO55" si="0">AN54</f>
        <v>6/24</v>
      </c>
      <c r="AO55" s="376" t="str">
        <f t="shared" si="0"/>
        <v>6/24</v>
      </c>
      <c r="AP55" s="376">
        <v>0</v>
      </c>
      <c r="AQ55" s="376" t="s">
        <v>180</v>
      </c>
      <c r="AR55" s="376" t="s">
        <v>1006</v>
      </c>
      <c r="AS55" s="377" t="s">
        <v>180</v>
      </c>
      <c r="AT55" s="639" t="s">
        <v>1025</v>
      </c>
      <c r="AU55" s="497"/>
      <c r="AV55" s="497"/>
      <c r="AW55" s="497"/>
      <c r="AX55" s="497"/>
      <c r="AY55" s="576"/>
    </row>
    <row r="56" spans="2:51" ht="15" customHeight="1">
      <c r="B56" s="209"/>
      <c r="C56" s="209"/>
      <c r="E56" s="208"/>
      <c r="F56" s="208"/>
      <c r="G56" s="208"/>
      <c r="H56" s="208"/>
      <c r="I56" s="208"/>
      <c r="J56" s="208"/>
      <c r="K56" s="208"/>
      <c r="L56" s="208"/>
      <c r="M56" s="208"/>
      <c r="N56" s="208"/>
      <c r="O56" s="208"/>
      <c r="P56" s="208"/>
      <c r="Q56" s="208"/>
      <c r="R56" s="208"/>
      <c r="S56" s="208"/>
      <c r="T56" s="208"/>
      <c r="U56" s="208"/>
      <c r="V56" s="208"/>
      <c r="W56" s="208"/>
      <c r="X56" s="208"/>
      <c r="Y56" s="208"/>
      <c r="Z56" s="237"/>
      <c r="AA56" s="237"/>
      <c r="AB56" s="208"/>
      <c r="AC56" s="208"/>
      <c r="AD56" s="208"/>
      <c r="AE56" s="208"/>
      <c r="AF56" s="208"/>
      <c r="AG56" s="208"/>
      <c r="AH56" s="208"/>
      <c r="AI56" s="208"/>
      <c r="AJ56" s="237"/>
      <c r="AK56" s="237"/>
      <c r="AL56" s="208"/>
      <c r="AM56" s="208"/>
      <c r="AN56" s="208"/>
      <c r="AO56" s="208"/>
      <c r="AP56" s="208"/>
      <c r="AQ56" s="208"/>
      <c r="AR56" s="208"/>
      <c r="AS56" s="208"/>
      <c r="AT56" s="208"/>
      <c r="AU56" s="208"/>
      <c r="AV56" s="208"/>
      <c r="AW56" s="208"/>
      <c r="AX56" s="208"/>
      <c r="AY56" s="208"/>
    </row>
    <row r="57" spans="2:51">
      <c r="F57" s="208"/>
      <c r="G57" s="208"/>
      <c r="H57" s="208"/>
      <c r="I57" s="208"/>
      <c r="J57" s="208"/>
      <c r="K57" s="208"/>
      <c r="L57" s="208"/>
      <c r="M57" s="208"/>
      <c r="N57" s="208"/>
      <c r="O57" s="208"/>
      <c r="P57" s="208"/>
      <c r="Q57" s="208"/>
      <c r="R57" s="208"/>
      <c r="S57" s="208"/>
      <c r="T57" s="208"/>
      <c r="U57" s="208"/>
      <c r="V57" s="208"/>
      <c r="W57" s="208"/>
      <c r="X57" s="208"/>
      <c r="Y57" s="208"/>
      <c r="Z57" s="237"/>
      <c r="AA57" s="237"/>
      <c r="AB57" s="208"/>
      <c r="AC57" s="208"/>
      <c r="AD57" s="208"/>
      <c r="AE57" s="208"/>
      <c r="AF57" s="208"/>
      <c r="AG57" s="208"/>
      <c r="AH57" s="208"/>
      <c r="AI57" s="208"/>
      <c r="AJ57" s="237"/>
      <c r="AK57" s="237"/>
      <c r="AL57" s="208"/>
      <c r="AM57" s="208"/>
      <c r="AN57" s="208"/>
      <c r="AO57" s="208"/>
      <c r="AP57" s="208"/>
      <c r="AQ57" s="208"/>
      <c r="AR57" s="208"/>
      <c r="AS57" s="208"/>
      <c r="AT57" s="208"/>
      <c r="AU57" s="208"/>
      <c r="AV57" s="208"/>
      <c r="AW57" s="208"/>
      <c r="AX57" s="208"/>
      <c r="AY57" s="208"/>
    </row>
    <row r="58" spans="2:51"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  <c r="X58" s="208"/>
      <c r="Y58" s="208"/>
      <c r="Z58" s="237"/>
      <c r="AA58" s="237"/>
      <c r="AB58" s="208"/>
      <c r="AC58" s="208"/>
      <c r="AD58" s="208"/>
      <c r="AE58" s="208"/>
      <c r="AF58" s="208"/>
      <c r="AG58" s="208"/>
      <c r="AH58" s="208"/>
      <c r="AI58" s="208"/>
      <c r="AJ58" s="237"/>
      <c r="AK58" s="237"/>
      <c r="AL58" s="208"/>
      <c r="AM58" s="208"/>
      <c r="AN58" s="208"/>
      <c r="AO58" s="208"/>
      <c r="AP58" s="208"/>
      <c r="AQ58" s="208"/>
      <c r="AR58" s="208"/>
      <c r="AS58" s="208"/>
      <c r="AT58" s="208"/>
      <c r="AU58" s="208"/>
      <c r="AV58" s="208"/>
      <c r="AW58" s="208"/>
      <c r="AX58" s="208"/>
      <c r="AY58" s="208"/>
    </row>
    <row r="59" spans="2:51" ht="16.5" thickBot="1">
      <c r="E59" s="211" t="s">
        <v>153</v>
      </c>
      <c r="F59" s="211" t="s">
        <v>937</v>
      </c>
    </row>
    <row r="60" spans="2:51" ht="13.5" customHeight="1">
      <c r="B60" s="209"/>
      <c r="C60" s="209"/>
      <c r="E60" s="510" t="s">
        <v>20</v>
      </c>
      <c r="F60" s="518" t="s">
        <v>22</v>
      </c>
      <c r="G60" s="519"/>
      <c r="H60" s="510" t="s">
        <v>21</v>
      </c>
      <c r="I60" s="519"/>
      <c r="J60" s="522" t="s">
        <v>120</v>
      </c>
      <c r="K60" s="523"/>
      <c r="L60" s="523"/>
      <c r="M60" s="523"/>
      <c r="N60" s="523"/>
      <c r="O60" s="523"/>
      <c r="P60" s="523"/>
      <c r="Q60" s="523"/>
      <c r="R60" s="524" t="s">
        <v>127</v>
      </c>
      <c r="S60" s="524"/>
      <c r="T60" s="525" t="s">
        <v>167</v>
      </c>
      <c r="U60" s="525"/>
      <c r="V60" s="525"/>
      <c r="W60" s="526"/>
      <c r="X60" s="527" t="s">
        <v>1165</v>
      </c>
      <c r="Y60" s="528"/>
      <c r="Z60" s="528"/>
      <c r="AA60" s="528"/>
      <c r="AB60" s="528"/>
      <c r="AC60" s="528"/>
      <c r="AD60" s="528"/>
      <c r="AE60" s="528"/>
      <c r="AF60" s="529" t="s">
        <v>141</v>
      </c>
      <c r="AG60" s="529"/>
      <c r="AH60" s="483" t="s">
        <v>1166</v>
      </c>
      <c r="AI60" s="483"/>
      <c r="AJ60" s="483"/>
      <c r="AK60" s="484"/>
      <c r="AL60" s="487" t="s">
        <v>16</v>
      </c>
      <c r="AM60" s="489" t="s">
        <v>53</v>
      </c>
      <c r="AN60" s="489" t="s">
        <v>54</v>
      </c>
      <c r="AO60" s="489" t="s">
        <v>55</v>
      </c>
      <c r="AP60" s="489" t="s">
        <v>56</v>
      </c>
      <c r="AQ60" s="489" t="s">
        <v>29</v>
      </c>
      <c r="AR60" s="489" t="s">
        <v>62</v>
      </c>
      <c r="AS60" s="512" t="s">
        <v>69</v>
      </c>
      <c r="AT60" s="477" t="s">
        <v>23</v>
      </c>
      <c r="AU60" s="478"/>
      <c r="AV60" s="478"/>
      <c r="AW60" s="478"/>
      <c r="AX60" s="478"/>
      <c r="AY60" s="479"/>
    </row>
    <row r="61" spans="2:51" ht="13.5" customHeight="1">
      <c r="B61" s="209"/>
      <c r="C61" s="209"/>
      <c r="E61" s="511"/>
      <c r="F61" s="520"/>
      <c r="G61" s="521"/>
      <c r="H61" s="530" t="s">
        <v>373</v>
      </c>
      <c r="I61" s="532"/>
      <c r="J61" s="930" t="s">
        <v>932</v>
      </c>
      <c r="K61" s="597"/>
      <c r="L61" s="931" t="s">
        <v>933</v>
      </c>
      <c r="M61" s="597"/>
      <c r="N61" s="716" t="s">
        <v>934</v>
      </c>
      <c r="O61" s="597"/>
      <c r="P61" s="716" t="s">
        <v>935</v>
      </c>
      <c r="Q61" s="534"/>
      <c r="R61" s="821" t="str">
        <f>H61</f>
        <v>1:デバイスID</v>
      </c>
      <c r="S61" s="535"/>
      <c r="T61" s="919" t="str">
        <f>J61</f>
        <v>1:自動更新</v>
      </c>
      <c r="U61" s="486"/>
      <c r="V61" s="919" t="str">
        <f>L61</f>
        <v>2:更新時刻</v>
      </c>
      <c r="W61" s="515"/>
      <c r="X61" s="997" t="s">
        <v>932</v>
      </c>
      <c r="Y61" s="998"/>
      <c r="Z61" s="999" t="s">
        <v>933</v>
      </c>
      <c r="AA61" s="998"/>
      <c r="AB61" s="667" t="s">
        <v>934</v>
      </c>
      <c r="AC61" s="998"/>
      <c r="AD61" s="667" t="s">
        <v>935</v>
      </c>
      <c r="AE61" s="517"/>
      <c r="AF61" s="514" t="str">
        <f>R61</f>
        <v>1:デバイスID</v>
      </c>
      <c r="AG61" s="514"/>
      <c r="AH61" s="836" t="str">
        <f>X61</f>
        <v>1:自動更新</v>
      </c>
      <c r="AI61" s="507"/>
      <c r="AJ61" s="836" t="str">
        <f>Z61</f>
        <v>2:更新時刻</v>
      </c>
      <c r="AK61" s="508"/>
      <c r="AL61" s="488"/>
      <c r="AM61" s="490"/>
      <c r="AN61" s="490"/>
      <c r="AO61" s="490"/>
      <c r="AP61" s="490"/>
      <c r="AQ61" s="490"/>
      <c r="AR61" s="490"/>
      <c r="AS61" s="513"/>
      <c r="AT61" s="480"/>
      <c r="AU61" s="481"/>
      <c r="AV61" s="481"/>
      <c r="AW61" s="481"/>
      <c r="AX61" s="481"/>
      <c r="AY61" s="482"/>
    </row>
    <row r="62" spans="2:51" ht="15" customHeight="1">
      <c r="B62" s="209"/>
      <c r="C62" s="209"/>
      <c r="E62" s="511"/>
      <c r="F62" s="520"/>
      <c r="G62" s="521"/>
      <c r="H62" s="530"/>
      <c r="I62" s="532"/>
      <c r="J62" s="533"/>
      <c r="K62" s="534"/>
      <c r="L62" s="534"/>
      <c r="M62" s="534"/>
      <c r="N62" s="534"/>
      <c r="O62" s="534"/>
      <c r="P62" s="534"/>
      <c r="Q62" s="534"/>
      <c r="R62" s="535"/>
      <c r="S62" s="535"/>
      <c r="T62" s="486"/>
      <c r="U62" s="486"/>
      <c r="V62" s="486"/>
      <c r="W62" s="515"/>
      <c r="X62" s="516"/>
      <c r="Y62" s="517"/>
      <c r="Z62" s="517"/>
      <c r="AA62" s="517"/>
      <c r="AB62" s="517"/>
      <c r="AC62" s="517"/>
      <c r="AD62" s="517"/>
      <c r="AE62" s="517"/>
      <c r="AF62" s="514"/>
      <c r="AG62" s="514"/>
      <c r="AH62" s="507"/>
      <c r="AI62" s="507"/>
      <c r="AJ62" s="507"/>
      <c r="AK62" s="508"/>
      <c r="AL62" s="488"/>
      <c r="AM62" s="490"/>
      <c r="AN62" s="490"/>
      <c r="AO62" s="490"/>
      <c r="AP62" s="490"/>
      <c r="AQ62" s="490"/>
      <c r="AR62" s="490"/>
      <c r="AS62" s="513"/>
      <c r="AT62" s="480"/>
      <c r="AU62" s="481"/>
      <c r="AV62" s="481"/>
      <c r="AW62" s="481"/>
      <c r="AX62" s="481"/>
      <c r="AY62" s="482"/>
    </row>
    <row r="63" spans="2:51" ht="72" customHeight="1">
      <c r="B63" s="209"/>
      <c r="C63" s="209"/>
      <c r="E63" s="590">
        <v>3</v>
      </c>
      <c r="F63" s="537" t="s">
        <v>624</v>
      </c>
      <c r="G63" s="538"/>
      <c r="H63" s="590" t="str">
        <f>E21</f>
        <v>“deviceId_FNST”</v>
      </c>
      <c r="I63" s="538"/>
      <c r="J63" s="590" t="b">
        <v>1</v>
      </c>
      <c r="K63" s="537"/>
      <c r="L63" s="812" t="s">
        <v>936</v>
      </c>
      <c r="M63" s="812"/>
      <c r="N63" s="537" t="b">
        <v>1</v>
      </c>
      <c r="O63" s="537"/>
      <c r="P63" s="812" t="s">
        <v>294</v>
      </c>
      <c r="Q63" s="812"/>
      <c r="R63" s="537" t="str">
        <f>H63</f>
        <v>“deviceId_FNST”</v>
      </c>
      <c r="S63" s="537"/>
      <c r="T63" s="537" t="b">
        <v>1</v>
      </c>
      <c r="U63" s="537"/>
      <c r="V63" s="812" t="s">
        <v>936</v>
      </c>
      <c r="W63" s="818"/>
      <c r="X63" s="590" t="b">
        <v>1</v>
      </c>
      <c r="Y63" s="537"/>
      <c r="Z63" s="812" t="s">
        <v>936</v>
      </c>
      <c r="AA63" s="812"/>
      <c r="AB63" s="537" t="b">
        <v>1</v>
      </c>
      <c r="AC63" s="537"/>
      <c r="AD63" s="812" t="s">
        <v>294</v>
      </c>
      <c r="AE63" s="812"/>
      <c r="AF63" s="537" t="str">
        <f>V63</f>
        <v>"Tue May 18 09:50:10 GMT+09:00 2021"</v>
      </c>
      <c r="AG63" s="537"/>
      <c r="AH63" s="537" t="b">
        <v>1</v>
      </c>
      <c r="AI63" s="537"/>
      <c r="AJ63" s="812" t="s">
        <v>936</v>
      </c>
      <c r="AK63" s="818"/>
      <c r="AL63" s="590" t="s">
        <v>882</v>
      </c>
      <c r="AM63" s="537" t="str">
        <f>AM55</f>
        <v>6/24</v>
      </c>
      <c r="AN63" s="537" t="str">
        <f t="shared" ref="AN63:AO63" si="1">AN55</f>
        <v>6/24</v>
      </c>
      <c r="AO63" s="537" t="str">
        <f t="shared" si="1"/>
        <v>6/24</v>
      </c>
      <c r="AP63" s="537">
        <v>0</v>
      </c>
      <c r="AQ63" s="537" t="s">
        <v>180</v>
      </c>
      <c r="AR63" s="537" t="s">
        <v>1006</v>
      </c>
      <c r="AS63" s="538" t="s">
        <v>180</v>
      </c>
      <c r="AT63" s="757" t="s">
        <v>1025</v>
      </c>
      <c r="AU63" s="701"/>
      <c r="AV63" s="701"/>
      <c r="AW63" s="701"/>
      <c r="AX63" s="701"/>
      <c r="AY63" s="985"/>
    </row>
    <row r="64" spans="2:51" ht="72" customHeight="1" thickBot="1">
      <c r="E64" s="585"/>
      <c r="F64" s="586"/>
      <c r="G64" s="579"/>
      <c r="H64" s="585" t="str">
        <f>H63</f>
        <v>“deviceId_FNST”</v>
      </c>
      <c r="I64" s="579"/>
      <c r="J64" s="585" t="b">
        <v>1</v>
      </c>
      <c r="K64" s="586"/>
      <c r="L64" s="892" t="s">
        <v>936</v>
      </c>
      <c r="M64" s="892"/>
      <c r="N64" s="586" t="b">
        <v>1</v>
      </c>
      <c r="O64" s="586"/>
      <c r="P64" s="892" t="s">
        <v>294</v>
      </c>
      <c r="Q64" s="892"/>
      <c r="R64" s="586" t="str">
        <f>H64</f>
        <v>“deviceId_FNST”</v>
      </c>
      <c r="S64" s="586"/>
      <c r="T64" s="586" t="b">
        <v>1</v>
      </c>
      <c r="U64" s="586"/>
      <c r="V64" s="892" t="s">
        <v>936</v>
      </c>
      <c r="W64" s="953"/>
      <c r="X64" s="585" t="b">
        <v>1</v>
      </c>
      <c r="Y64" s="586"/>
      <c r="Z64" s="892" t="s">
        <v>936</v>
      </c>
      <c r="AA64" s="892"/>
      <c r="AB64" s="586" t="b">
        <v>1</v>
      </c>
      <c r="AC64" s="586"/>
      <c r="AD64" s="892" t="s">
        <v>294</v>
      </c>
      <c r="AE64" s="892"/>
      <c r="AF64" s="586" t="str">
        <f>V64</f>
        <v>"Tue May 18 09:50:10 GMT+09:00 2021"</v>
      </c>
      <c r="AG64" s="586"/>
      <c r="AH64" s="586" t="b">
        <v>1</v>
      </c>
      <c r="AI64" s="586"/>
      <c r="AJ64" s="892" t="s">
        <v>936</v>
      </c>
      <c r="AK64" s="953"/>
      <c r="AL64" s="585"/>
      <c r="AM64" s="586"/>
      <c r="AN64" s="586"/>
      <c r="AO64" s="586"/>
      <c r="AP64" s="586"/>
      <c r="AQ64" s="586"/>
      <c r="AR64" s="586"/>
      <c r="AS64" s="579"/>
      <c r="AT64" s="986"/>
      <c r="AU64" s="700"/>
      <c r="AV64" s="700"/>
      <c r="AW64" s="700"/>
      <c r="AX64" s="700"/>
      <c r="AY64" s="987"/>
    </row>
    <row r="65" spans="5:51" s="408" customFormat="1"/>
    <row r="66" spans="5:51" s="408" customFormat="1"/>
    <row r="67" spans="5:51" s="408" customFormat="1"/>
    <row r="68" spans="5:51" ht="16.5" thickBot="1">
      <c r="E68" s="211" t="s">
        <v>160</v>
      </c>
      <c r="F68" s="211" t="s">
        <v>159</v>
      </c>
    </row>
    <row r="69" spans="5:51" ht="15" customHeight="1">
      <c r="E69" s="510" t="s">
        <v>20</v>
      </c>
      <c r="F69" s="518" t="s">
        <v>22</v>
      </c>
      <c r="G69" s="519"/>
      <c r="H69" s="510" t="s">
        <v>21</v>
      </c>
      <c r="I69" s="519"/>
      <c r="J69" s="522" t="s">
        <v>120</v>
      </c>
      <c r="K69" s="523"/>
      <c r="L69" s="523"/>
      <c r="M69" s="523"/>
      <c r="N69" s="523"/>
      <c r="O69" s="523"/>
      <c r="P69" s="523"/>
      <c r="Q69" s="523"/>
      <c r="R69" s="524" t="s">
        <v>127</v>
      </c>
      <c r="S69" s="524"/>
      <c r="T69" s="525" t="s">
        <v>167</v>
      </c>
      <c r="U69" s="525"/>
      <c r="V69" s="525"/>
      <c r="W69" s="526"/>
      <c r="X69" s="527" t="s">
        <v>1165</v>
      </c>
      <c r="Y69" s="528"/>
      <c r="Z69" s="528"/>
      <c r="AA69" s="528"/>
      <c r="AB69" s="528"/>
      <c r="AC69" s="528"/>
      <c r="AD69" s="528"/>
      <c r="AE69" s="528"/>
      <c r="AF69" s="529" t="s">
        <v>141</v>
      </c>
      <c r="AG69" s="529"/>
      <c r="AH69" s="483" t="s">
        <v>1166</v>
      </c>
      <c r="AI69" s="483"/>
      <c r="AJ69" s="483"/>
      <c r="AK69" s="484"/>
      <c r="AL69" s="487" t="s">
        <v>16</v>
      </c>
      <c r="AM69" s="489" t="s">
        <v>53</v>
      </c>
      <c r="AN69" s="489" t="s">
        <v>54</v>
      </c>
      <c r="AO69" s="489" t="s">
        <v>55</v>
      </c>
      <c r="AP69" s="489" t="s">
        <v>56</v>
      </c>
      <c r="AQ69" s="489" t="s">
        <v>29</v>
      </c>
      <c r="AR69" s="489" t="s">
        <v>62</v>
      </c>
      <c r="AS69" s="512" t="s">
        <v>69</v>
      </c>
      <c r="AT69" s="477" t="s">
        <v>23</v>
      </c>
      <c r="AU69" s="478"/>
      <c r="AV69" s="478"/>
      <c r="AW69" s="478"/>
      <c r="AX69" s="478"/>
      <c r="AY69" s="479"/>
    </row>
    <row r="70" spans="5:51" ht="15.75" customHeight="1">
      <c r="E70" s="511"/>
      <c r="F70" s="520"/>
      <c r="G70" s="521"/>
      <c r="H70" s="530" t="s">
        <v>373</v>
      </c>
      <c r="I70" s="532"/>
      <c r="J70" s="930" t="s">
        <v>932</v>
      </c>
      <c r="K70" s="597"/>
      <c r="L70" s="931" t="s">
        <v>933</v>
      </c>
      <c r="M70" s="597"/>
      <c r="N70" s="716" t="s">
        <v>934</v>
      </c>
      <c r="O70" s="597"/>
      <c r="P70" s="716" t="s">
        <v>935</v>
      </c>
      <c r="Q70" s="534"/>
      <c r="R70" s="821" t="str">
        <f>H70</f>
        <v>1:デバイスID</v>
      </c>
      <c r="S70" s="535"/>
      <c r="T70" s="919" t="str">
        <f>J70</f>
        <v>1:自動更新</v>
      </c>
      <c r="U70" s="486"/>
      <c r="V70" s="919" t="str">
        <f>L70</f>
        <v>2:更新時刻</v>
      </c>
      <c r="W70" s="515"/>
      <c r="X70" s="997" t="s">
        <v>932</v>
      </c>
      <c r="Y70" s="998"/>
      <c r="Z70" s="999" t="s">
        <v>933</v>
      </c>
      <c r="AA70" s="998"/>
      <c r="AB70" s="667" t="s">
        <v>934</v>
      </c>
      <c r="AC70" s="998"/>
      <c r="AD70" s="667" t="s">
        <v>935</v>
      </c>
      <c r="AE70" s="517"/>
      <c r="AF70" s="514" t="str">
        <f>R70</f>
        <v>1:デバイスID</v>
      </c>
      <c r="AG70" s="514"/>
      <c r="AH70" s="836" t="str">
        <f>X70</f>
        <v>1:自動更新</v>
      </c>
      <c r="AI70" s="507"/>
      <c r="AJ70" s="836" t="str">
        <f>Z70</f>
        <v>2:更新時刻</v>
      </c>
      <c r="AK70" s="508"/>
      <c r="AL70" s="488"/>
      <c r="AM70" s="490"/>
      <c r="AN70" s="490"/>
      <c r="AO70" s="490"/>
      <c r="AP70" s="490"/>
      <c r="AQ70" s="490"/>
      <c r="AR70" s="490"/>
      <c r="AS70" s="513"/>
      <c r="AT70" s="480"/>
      <c r="AU70" s="481"/>
      <c r="AV70" s="481"/>
      <c r="AW70" s="481"/>
      <c r="AX70" s="481"/>
      <c r="AY70" s="482"/>
    </row>
    <row r="71" spans="5:51">
      <c r="E71" s="511"/>
      <c r="F71" s="520"/>
      <c r="G71" s="521"/>
      <c r="H71" s="530"/>
      <c r="I71" s="532"/>
      <c r="J71" s="533"/>
      <c r="K71" s="534"/>
      <c r="L71" s="534"/>
      <c r="M71" s="534"/>
      <c r="N71" s="534"/>
      <c r="O71" s="534"/>
      <c r="P71" s="534"/>
      <c r="Q71" s="534"/>
      <c r="R71" s="535"/>
      <c r="S71" s="535"/>
      <c r="T71" s="486"/>
      <c r="U71" s="486"/>
      <c r="V71" s="486"/>
      <c r="W71" s="515"/>
      <c r="X71" s="516"/>
      <c r="Y71" s="517"/>
      <c r="Z71" s="517"/>
      <c r="AA71" s="517"/>
      <c r="AB71" s="517"/>
      <c r="AC71" s="517"/>
      <c r="AD71" s="517"/>
      <c r="AE71" s="517"/>
      <c r="AF71" s="514"/>
      <c r="AG71" s="514"/>
      <c r="AH71" s="507"/>
      <c r="AI71" s="507"/>
      <c r="AJ71" s="507"/>
      <c r="AK71" s="508"/>
      <c r="AL71" s="488"/>
      <c r="AM71" s="490"/>
      <c r="AN71" s="490"/>
      <c r="AO71" s="490"/>
      <c r="AP71" s="490"/>
      <c r="AQ71" s="490"/>
      <c r="AR71" s="490"/>
      <c r="AS71" s="513"/>
      <c r="AT71" s="480"/>
      <c r="AU71" s="481"/>
      <c r="AV71" s="481"/>
      <c r="AW71" s="481"/>
      <c r="AX71" s="481"/>
      <c r="AY71" s="482"/>
    </row>
    <row r="72" spans="5:51" s="198" customFormat="1" ht="72" customHeight="1">
      <c r="E72" s="383">
        <v>4</v>
      </c>
      <c r="F72" s="541" t="s">
        <v>236</v>
      </c>
      <c r="G72" s="542"/>
      <c r="H72" s="500" t="str">
        <f>E21</f>
        <v>“deviceId_FNST”</v>
      </c>
      <c r="I72" s="509"/>
      <c r="J72" s="813" t="s">
        <v>180</v>
      </c>
      <c r="K72" s="810"/>
      <c r="L72" s="810" t="s">
        <v>180</v>
      </c>
      <c r="M72" s="810"/>
      <c r="N72" s="485" t="b">
        <v>0</v>
      </c>
      <c r="O72" s="485"/>
      <c r="P72" s="485" t="s">
        <v>184</v>
      </c>
      <c r="Q72" s="485"/>
      <c r="R72" s="485" t="str">
        <f>E21</f>
        <v>“deviceId_FNST”</v>
      </c>
      <c r="S72" s="485"/>
      <c r="T72" s="485" t="s">
        <v>161</v>
      </c>
      <c r="U72" s="485"/>
      <c r="V72" s="810" t="s">
        <v>180</v>
      </c>
      <c r="W72" s="814"/>
      <c r="X72" s="813" t="s">
        <v>180</v>
      </c>
      <c r="Y72" s="810"/>
      <c r="Z72" s="810" t="s">
        <v>180</v>
      </c>
      <c r="AA72" s="810"/>
      <c r="AB72" s="485" t="b">
        <v>0</v>
      </c>
      <c r="AC72" s="485"/>
      <c r="AD72" s="485" t="s">
        <v>184</v>
      </c>
      <c r="AE72" s="485"/>
      <c r="AF72" s="485">
        <f>S21</f>
        <v>0</v>
      </c>
      <c r="AG72" s="485"/>
      <c r="AH72" s="485" t="s">
        <v>161</v>
      </c>
      <c r="AI72" s="485"/>
      <c r="AJ72" s="810" t="s">
        <v>180</v>
      </c>
      <c r="AK72" s="814"/>
      <c r="AL72" s="383" t="s">
        <v>886</v>
      </c>
      <c r="AM72" s="384" t="str">
        <f>AM55</f>
        <v>6/24</v>
      </c>
      <c r="AN72" s="384" t="str">
        <f t="shared" ref="AN72:AO72" si="2">AN55</f>
        <v>6/24</v>
      </c>
      <c r="AO72" s="384" t="str">
        <f t="shared" si="2"/>
        <v>6/24</v>
      </c>
      <c r="AP72" s="381">
        <v>0</v>
      </c>
      <c r="AQ72" s="400" t="s">
        <v>180</v>
      </c>
      <c r="AR72" s="381" t="s">
        <v>1006</v>
      </c>
      <c r="AS72" s="409" t="s">
        <v>180</v>
      </c>
      <c r="AT72" s="606" t="s">
        <v>1025</v>
      </c>
      <c r="AU72" s="485"/>
      <c r="AV72" s="485"/>
      <c r="AW72" s="485"/>
      <c r="AX72" s="485"/>
      <c r="AY72" s="575"/>
    </row>
    <row r="73" spans="5:51" s="198" customFormat="1" ht="72" customHeight="1" thickBot="1">
      <c r="E73" s="380">
        <v>5</v>
      </c>
      <c r="F73" s="577" t="s">
        <v>237</v>
      </c>
      <c r="G73" s="578"/>
      <c r="H73" s="499" t="str">
        <f>E21</f>
        <v>“deviceId_FNST”</v>
      </c>
      <c r="I73" s="498"/>
      <c r="J73" s="895" t="s">
        <v>180</v>
      </c>
      <c r="K73" s="811"/>
      <c r="L73" s="811" t="s">
        <v>180</v>
      </c>
      <c r="M73" s="811"/>
      <c r="N73" s="497" t="b">
        <v>0</v>
      </c>
      <c r="O73" s="497"/>
      <c r="P73" s="497" t="s">
        <v>186</v>
      </c>
      <c r="Q73" s="497"/>
      <c r="R73" s="497" t="str">
        <f>E21</f>
        <v>“deviceId_FNST”</v>
      </c>
      <c r="S73" s="497"/>
      <c r="T73" s="497" t="s">
        <v>161</v>
      </c>
      <c r="U73" s="497"/>
      <c r="V73" s="811" t="s">
        <v>180</v>
      </c>
      <c r="W73" s="857"/>
      <c r="X73" s="895" t="s">
        <v>180</v>
      </c>
      <c r="Y73" s="811"/>
      <c r="Z73" s="811" t="s">
        <v>180</v>
      </c>
      <c r="AA73" s="811"/>
      <c r="AB73" s="497" t="b">
        <v>0</v>
      </c>
      <c r="AC73" s="497"/>
      <c r="AD73" s="497" t="s">
        <v>186</v>
      </c>
      <c r="AE73" s="497"/>
      <c r="AF73" s="497">
        <f>S21</f>
        <v>0</v>
      </c>
      <c r="AG73" s="497"/>
      <c r="AH73" s="497" t="s">
        <v>161</v>
      </c>
      <c r="AI73" s="497"/>
      <c r="AJ73" s="811" t="s">
        <v>180</v>
      </c>
      <c r="AK73" s="857"/>
      <c r="AL73" s="380" t="s">
        <v>886</v>
      </c>
      <c r="AM73" s="385" t="str">
        <f>AM55</f>
        <v>6/24</v>
      </c>
      <c r="AN73" s="385" t="str">
        <f t="shared" ref="AN73:AO73" si="3">AN55</f>
        <v>6/24</v>
      </c>
      <c r="AO73" s="385" t="str">
        <f t="shared" si="3"/>
        <v>6/24</v>
      </c>
      <c r="AP73" s="376">
        <v>0</v>
      </c>
      <c r="AQ73" s="401" t="s">
        <v>180</v>
      </c>
      <c r="AR73" s="376" t="s">
        <v>1006</v>
      </c>
      <c r="AS73" s="410" t="s">
        <v>180</v>
      </c>
      <c r="AT73" s="639" t="s">
        <v>1025</v>
      </c>
      <c r="AU73" s="497"/>
      <c r="AV73" s="497"/>
      <c r="AW73" s="497"/>
      <c r="AX73" s="497"/>
      <c r="AY73" s="576"/>
    </row>
    <row r="74" spans="5:51" ht="16.5" customHeight="1">
      <c r="E74" s="211" t="s">
        <v>233</v>
      </c>
    </row>
    <row r="75" spans="5:51">
      <c r="E75" s="211" t="s">
        <v>234</v>
      </c>
    </row>
    <row r="78" spans="5:51" s="408" customFormat="1" ht="16.5" thickBot="1">
      <c r="E78" s="408" t="s">
        <v>1145</v>
      </c>
    </row>
    <row r="79" spans="5:51" ht="15.75" customHeight="1">
      <c r="E79" s="510" t="s">
        <v>20</v>
      </c>
      <c r="F79" s="518" t="s">
        <v>22</v>
      </c>
      <c r="G79" s="519"/>
      <c r="H79" s="510" t="s">
        <v>21</v>
      </c>
      <c r="I79" s="519"/>
      <c r="J79" s="522" t="s">
        <v>120</v>
      </c>
      <c r="K79" s="523"/>
      <c r="L79" s="523"/>
      <c r="M79" s="523"/>
      <c r="N79" s="523"/>
      <c r="O79" s="523"/>
      <c r="P79" s="523"/>
      <c r="Q79" s="523"/>
      <c r="R79" s="524" t="s">
        <v>127</v>
      </c>
      <c r="S79" s="524"/>
      <c r="T79" s="525" t="s">
        <v>167</v>
      </c>
      <c r="U79" s="525"/>
      <c r="V79" s="525"/>
      <c r="W79" s="526"/>
      <c r="X79" s="527" t="s">
        <v>1165</v>
      </c>
      <c r="Y79" s="528"/>
      <c r="Z79" s="528"/>
      <c r="AA79" s="528"/>
      <c r="AB79" s="528"/>
      <c r="AC79" s="528"/>
      <c r="AD79" s="528"/>
      <c r="AE79" s="528"/>
      <c r="AF79" s="529" t="s">
        <v>141</v>
      </c>
      <c r="AG79" s="529"/>
      <c r="AH79" s="483" t="s">
        <v>1166</v>
      </c>
      <c r="AI79" s="483"/>
      <c r="AJ79" s="483"/>
      <c r="AK79" s="484"/>
      <c r="AL79" s="487" t="s">
        <v>16</v>
      </c>
      <c r="AM79" s="489" t="s">
        <v>53</v>
      </c>
      <c r="AN79" s="489" t="s">
        <v>54</v>
      </c>
      <c r="AO79" s="489" t="s">
        <v>55</v>
      </c>
      <c r="AP79" s="489" t="s">
        <v>56</v>
      </c>
      <c r="AQ79" s="489" t="s">
        <v>29</v>
      </c>
      <c r="AR79" s="489" t="s">
        <v>62</v>
      </c>
      <c r="AS79" s="512" t="s">
        <v>69</v>
      </c>
      <c r="AT79" s="477" t="s">
        <v>23</v>
      </c>
      <c r="AU79" s="478"/>
      <c r="AV79" s="478"/>
      <c r="AW79" s="478"/>
      <c r="AX79" s="478"/>
      <c r="AY79" s="479"/>
    </row>
    <row r="80" spans="5:51">
      <c r="E80" s="511"/>
      <c r="F80" s="520"/>
      <c r="G80" s="521"/>
      <c r="H80" s="530" t="s">
        <v>373</v>
      </c>
      <c r="I80" s="532"/>
      <c r="J80" s="930" t="s">
        <v>932</v>
      </c>
      <c r="K80" s="597"/>
      <c r="L80" s="931" t="s">
        <v>933</v>
      </c>
      <c r="M80" s="597"/>
      <c r="N80" s="716" t="s">
        <v>934</v>
      </c>
      <c r="O80" s="597"/>
      <c r="P80" s="716" t="s">
        <v>935</v>
      </c>
      <c r="Q80" s="534"/>
      <c r="R80" s="821" t="str">
        <f>H80</f>
        <v>1:デバイスID</v>
      </c>
      <c r="S80" s="535"/>
      <c r="T80" s="919" t="str">
        <f>J80</f>
        <v>1:自動更新</v>
      </c>
      <c r="U80" s="486"/>
      <c r="V80" s="919" t="str">
        <f>L80</f>
        <v>2:更新時刻</v>
      </c>
      <c r="W80" s="515"/>
      <c r="X80" s="997" t="s">
        <v>932</v>
      </c>
      <c r="Y80" s="998"/>
      <c r="Z80" s="999" t="s">
        <v>933</v>
      </c>
      <c r="AA80" s="998"/>
      <c r="AB80" s="667" t="s">
        <v>934</v>
      </c>
      <c r="AC80" s="998"/>
      <c r="AD80" s="667" t="s">
        <v>935</v>
      </c>
      <c r="AE80" s="517"/>
      <c r="AF80" s="514" t="str">
        <f>R80</f>
        <v>1:デバイスID</v>
      </c>
      <c r="AG80" s="514"/>
      <c r="AH80" s="836" t="str">
        <f>X80</f>
        <v>1:自動更新</v>
      </c>
      <c r="AI80" s="507"/>
      <c r="AJ80" s="836" t="str">
        <f>Z80</f>
        <v>2:更新時刻</v>
      </c>
      <c r="AK80" s="508"/>
      <c r="AL80" s="488"/>
      <c r="AM80" s="490"/>
      <c r="AN80" s="490"/>
      <c r="AO80" s="490"/>
      <c r="AP80" s="490"/>
      <c r="AQ80" s="490"/>
      <c r="AR80" s="490"/>
      <c r="AS80" s="513"/>
      <c r="AT80" s="480"/>
      <c r="AU80" s="481"/>
      <c r="AV80" s="481"/>
      <c r="AW80" s="481"/>
      <c r="AX80" s="481"/>
      <c r="AY80" s="482"/>
    </row>
    <row r="81" spans="5:51">
      <c r="E81" s="511"/>
      <c r="F81" s="520"/>
      <c r="G81" s="521"/>
      <c r="H81" s="530"/>
      <c r="I81" s="532"/>
      <c r="J81" s="533"/>
      <c r="K81" s="534"/>
      <c r="L81" s="534"/>
      <c r="M81" s="534"/>
      <c r="N81" s="534"/>
      <c r="O81" s="534"/>
      <c r="P81" s="534"/>
      <c r="Q81" s="534"/>
      <c r="R81" s="535"/>
      <c r="S81" s="535"/>
      <c r="T81" s="486"/>
      <c r="U81" s="486"/>
      <c r="V81" s="486"/>
      <c r="W81" s="515"/>
      <c r="X81" s="516"/>
      <c r="Y81" s="517"/>
      <c r="Z81" s="517"/>
      <c r="AA81" s="517"/>
      <c r="AB81" s="517"/>
      <c r="AC81" s="517"/>
      <c r="AD81" s="517"/>
      <c r="AE81" s="517"/>
      <c r="AF81" s="514"/>
      <c r="AG81" s="514"/>
      <c r="AH81" s="507"/>
      <c r="AI81" s="507"/>
      <c r="AJ81" s="507"/>
      <c r="AK81" s="508"/>
      <c r="AL81" s="488"/>
      <c r="AM81" s="490"/>
      <c r="AN81" s="490"/>
      <c r="AO81" s="490"/>
      <c r="AP81" s="490"/>
      <c r="AQ81" s="490"/>
      <c r="AR81" s="490"/>
      <c r="AS81" s="513"/>
      <c r="AT81" s="480"/>
      <c r="AU81" s="481"/>
      <c r="AV81" s="481"/>
      <c r="AW81" s="481"/>
      <c r="AX81" s="481"/>
      <c r="AY81" s="482"/>
    </row>
    <row r="82" spans="5:51" ht="72" customHeight="1">
      <c r="E82" s="590">
        <f>E73+1</f>
        <v>6</v>
      </c>
      <c r="F82" s="537" t="s">
        <v>624</v>
      </c>
      <c r="G82" s="538"/>
      <c r="H82" s="590" t="str">
        <f>H63</f>
        <v>“deviceId_FNST”</v>
      </c>
      <c r="I82" s="538"/>
      <c r="J82" s="590" t="s">
        <v>180</v>
      </c>
      <c r="K82" s="537"/>
      <c r="L82" s="812" t="s">
        <v>180</v>
      </c>
      <c r="M82" s="812"/>
      <c r="N82" s="537" t="s">
        <v>180</v>
      </c>
      <c r="O82" s="537"/>
      <c r="P82" s="812" t="s">
        <v>180</v>
      </c>
      <c r="Q82" s="812"/>
      <c r="R82" s="537" t="s">
        <v>180</v>
      </c>
      <c r="S82" s="537"/>
      <c r="T82" s="537" t="s">
        <v>180</v>
      </c>
      <c r="U82" s="537"/>
      <c r="V82" s="812" t="s">
        <v>180</v>
      </c>
      <c r="W82" s="818"/>
      <c r="X82" s="757"/>
      <c r="Y82" s="701"/>
      <c r="Z82" s="993"/>
      <c r="AA82" s="701"/>
      <c r="AB82" s="537"/>
      <c r="AC82" s="537"/>
      <c r="AD82" s="812"/>
      <c r="AE82" s="537"/>
      <c r="AF82" s="537"/>
      <c r="AG82" s="537"/>
      <c r="AH82" s="701"/>
      <c r="AI82" s="701"/>
      <c r="AJ82" s="993"/>
      <c r="AK82" s="705"/>
      <c r="AL82" s="590"/>
      <c r="AM82" s="537"/>
      <c r="AN82" s="537"/>
      <c r="AO82" s="537"/>
      <c r="AP82" s="537"/>
      <c r="AQ82" s="537"/>
      <c r="AR82" s="537"/>
      <c r="AS82" s="538"/>
      <c r="AT82" s="757"/>
      <c r="AU82" s="701"/>
      <c r="AV82" s="701"/>
      <c r="AW82" s="701"/>
      <c r="AX82" s="701"/>
      <c r="AY82" s="985"/>
    </row>
    <row r="83" spans="5:51" ht="72" customHeight="1" thickBot="1">
      <c r="E83" s="585"/>
      <c r="F83" s="586"/>
      <c r="G83" s="579"/>
      <c r="H83" s="585" t="str">
        <f>H82</f>
        <v>“deviceId_FNST”</v>
      </c>
      <c r="I83" s="579"/>
      <c r="J83" s="585" t="b">
        <v>1</v>
      </c>
      <c r="K83" s="586"/>
      <c r="L83" s="892" t="s">
        <v>936</v>
      </c>
      <c r="M83" s="892"/>
      <c r="N83" s="586" t="b">
        <v>1</v>
      </c>
      <c r="O83" s="586"/>
      <c r="P83" s="892" t="s">
        <v>294</v>
      </c>
      <c r="Q83" s="892"/>
      <c r="R83" s="586" t="str">
        <f>H83</f>
        <v>“deviceId_FNST”</v>
      </c>
      <c r="S83" s="586"/>
      <c r="T83" s="586" t="b">
        <v>1</v>
      </c>
      <c r="U83" s="586"/>
      <c r="V83" s="892" t="s">
        <v>936</v>
      </c>
      <c r="W83" s="953"/>
      <c r="X83" s="986"/>
      <c r="Y83" s="700"/>
      <c r="Z83" s="995"/>
      <c r="AA83" s="700"/>
      <c r="AB83" s="586"/>
      <c r="AC83" s="586"/>
      <c r="AD83" s="892"/>
      <c r="AE83" s="586"/>
      <c r="AF83" s="586"/>
      <c r="AG83" s="586"/>
      <c r="AH83" s="700"/>
      <c r="AI83" s="700"/>
      <c r="AJ83" s="995"/>
      <c r="AK83" s="996"/>
      <c r="AL83" s="585"/>
      <c r="AM83" s="586"/>
      <c r="AN83" s="586"/>
      <c r="AO83" s="586"/>
      <c r="AP83" s="586"/>
      <c r="AQ83" s="586"/>
      <c r="AR83" s="586"/>
      <c r="AS83" s="579"/>
      <c r="AT83" s="986"/>
      <c r="AU83" s="700"/>
      <c r="AV83" s="700"/>
      <c r="AW83" s="700"/>
      <c r="AX83" s="700"/>
      <c r="AY83" s="987"/>
    </row>
    <row r="91" spans="5:51" ht="15.75" customHeight="1"/>
    <row r="95" spans="5:51" ht="15.75" customHeight="1"/>
  </sheetData>
  <mergeCells count="303">
    <mergeCell ref="B3:E3"/>
    <mergeCell ref="H3:I3"/>
    <mergeCell ref="N3:O9"/>
    <mergeCell ref="P3:P9"/>
    <mergeCell ref="B4:E4"/>
    <mergeCell ref="H4:I4"/>
    <mergeCell ref="B5:E5"/>
    <mergeCell ref="H5:I6"/>
    <mergeCell ref="J5:J6"/>
    <mergeCell ref="G44:I44"/>
    <mergeCell ref="J44:L44"/>
    <mergeCell ref="G45:I45"/>
    <mergeCell ref="J45:L45"/>
    <mergeCell ref="G46:I46"/>
    <mergeCell ref="J46:L46"/>
    <mergeCell ref="D12:N15"/>
    <mergeCell ref="E19:F20"/>
    <mergeCell ref="E21:F21"/>
    <mergeCell ref="E22:F22"/>
    <mergeCell ref="G43:I43"/>
    <mergeCell ref="J43:L43"/>
    <mergeCell ref="E51:E53"/>
    <mergeCell ref="F51:G53"/>
    <mergeCell ref="H51:I51"/>
    <mergeCell ref="J51:Q51"/>
    <mergeCell ref="R51:S51"/>
    <mergeCell ref="T51:W51"/>
    <mergeCell ref="R52:S53"/>
    <mergeCell ref="T52:U53"/>
    <mergeCell ref="V52:W53"/>
    <mergeCell ref="AP51:AP53"/>
    <mergeCell ref="AQ51:AQ53"/>
    <mergeCell ref="AR51:AR53"/>
    <mergeCell ref="AS51:AS53"/>
    <mergeCell ref="AT51:AY53"/>
    <mergeCell ref="H52:I53"/>
    <mergeCell ref="J52:K53"/>
    <mergeCell ref="L52:M53"/>
    <mergeCell ref="N52:O53"/>
    <mergeCell ref="P52:Q53"/>
    <mergeCell ref="X51:AE51"/>
    <mergeCell ref="AF51:AG51"/>
    <mergeCell ref="AL51:AL53"/>
    <mergeCell ref="AM51:AM53"/>
    <mergeCell ref="AN51:AN53"/>
    <mergeCell ref="AO51:AO53"/>
    <mergeCell ref="X52:Y53"/>
    <mergeCell ref="AB52:AC53"/>
    <mergeCell ref="AD52:AE53"/>
    <mergeCell ref="AF52:AG53"/>
    <mergeCell ref="AH52:AI53"/>
    <mergeCell ref="AH51:AK51"/>
    <mergeCell ref="AB54:AC54"/>
    <mergeCell ref="AD54:AE54"/>
    <mergeCell ref="AF54:AG54"/>
    <mergeCell ref="AH54:AI54"/>
    <mergeCell ref="AT54:AY54"/>
    <mergeCell ref="F55:G55"/>
    <mergeCell ref="H55:I55"/>
    <mergeCell ref="J55:K55"/>
    <mergeCell ref="L55:M55"/>
    <mergeCell ref="N55:O55"/>
    <mergeCell ref="AF55:AG55"/>
    <mergeCell ref="AH55:AI55"/>
    <mergeCell ref="AT55:AY55"/>
    <mergeCell ref="F54:G54"/>
    <mergeCell ref="J54:K54"/>
    <mergeCell ref="L54:M54"/>
    <mergeCell ref="N54:O54"/>
    <mergeCell ref="P54:Q54"/>
    <mergeCell ref="R54:S54"/>
    <mergeCell ref="T54:U54"/>
    <mergeCell ref="V54:W54"/>
    <mergeCell ref="X54:Y54"/>
    <mergeCell ref="AJ55:AK55"/>
    <mergeCell ref="H54:I54"/>
    <mergeCell ref="E60:E62"/>
    <mergeCell ref="F60:G62"/>
    <mergeCell ref="H60:I60"/>
    <mergeCell ref="J60:Q60"/>
    <mergeCell ref="R60:S60"/>
    <mergeCell ref="T60:W60"/>
    <mergeCell ref="X60:AE60"/>
    <mergeCell ref="R55:S55"/>
    <mergeCell ref="T55:U55"/>
    <mergeCell ref="V55:W55"/>
    <mergeCell ref="X55:Y55"/>
    <mergeCell ref="AB55:AC55"/>
    <mergeCell ref="P55:Q55"/>
    <mergeCell ref="AD55:AE55"/>
    <mergeCell ref="AT60:AY62"/>
    <mergeCell ref="H61:I62"/>
    <mergeCell ref="J61:K62"/>
    <mergeCell ref="L61:M62"/>
    <mergeCell ref="N61:O62"/>
    <mergeCell ref="P61:Q62"/>
    <mergeCell ref="R61:S62"/>
    <mergeCell ref="AF60:AG60"/>
    <mergeCell ref="AL60:AL62"/>
    <mergeCell ref="AM60:AM62"/>
    <mergeCell ref="AN60:AN62"/>
    <mergeCell ref="AO60:AO62"/>
    <mergeCell ref="AP60:AP62"/>
    <mergeCell ref="AH61:AI62"/>
    <mergeCell ref="T61:U62"/>
    <mergeCell ref="V61:W62"/>
    <mergeCell ref="X61:Y62"/>
    <mergeCell ref="AB61:AC62"/>
    <mergeCell ref="AD61:AE62"/>
    <mergeCell ref="AF61:AG62"/>
    <mergeCell ref="AQ60:AQ62"/>
    <mergeCell ref="AR60:AR62"/>
    <mergeCell ref="AS60:AS62"/>
    <mergeCell ref="E69:E71"/>
    <mergeCell ref="F69:G71"/>
    <mergeCell ref="H69:I69"/>
    <mergeCell ref="J69:Q69"/>
    <mergeCell ref="R69:S69"/>
    <mergeCell ref="T69:W69"/>
    <mergeCell ref="X69:AE69"/>
    <mergeCell ref="AF69:AG69"/>
    <mergeCell ref="T63:U63"/>
    <mergeCell ref="V63:W63"/>
    <mergeCell ref="X63:Y63"/>
    <mergeCell ref="AB63:AC63"/>
    <mergeCell ref="AD63:AE63"/>
    <mergeCell ref="AF63:AG63"/>
    <mergeCell ref="J63:K63"/>
    <mergeCell ref="L63:M63"/>
    <mergeCell ref="N63:O63"/>
    <mergeCell ref="P63:Q63"/>
    <mergeCell ref="R63:S63"/>
    <mergeCell ref="H70:I71"/>
    <mergeCell ref="J70:K71"/>
    <mergeCell ref="Z64:AA64"/>
    <mergeCell ref="AB64:AC64"/>
    <mergeCell ref="AD64:AE64"/>
    <mergeCell ref="AS69:AS71"/>
    <mergeCell ref="AT69:AY71"/>
    <mergeCell ref="AN69:AN71"/>
    <mergeCell ref="AO69:AO71"/>
    <mergeCell ref="AP69:AP71"/>
    <mergeCell ref="AQ69:AQ71"/>
    <mergeCell ref="X72:Y72"/>
    <mergeCell ref="AB72:AC72"/>
    <mergeCell ref="AH72:AI72"/>
    <mergeCell ref="AT72:AY72"/>
    <mergeCell ref="AL69:AL71"/>
    <mergeCell ref="AM69:AM71"/>
    <mergeCell ref="X70:Y71"/>
    <mergeCell ref="AB70:AC71"/>
    <mergeCell ref="AD70:AE71"/>
    <mergeCell ref="AF70:AG71"/>
    <mergeCell ref="AH70:AI71"/>
    <mergeCell ref="AF72:AG72"/>
    <mergeCell ref="F72:G72"/>
    <mergeCell ref="J72:K72"/>
    <mergeCell ref="L72:M72"/>
    <mergeCell ref="N72:O72"/>
    <mergeCell ref="T72:U72"/>
    <mergeCell ref="V72:W72"/>
    <mergeCell ref="X73:Y73"/>
    <mergeCell ref="AB73:AC73"/>
    <mergeCell ref="AR69:AR71"/>
    <mergeCell ref="L70:M71"/>
    <mergeCell ref="N70:O71"/>
    <mergeCell ref="P70:Q71"/>
    <mergeCell ref="R70:S71"/>
    <mergeCell ref="T70:U71"/>
    <mergeCell ref="V70:W71"/>
    <mergeCell ref="AH73:AI73"/>
    <mergeCell ref="H72:I72"/>
    <mergeCell ref="H73:I73"/>
    <mergeCell ref="P72:Q72"/>
    <mergeCell ref="P73:Q73"/>
    <mergeCell ref="R72:S72"/>
    <mergeCell ref="R73:S73"/>
    <mergeCell ref="AD72:AE72"/>
    <mergeCell ref="AD73:AE73"/>
    <mergeCell ref="AT73:AY73"/>
    <mergeCell ref="F73:G73"/>
    <mergeCell ref="J73:K73"/>
    <mergeCell ref="L73:M73"/>
    <mergeCell ref="N73:O73"/>
    <mergeCell ref="T73:U73"/>
    <mergeCell ref="V73:W73"/>
    <mergeCell ref="Z52:AA53"/>
    <mergeCell ref="Z61:AA62"/>
    <mergeCell ref="Z70:AA71"/>
    <mergeCell ref="AJ52:AK53"/>
    <mergeCell ref="AH60:AK60"/>
    <mergeCell ref="AJ61:AK62"/>
    <mergeCell ref="AH69:AK69"/>
    <mergeCell ref="AJ70:AK71"/>
    <mergeCell ref="Z63:AA63"/>
    <mergeCell ref="AJ63:AK63"/>
    <mergeCell ref="Z72:AA72"/>
    <mergeCell ref="AJ72:AK72"/>
    <mergeCell ref="Z73:AA73"/>
    <mergeCell ref="AJ73:AK73"/>
    <mergeCell ref="Z54:AA54"/>
    <mergeCell ref="AJ54:AK54"/>
    <mergeCell ref="Z55:AA55"/>
    <mergeCell ref="AM63:AM64"/>
    <mergeCell ref="AL63:AL64"/>
    <mergeCell ref="AN63:AN64"/>
    <mergeCell ref="AO63:AO64"/>
    <mergeCell ref="AP63:AP64"/>
    <mergeCell ref="AQ63:AQ64"/>
    <mergeCell ref="AR63:AR64"/>
    <mergeCell ref="AS63:AS64"/>
    <mergeCell ref="AT63:AY64"/>
    <mergeCell ref="AF64:AG64"/>
    <mergeCell ref="AH64:AI64"/>
    <mergeCell ref="AJ64:AK64"/>
    <mergeCell ref="E63:E64"/>
    <mergeCell ref="F63:G64"/>
    <mergeCell ref="H64:I64"/>
    <mergeCell ref="H63:I63"/>
    <mergeCell ref="J64:K64"/>
    <mergeCell ref="L64:M64"/>
    <mergeCell ref="N64:O64"/>
    <mergeCell ref="P64:Q64"/>
    <mergeCell ref="R64:S64"/>
    <mergeCell ref="T64:U64"/>
    <mergeCell ref="V64:W64"/>
    <mergeCell ref="X64:Y64"/>
    <mergeCell ref="AH63:AI63"/>
    <mergeCell ref="E79:E81"/>
    <mergeCell ref="F79:G81"/>
    <mergeCell ref="H79:I79"/>
    <mergeCell ref="J79:Q79"/>
    <mergeCell ref="R79:S79"/>
    <mergeCell ref="T79:W79"/>
    <mergeCell ref="X79:AE79"/>
    <mergeCell ref="AF79:AG79"/>
    <mergeCell ref="AH79:AK79"/>
    <mergeCell ref="H80:I81"/>
    <mergeCell ref="J80:K81"/>
    <mergeCell ref="L80:M81"/>
    <mergeCell ref="N80:O81"/>
    <mergeCell ref="P80:Q81"/>
    <mergeCell ref="R80:S81"/>
    <mergeCell ref="T80:U81"/>
    <mergeCell ref="V80:W81"/>
    <mergeCell ref="X80:Y81"/>
    <mergeCell ref="Z80:AA81"/>
    <mergeCell ref="AB80:AC81"/>
    <mergeCell ref="AD80:AE81"/>
    <mergeCell ref="AF80:AG81"/>
    <mergeCell ref="AH80:AI81"/>
    <mergeCell ref="AJ80:AK81"/>
    <mergeCell ref="AL79:AL81"/>
    <mergeCell ref="AM79:AM81"/>
    <mergeCell ref="AN79:AN81"/>
    <mergeCell ref="AO79:AO81"/>
    <mergeCell ref="AP79:AP81"/>
    <mergeCell ref="AQ79:AQ81"/>
    <mergeCell ref="AR79:AR81"/>
    <mergeCell ref="AS79:AS81"/>
    <mergeCell ref="AT79:AY81"/>
    <mergeCell ref="E82:E83"/>
    <mergeCell ref="F82:G83"/>
    <mergeCell ref="J82:K82"/>
    <mergeCell ref="L82:M82"/>
    <mergeCell ref="N82:O82"/>
    <mergeCell ref="P82:Q82"/>
    <mergeCell ref="R82:S82"/>
    <mergeCell ref="T82:U82"/>
    <mergeCell ref="V82:W82"/>
    <mergeCell ref="X82:Y82"/>
    <mergeCell ref="Z82:AA82"/>
    <mergeCell ref="AB82:AC82"/>
    <mergeCell ref="AD82:AE82"/>
    <mergeCell ref="AF82:AG82"/>
    <mergeCell ref="AH82:AI82"/>
    <mergeCell ref="AJ82:AK82"/>
    <mergeCell ref="AL82:AL83"/>
    <mergeCell ref="AM82:AM83"/>
    <mergeCell ref="AF73:AG73"/>
    <mergeCell ref="AN82:AN83"/>
    <mergeCell ref="AO82:AO83"/>
    <mergeCell ref="AP82:AP83"/>
    <mergeCell ref="AQ82:AQ83"/>
    <mergeCell ref="AR82:AR83"/>
    <mergeCell ref="AS82:AS83"/>
    <mergeCell ref="AT82:AY83"/>
    <mergeCell ref="H83:I83"/>
    <mergeCell ref="J83:K83"/>
    <mergeCell ref="L83:M83"/>
    <mergeCell ref="N83:O83"/>
    <mergeCell ref="P83:Q83"/>
    <mergeCell ref="R83:S83"/>
    <mergeCell ref="T83:U83"/>
    <mergeCell ref="V83:W83"/>
    <mergeCell ref="X83:Y83"/>
    <mergeCell ref="Z83:AA83"/>
    <mergeCell ref="AB83:AC83"/>
    <mergeCell ref="AD83:AE83"/>
    <mergeCell ref="AF83:AG83"/>
    <mergeCell ref="AH83:AI83"/>
    <mergeCell ref="AJ83:AK83"/>
    <mergeCell ref="H82:I82"/>
  </mergeCells>
  <phoneticPr fontId="19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C35C1-CF19-40A3-9D22-45B3D74AA910}">
  <sheetPr codeName="Sheet42">
    <tabColor theme="4"/>
  </sheetPr>
  <dimension ref="A1:AY106"/>
  <sheetViews>
    <sheetView topLeftCell="A31" workbookViewId="0"/>
  </sheetViews>
  <sheetFormatPr defaultColWidth="9" defaultRowHeight="15.75"/>
  <cols>
    <col min="1" max="4" width="2.625" style="211" customWidth="1"/>
    <col min="5" max="15" width="10.625" style="211" customWidth="1"/>
    <col min="16" max="16" width="9.875" style="211" customWidth="1"/>
    <col min="17" max="17" width="37.375" style="211" customWidth="1"/>
    <col min="18" max="18" width="9.875" style="211" customWidth="1"/>
    <col min="19" max="24" width="9" style="211"/>
    <col min="25" max="25" width="10.5" style="211" bestFit="1" customWidth="1"/>
    <col min="26" max="26" width="9" style="211"/>
    <col min="27" max="27" width="9.5" style="211" bestFit="1" customWidth="1"/>
    <col min="28" max="28" width="9" style="211"/>
    <col min="29" max="29" width="43.375" style="211" customWidth="1"/>
    <col min="30" max="38" width="9" style="211"/>
    <col min="39" max="39" width="10" style="211" bestFit="1" customWidth="1"/>
    <col min="40" max="16384" width="9" style="211"/>
  </cols>
  <sheetData>
    <row r="1" spans="1:18" ht="19.5">
      <c r="A1" s="118" t="str">
        <f ca="1">RIGHT(CELL("filename",A1),LEN(CELL("filename",A1))-FIND("]",CELL("filename",A1)))</f>
        <v>36) 自動アップデート設定更新</v>
      </c>
      <c r="B1" s="118"/>
      <c r="C1" s="118"/>
      <c r="D1" s="118"/>
    </row>
    <row r="2" spans="1:18" ht="19.5" customHeight="1">
      <c r="A2" s="118"/>
      <c r="B2" s="118"/>
      <c r="C2" s="118"/>
      <c r="D2" s="118"/>
      <c r="F2" s="58">
        <v>54</v>
      </c>
    </row>
    <row r="3" spans="1:18">
      <c r="B3" s="598" t="s">
        <v>6</v>
      </c>
      <c r="C3" s="598"/>
      <c r="D3" s="598"/>
      <c r="E3" s="560"/>
      <c r="F3" s="200">
        <f ca="1">MAX(INDIRECT("E"&amp;$F$2):INDIRECT("E"&amp;($F$2+1000)))</f>
        <v>17</v>
      </c>
      <c r="H3" s="548" t="s">
        <v>59</v>
      </c>
      <c r="I3" s="548"/>
      <c r="J3" s="202"/>
      <c r="K3" s="202"/>
      <c r="L3" s="202"/>
      <c r="M3" s="202"/>
      <c r="N3" s="201"/>
      <c r="O3" s="205"/>
      <c r="P3" s="543" t="s">
        <v>58</v>
      </c>
      <c r="Q3" s="550"/>
      <c r="R3" s="554"/>
    </row>
    <row r="4" spans="1:18">
      <c r="B4" s="561" t="s">
        <v>7</v>
      </c>
      <c r="C4" s="561"/>
      <c r="D4" s="561"/>
      <c r="E4" s="562"/>
      <c r="F4" s="200">
        <f ca="1">COUNTA(INDIRECT(G4&amp;$F$2):INDIRECT(G4&amp;($F$2+1000)))</f>
        <v>23</v>
      </c>
      <c r="G4" s="58" t="s">
        <v>82</v>
      </c>
      <c r="H4" s="548" t="s">
        <v>57</v>
      </c>
      <c r="I4" s="548"/>
      <c r="J4" s="202"/>
      <c r="K4" s="202"/>
      <c r="L4" s="202"/>
      <c r="M4" s="202"/>
      <c r="N4" s="66"/>
      <c r="O4" s="213"/>
      <c r="P4" s="551"/>
      <c r="Q4" s="552"/>
      <c r="R4" s="555"/>
    </row>
    <row r="5" spans="1:18" ht="15.75" customHeight="1">
      <c r="B5" s="548" t="s">
        <v>8</v>
      </c>
      <c r="C5" s="548"/>
      <c r="D5" s="548"/>
      <c r="E5" s="549"/>
      <c r="F5" s="200">
        <f ca="1">SUM(INDIRECT(G5&amp;$F$2):INDIRECT(G5&amp;($F$2+1000)))</f>
        <v>0</v>
      </c>
      <c r="G5" s="58" t="s">
        <v>83</v>
      </c>
      <c r="H5" s="548" t="s">
        <v>60</v>
      </c>
      <c r="I5" s="548"/>
      <c r="J5" s="202"/>
      <c r="K5" s="202"/>
      <c r="L5" s="202"/>
      <c r="M5" s="202"/>
      <c r="N5" s="547"/>
      <c r="O5" s="214"/>
      <c r="P5" s="551"/>
      <c r="Q5" s="552"/>
      <c r="R5" s="555"/>
    </row>
    <row r="6" spans="1:18" ht="15.75" customHeight="1">
      <c r="H6" s="548"/>
      <c r="I6" s="548"/>
      <c r="J6" s="202"/>
      <c r="K6" s="202"/>
      <c r="L6" s="202"/>
      <c r="M6" s="202"/>
      <c r="N6" s="547"/>
      <c r="O6" s="214"/>
      <c r="P6" s="551"/>
      <c r="Q6" s="552"/>
      <c r="R6" s="555"/>
    </row>
    <row r="7" spans="1:18" ht="15.75" customHeight="1">
      <c r="P7" s="551"/>
      <c r="Q7" s="552"/>
      <c r="R7" s="555"/>
    </row>
    <row r="8" spans="1:18">
      <c r="P8" s="551"/>
      <c r="Q8" s="552"/>
      <c r="R8" s="555"/>
    </row>
    <row r="9" spans="1:18" ht="15" customHeight="1">
      <c r="G9" s="206"/>
      <c r="P9" s="545"/>
      <c r="Q9" s="553"/>
      <c r="R9" s="556"/>
    </row>
    <row r="10" spans="1:18" ht="15.75" customHeight="1">
      <c r="G10" s="70"/>
    </row>
    <row r="11" spans="1:18" ht="16.5" thickBot="1">
      <c r="B11" s="209" t="s">
        <v>9</v>
      </c>
      <c r="C11" s="209"/>
      <c r="G11" s="208"/>
      <c r="H11" s="208"/>
      <c r="I11" s="208"/>
      <c r="J11" s="208"/>
      <c r="K11" s="208"/>
      <c r="L11" s="208"/>
      <c r="M11" s="208"/>
      <c r="N11" s="208"/>
      <c r="O11" s="208"/>
      <c r="P11" s="206"/>
      <c r="Q11" s="206"/>
      <c r="R11" s="206"/>
    </row>
    <row r="12" spans="1:18" ht="15.75" customHeight="1">
      <c r="B12" s="209"/>
      <c r="C12" s="209"/>
      <c r="D12" s="566" t="s">
        <v>938</v>
      </c>
      <c r="E12" s="567"/>
      <c r="F12" s="567"/>
      <c r="G12" s="567"/>
      <c r="H12" s="567"/>
      <c r="I12" s="567"/>
      <c r="J12" s="567"/>
      <c r="K12" s="567"/>
      <c r="L12" s="567"/>
      <c r="M12" s="567"/>
      <c r="N12" s="567"/>
      <c r="O12" s="567"/>
      <c r="P12" s="568"/>
      <c r="Q12" s="203"/>
      <c r="R12" s="203"/>
    </row>
    <row r="13" spans="1:18" ht="15.75" customHeight="1">
      <c r="B13" s="209"/>
      <c r="C13" s="209"/>
      <c r="D13" s="569"/>
      <c r="E13" s="659"/>
      <c r="F13" s="659"/>
      <c r="G13" s="659"/>
      <c r="H13" s="659"/>
      <c r="I13" s="659"/>
      <c r="J13" s="659"/>
      <c r="K13" s="659"/>
      <c r="L13" s="659"/>
      <c r="M13" s="659"/>
      <c r="N13" s="659"/>
      <c r="O13" s="659"/>
      <c r="P13" s="571"/>
      <c r="Q13" s="203"/>
      <c r="R13" s="203"/>
    </row>
    <row r="14" spans="1:18" ht="15.75" customHeight="1">
      <c r="B14" s="209"/>
      <c r="C14" s="209"/>
      <c r="D14" s="569"/>
      <c r="E14" s="659"/>
      <c r="F14" s="659"/>
      <c r="G14" s="659"/>
      <c r="H14" s="659"/>
      <c r="I14" s="659"/>
      <c r="J14" s="659"/>
      <c r="K14" s="659"/>
      <c r="L14" s="659"/>
      <c r="M14" s="659"/>
      <c r="N14" s="659"/>
      <c r="O14" s="659"/>
      <c r="P14" s="571"/>
      <c r="Q14" s="203"/>
      <c r="R14" s="203"/>
    </row>
    <row r="15" spans="1:18" ht="16.5" thickBot="1">
      <c r="B15" s="209"/>
      <c r="C15" s="209"/>
      <c r="D15" s="572"/>
      <c r="E15" s="573"/>
      <c r="F15" s="573"/>
      <c r="G15" s="573"/>
      <c r="H15" s="573"/>
      <c r="I15" s="573"/>
      <c r="J15" s="573"/>
      <c r="K15" s="573"/>
      <c r="L15" s="573"/>
      <c r="M15" s="573"/>
      <c r="N15" s="573"/>
      <c r="O15" s="573"/>
      <c r="P15" s="574"/>
      <c r="Q15" s="203"/>
      <c r="R15" s="203"/>
    </row>
    <row r="16" spans="1:18">
      <c r="B16" s="209"/>
      <c r="C16" s="209"/>
      <c r="D16" s="116"/>
      <c r="E16" s="116"/>
      <c r="F16" s="70"/>
    </row>
    <row r="17" spans="2:10">
      <c r="B17" s="209" t="s">
        <v>35</v>
      </c>
      <c r="C17" s="209"/>
    </row>
    <row r="18" spans="2:10" ht="13.5" customHeight="1">
      <c r="B18" s="209"/>
      <c r="C18" s="209"/>
    </row>
    <row r="19" spans="2:10" ht="15.75" customHeight="1">
      <c r="B19" s="209"/>
      <c r="C19" s="209"/>
      <c r="E19" s="531" t="str">
        <f>G46</f>
        <v>1:デバイスID</v>
      </c>
      <c r="F19" s="531"/>
      <c r="G19" s="531" t="str">
        <f>G47</f>
        <v>2:自動更新</v>
      </c>
      <c r="H19" s="531"/>
      <c r="I19" s="543" t="str">
        <f>G48</f>
        <v>3:更新時刻</v>
      </c>
      <c r="J19" s="550"/>
    </row>
    <row r="20" spans="2:10">
      <c r="B20" s="209"/>
      <c r="E20" s="531"/>
      <c r="F20" s="531"/>
      <c r="G20" s="531"/>
      <c r="H20" s="531"/>
      <c r="I20" s="545"/>
      <c r="J20" s="553"/>
    </row>
    <row r="21" spans="2:10">
      <c r="B21" s="209"/>
      <c r="E21" s="660" t="s">
        <v>698</v>
      </c>
      <c r="F21" s="660"/>
      <c r="G21" s="660" t="b">
        <v>1</v>
      </c>
      <c r="H21" s="660"/>
      <c r="I21" s="670" t="s">
        <v>939</v>
      </c>
      <c r="J21" s="671"/>
    </row>
    <row r="22" spans="2:10">
      <c r="B22" s="209"/>
      <c r="E22" s="913" t="s">
        <v>294</v>
      </c>
      <c r="F22" s="660"/>
      <c r="G22" s="660" t="b">
        <v>0</v>
      </c>
      <c r="H22" s="660"/>
      <c r="I22" s="949" t="s">
        <v>294</v>
      </c>
      <c r="J22" s="671"/>
    </row>
    <row r="23" spans="2:10">
      <c r="B23" s="209"/>
      <c r="E23" s="949"/>
      <c r="F23" s="951"/>
      <c r="G23" s="670" t="s">
        <v>940</v>
      </c>
      <c r="H23" s="671"/>
      <c r="I23" s="207"/>
      <c r="J23" s="204"/>
    </row>
    <row r="24" spans="2:10">
      <c r="B24" s="209"/>
      <c r="E24" s="913"/>
      <c r="F24" s="660"/>
      <c r="G24" s="913" t="s">
        <v>294</v>
      </c>
      <c r="H24" s="660"/>
      <c r="I24" s="949"/>
      <c r="J24" s="951"/>
    </row>
    <row r="25" spans="2:10">
      <c r="B25" s="209"/>
    </row>
    <row r="26" spans="2:10">
      <c r="B26" s="209"/>
    </row>
    <row r="27" spans="2:10" ht="15.75" customHeight="1">
      <c r="B27" s="209"/>
      <c r="C27" s="209"/>
      <c r="G27" s="206"/>
      <c r="H27" s="206"/>
    </row>
    <row r="28" spans="2:10">
      <c r="B28" s="209" t="s">
        <v>17</v>
      </c>
      <c r="C28" s="209"/>
    </row>
    <row r="29" spans="2:10">
      <c r="B29" s="209"/>
      <c r="C29" s="209" t="s">
        <v>142</v>
      </c>
    </row>
    <row r="30" spans="2:10">
      <c r="B30" s="209"/>
      <c r="C30" s="209" t="s">
        <v>143</v>
      </c>
      <c r="D30" s="209"/>
    </row>
    <row r="31" spans="2:10" ht="15.75" customHeight="1">
      <c r="B31" s="209"/>
      <c r="C31" s="210" t="s">
        <v>941</v>
      </c>
      <c r="D31" s="209"/>
    </row>
    <row r="32" spans="2:10">
      <c r="B32" s="209"/>
      <c r="C32" s="209"/>
    </row>
    <row r="33" spans="2:13">
      <c r="B33" s="209" t="s">
        <v>18</v>
      </c>
      <c r="C33" s="209"/>
    </row>
    <row r="34" spans="2:13">
      <c r="B34" s="209"/>
      <c r="C34" s="79" t="s">
        <v>25</v>
      </c>
    </row>
    <row r="35" spans="2:13" ht="15" customHeight="1">
      <c r="B35" s="209"/>
      <c r="C35" s="79"/>
    </row>
    <row r="36" spans="2:13">
      <c r="B36" s="209"/>
      <c r="C36" s="79"/>
    </row>
    <row r="37" spans="2:13">
      <c r="B37" s="209"/>
      <c r="C37" s="79"/>
    </row>
    <row r="38" spans="2:13">
      <c r="B38" s="209"/>
      <c r="C38" s="79"/>
    </row>
    <row r="39" spans="2:13" ht="15.75" customHeight="1">
      <c r="B39" s="209"/>
      <c r="C39" s="79"/>
    </row>
    <row r="40" spans="2:13">
      <c r="B40" s="209"/>
      <c r="C40" s="79"/>
    </row>
    <row r="41" spans="2:13">
      <c r="B41" s="209"/>
      <c r="C41" s="209"/>
    </row>
    <row r="42" spans="2:13">
      <c r="B42" s="209"/>
      <c r="C42" s="209"/>
    </row>
    <row r="43" spans="2:13" ht="15.75" customHeight="1">
      <c r="B43" s="209" t="s">
        <v>51</v>
      </c>
      <c r="C43" s="209"/>
    </row>
    <row r="44" spans="2:13">
      <c r="B44" s="209"/>
      <c r="C44" s="209"/>
    </row>
    <row r="45" spans="2:13">
      <c r="B45" s="209"/>
      <c r="C45" s="209"/>
      <c r="G45" s="558" t="s">
        <v>52</v>
      </c>
      <c r="H45" s="558"/>
      <c r="I45" s="558"/>
      <c r="J45" s="563" t="s">
        <v>50</v>
      </c>
      <c r="K45" s="564"/>
      <c r="L45" s="565"/>
      <c r="M45" s="209"/>
    </row>
    <row r="46" spans="2:13" ht="16.5">
      <c r="B46" s="209"/>
      <c r="C46" s="209"/>
      <c r="G46" s="558" t="s">
        <v>373</v>
      </c>
      <c r="H46" s="558"/>
      <c r="I46" s="558"/>
      <c r="J46" s="988" t="s">
        <v>366</v>
      </c>
      <c r="K46" s="988"/>
      <c r="L46" s="988"/>
      <c r="M46" s="215"/>
    </row>
    <row r="47" spans="2:13" ht="15.75" customHeight="1">
      <c r="B47" s="209"/>
      <c r="C47" s="209"/>
      <c r="D47" s="208"/>
      <c r="E47" s="208"/>
      <c r="F47" s="208"/>
      <c r="G47" s="1004" t="s">
        <v>929</v>
      </c>
      <c r="H47" s="1004"/>
      <c r="I47" s="1004"/>
      <c r="J47" s="557" t="s">
        <v>930</v>
      </c>
      <c r="K47" s="557"/>
      <c r="L47" s="557"/>
      <c r="M47" s="208"/>
    </row>
    <row r="48" spans="2:13" ht="15.75" customHeight="1">
      <c r="B48" s="209"/>
      <c r="C48" s="209"/>
      <c r="D48" s="208"/>
      <c r="E48" s="208"/>
      <c r="F48" s="208"/>
      <c r="G48" s="941" t="s">
        <v>931</v>
      </c>
      <c r="H48" s="941"/>
      <c r="I48" s="941"/>
      <c r="J48" s="557" t="s">
        <v>193</v>
      </c>
      <c r="K48" s="557"/>
      <c r="L48" s="557"/>
      <c r="M48" s="208"/>
    </row>
    <row r="49" spans="2:51">
      <c r="B49" s="209"/>
      <c r="C49" s="209"/>
    </row>
    <row r="50" spans="2:51">
      <c r="B50" s="209" t="s">
        <v>19</v>
      </c>
      <c r="C50" s="209"/>
    </row>
    <row r="51" spans="2:51">
      <c r="B51" s="209"/>
      <c r="C51" s="80"/>
    </row>
    <row r="52" spans="2:51" ht="16.5" customHeight="1" thickBot="1">
      <c r="B52" s="209"/>
      <c r="C52" s="80"/>
      <c r="E52" s="211" t="s">
        <v>152</v>
      </c>
      <c r="H52" s="208"/>
      <c r="I52" s="208"/>
      <c r="J52" s="208"/>
      <c r="K52" s="208"/>
      <c r="L52" s="208"/>
      <c r="M52" s="208"/>
      <c r="N52" s="208"/>
      <c r="O52" s="208"/>
      <c r="P52" s="208"/>
      <c r="Q52" s="208"/>
      <c r="R52" s="208"/>
    </row>
    <row r="53" spans="2:51" ht="13.5" customHeight="1">
      <c r="B53" s="209"/>
      <c r="C53" s="209"/>
      <c r="E53" s="510" t="s">
        <v>20</v>
      </c>
      <c r="F53" s="518" t="s">
        <v>22</v>
      </c>
      <c r="G53" s="519"/>
      <c r="H53" s="510" t="s">
        <v>21</v>
      </c>
      <c r="I53" s="518"/>
      <c r="J53" s="518"/>
      <c r="K53" s="518"/>
      <c r="L53" s="518"/>
      <c r="M53" s="519"/>
      <c r="N53" s="522" t="s">
        <v>120</v>
      </c>
      <c r="O53" s="523"/>
      <c r="P53" s="523"/>
      <c r="Q53" s="523"/>
      <c r="R53" s="524" t="s">
        <v>127</v>
      </c>
      <c r="S53" s="524"/>
      <c r="T53" s="524"/>
      <c r="U53" s="524"/>
      <c r="V53" s="524"/>
      <c r="W53" s="524"/>
      <c r="X53" s="525" t="s">
        <v>167</v>
      </c>
      <c r="Y53" s="526"/>
      <c r="Z53" s="527" t="s">
        <v>140</v>
      </c>
      <c r="AA53" s="528"/>
      <c r="AB53" s="528"/>
      <c r="AC53" s="528"/>
      <c r="AD53" s="529" t="s">
        <v>141</v>
      </c>
      <c r="AE53" s="529"/>
      <c r="AF53" s="529"/>
      <c r="AG53" s="529"/>
      <c r="AH53" s="529"/>
      <c r="AI53" s="529"/>
      <c r="AJ53" s="483" t="s">
        <v>170</v>
      </c>
      <c r="AK53" s="484"/>
      <c r="AL53" s="487" t="s">
        <v>16</v>
      </c>
      <c r="AM53" s="489" t="s">
        <v>53</v>
      </c>
      <c r="AN53" s="489" t="s">
        <v>54</v>
      </c>
      <c r="AO53" s="489" t="s">
        <v>55</v>
      </c>
      <c r="AP53" s="489" t="s">
        <v>56</v>
      </c>
      <c r="AQ53" s="489" t="s">
        <v>29</v>
      </c>
      <c r="AR53" s="489" t="s">
        <v>62</v>
      </c>
      <c r="AS53" s="512" t="s">
        <v>69</v>
      </c>
      <c r="AT53" s="477" t="s">
        <v>23</v>
      </c>
      <c r="AU53" s="478"/>
      <c r="AV53" s="478"/>
      <c r="AW53" s="478"/>
      <c r="AX53" s="478"/>
      <c r="AY53" s="479"/>
    </row>
    <row r="54" spans="2:51" ht="13.5" customHeight="1">
      <c r="B54" s="209"/>
      <c r="C54" s="209"/>
      <c r="E54" s="511"/>
      <c r="F54" s="520"/>
      <c r="G54" s="521"/>
      <c r="H54" s="530" t="str">
        <f>E19</f>
        <v>1:デバイスID</v>
      </c>
      <c r="I54" s="531"/>
      <c r="J54" s="531" t="str">
        <f>G19</f>
        <v>2:自動更新</v>
      </c>
      <c r="K54" s="531"/>
      <c r="L54" s="531" t="str">
        <f>I19</f>
        <v>3:更新時刻</v>
      </c>
      <c r="M54" s="532"/>
      <c r="N54" s="930" t="s">
        <v>918</v>
      </c>
      <c r="O54" s="931"/>
      <c r="P54" s="534" t="s">
        <v>942</v>
      </c>
      <c r="Q54" s="534"/>
      <c r="R54" s="821" t="str">
        <f>H54</f>
        <v>1:デバイスID</v>
      </c>
      <c r="S54" s="821"/>
      <c r="T54" s="821" t="str">
        <f>J54</f>
        <v>2:自動更新</v>
      </c>
      <c r="U54" s="821"/>
      <c r="V54" s="821" t="str">
        <f>L54</f>
        <v>3:更新時刻</v>
      </c>
      <c r="W54" s="821"/>
      <c r="X54" s="919" t="s">
        <v>180</v>
      </c>
      <c r="Y54" s="1003"/>
      <c r="Z54" s="516" t="str">
        <f>N54</f>
        <v>1:成功(true)/
失敗(false)</v>
      </c>
      <c r="AA54" s="517"/>
      <c r="AB54" s="517" t="str">
        <f>P54</f>
        <v>2:メッセージコード</v>
      </c>
      <c r="AC54" s="517"/>
      <c r="AD54" s="994" t="str">
        <f>R54</f>
        <v>1:デバイスID</v>
      </c>
      <c r="AE54" s="994"/>
      <c r="AF54" s="994" t="str">
        <f>T54</f>
        <v>2:自動更新</v>
      </c>
      <c r="AG54" s="994"/>
      <c r="AH54" s="994" t="str">
        <f>V54</f>
        <v>3:更新時刻</v>
      </c>
      <c r="AI54" s="994"/>
      <c r="AJ54" s="836" t="str">
        <f>X54</f>
        <v>-</v>
      </c>
      <c r="AK54" s="975"/>
      <c r="AL54" s="488"/>
      <c r="AM54" s="490"/>
      <c r="AN54" s="490"/>
      <c r="AO54" s="490"/>
      <c r="AP54" s="490"/>
      <c r="AQ54" s="490"/>
      <c r="AR54" s="490"/>
      <c r="AS54" s="513"/>
      <c r="AT54" s="480"/>
      <c r="AU54" s="481"/>
      <c r="AV54" s="481"/>
      <c r="AW54" s="481"/>
      <c r="AX54" s="481"/>
      <c r="AY54" s="482"/>
    </row>
    <row r="55" spans="2:51" ht="15" customHeight="1">
      <c r="B55" s="209"/>
      <c r="C55" s="209"/>
      <c r="E55" s="511"/>
      <c r="F55" s="520"/>
      <c r="G55" s="521"/>
      <c r="H55" s="530"/>
      <c r="I55" s="531"/>
      <c r="J55" s="531"/>
      <c r="K55" s="531"/>
      <c r="L55" s="531"/>
      <c r="M55" s="532"/>
      <c r="N55" s="930"/>
      <c r="O55" s="931"/>
      <c r="P55" s="534"/>
      <c r="Q55" s="534"/>
      <c r="R55" s="821"/>
      <c r="S55" s="821"/>
      <c r="T55" s="821"/>
      <c r="U55" s="821"/>
      <c r="V55" s="821"/>
      <c r="W55" s="821"/>
      <c r="X55" s="919"/>
      <c r="Y55" s="1003"/>
      <c r="Z55" s="516"/>
      <c r="AA55" s="517"/>
      <c r="AB55" s="517"/>
      <c r="AC55" s="517"/>
      <c r="AD55" s="994"/>
      <c r="AE55" s="994"/>
      <c r="AF55" s="994"/>
      <c r="AG55" s="994"/>
      <c r="AH55" s="994"/>
      <c r="AI55" s="994"/>
      <c r="AJ55" s="836"/>
      <c r="AK55" s="975"/>
      <c r="AL55" s="488"/>
      <c r="AM55" s="490"/>
      <c r="AN55" s="490"/>
      <c r="AO55" s="490"/>
      <c r="AP55" s="490"/>
      <c r="AQ55" s="490"/>
      <c r="AR55" s="490"/>
      <c r="AS55" s="513"/>
      <c r="AT55" s="480"/>
      <c r="AU55" s="481"/>
      <c r="AV55" s="481"/>
      <c r="AW55" s="481"/>
      <c r="AX55" s="481"/>
      <c r="AY55" s="482"/>
    </row>
    <row r="56" spans="2:51" ht="72" customHeight="1">
      <c r="B56" s="209"/>
      <c r="C56" s="209"/>
      <c r="E56" s="398">
        <v>1</v>
      </c>
      <c r="F56" s="537" t="s">
        <v>70</v>
      </c>
      <c r="G56" s="538"/>
      <c r="H56" s="590" t="str">
        <f>E21</f>
        <v>“deviceId_FNST”</v>
      </c>
      <c r="I56" s="537"/>
      <c r="J56" s="537" t="b">
        <f>G21</f>
        <v>1</v>
      </c>
      <c r="K56" s="537"/>
      <c r="L56" s="537" t="str">
        <f>I21</f>
        <v>“23:59”</v>
      </c>
      <c r="M56" s="538"/>
      <c r="N56" s="590" t="b">
        <v>1</v>
      </c>
      <c r="O56" s="537"/>
      <c r="P56" s="537" t="s">
        <v>921</v>
      </c>
      <c r="Q56" s="537"/>
      <c r="R56" s="537" t="str">
        <f>H56</f>
        <v>“deviceId_FNST”</v>
      </c>
      <c r="S56" s="537"/>
      <c r="T56" s="537" t="b">
        <f>J56</f>
        <v>1</v>
      </c>
      <c r="U56" s="537"/>
      <c r="V56" s="537" t="str">
        <f>L56</f>
        <v>“23:59”</v>
      </c>
      <c r="W56" s="537"/>
      <c r="X56" s="812" t="s">
        <v>180</v>
      </c>
      <c r="Y56" s="818"/>
      <c r="Z56" s="590" t="b">
        <v>1</v>
      </c>
      <c r="AA56" s="537"/>
      <c r="AB56" s="537" t="s">
        <v>921</v>
      </c>
      <c r="AC56" s="537"/>
      <c r="AD56" s="537" t="b">
        <f>T56</f>
        <v>1</v>
      </c>
      <c r="AE56" s="537"/>
      <c r="AF56" s="537" t="str">
        <f>V56</f>
        <v>“23:59”</v>
      </c>
      <c r="AG56" s="537"/>
      <c r="AH56" s="537" t="str">
        <f>X56</f>
        <v>-</v>
      </c>
      <c r="AI56" s="537"/>
      <c r="AJ56" s="812" t="s">
        <v>180</v>
      </c>
      <c r="AK56" s="818"/>
      <c r="AL56" s="398" t="s">
        <v>882</v>
      </c>
      <c r="AM56" s="407" t="s">
        <v>1082</v>
      </c>
      <c r="AN56" s="407" t="s">
        <v>1082</v>
      </c>
      <c r="AO56" s="407" t="s">
        <v>1082</v>
      </c>
      <c r="AP56" s="387">
        <v>0</v>
      </c>
      <c r="AQ56" s="387" t="s">
        <v>180</v>
      </c>
      <c r="AR56" s="387" t="s">
        <v>1006</v>
      </c>
      <c r="AS56" s="388" t="s">
        <v>180</v>
      </c>
      <c r="AT56" s="606" t="s">
        <v>1025</v>
      </c>
      <c r="AU56" s="485"/>
      <c r="AV56" s="485"/>
      <c r="AW56" s="485"/>
      <c r="AX56" s="485"/>
      <c r="AY56" s="575"/>
    </row>
    <row r="57" spans="2:51" s="198" customFormat="1" ht="72" customHeight="1">
      <c r="B57" s="197"/>
      <c r="C57" s="197"/>
      <c r="E57" s="383">
        <v>2</v>
      </c>
      <c r="F57" s="485" t="s">
        <v>458</v>
      </c>
      <c r="G57" s="509"/>
      <c r="H57" s="500" t="str">
        <f>E21</f>
        <v>“deviceId_FNST”</v>
      </c>
      <c r="I57" s="485"/>
      <c r="J57" s="485" t="b">
        <f>G21</f>
        <v>1</v>
      </c>
      <c r="K57" s="485"/>
      <c r="L57" s="485" t="str">
        <f>I22</f>
        <v>(NULL)</v>
      </c>
      <c r="M57" s="509"/>
      <c r="N57" s="500" t="b">
        <v>0</v>
      </c>
      <c r="O57" s="485"/>
      <c r="P57" s="485" t="s">
        <v>324</v>
      </c>
      <c r="Q57" s="485"/>
      <c r="R57" s="810" t="s">
        <v>180</v>
      </c>
      <c r="S57" s="810"/>
      <c r="T57" s="810" t="s">
        <v>180</v>
      </c>
      <c r="U57" s="810"/>
      <c r="V57" s="810" t="s">
        <v>180</v>
      </c>
      <c r="W57" s="810"/>
      <c r="X57" s="810" t="s">
        <v>180</v>
      </c>
      <c r="Y57" s="814"/>
      <c r="Z57" s="500" t="b">
        <v>0</v>
      </c>
      <c r="AA57" s="485"/>
      <c r="AB57" s="485" t="s">
        <v>324</v>
      </c>
      <c r="AC57" s="485"/>
      <c r="AD57" s="810" t="s">
        <v>180</v>
      </c>
      <c r="AE57" s="810"/>
      <c r="AF57" s="810" t="s">
        <v>180</v>
      </c>
      <c r="AG57" s="810"/>
      <c r="AH57" s="810" t="s">
        <v>180</v>
      </c>
      <c r="AI57" s="810"/>
      <c r="AJ57" s="810" t="s">
        <v>180</v>
      </c>
      <c r="AK57" s="814"/>
      <c r="AL57" s="383" t="s">
        <v>882</v>
      </c>
      <c r="AM57" s="381" t="str">
        <f>AM56</f>
        <v>6/24</v>
      </c>
      <c r="AN57" s="381" t="str">
        <f t="shared" ref="AN57:AO57" si="0">AN56</f>
        <v>6/24</v>
      </c>
      <c r="AO57" s="381" t="str">
        <f t="shared" si="0"/>
        <v>6/24</v>
      </c>
      <c r="AP57" s="387">
        <v>0</v>
      </c>
      <c r="AQ57" s="387" t="s">
        <v>180</v>
      </c>
      <c r="AR57" s="387" t="s">
        <v>1006</v>
      </c>
      <c r="AS57" s="388" t="s">
        <v>180</v>
      </c>
      <c r="AT57" s="606" t="s">
        <v>1025</v>
      </c>
      <c r="AU57" s="485"/>
      <c r="AV57" s="485"/>
      <c r="AW57" s="485"/>
      <c r="AX57" s="485"/>
      <c r="AY57" s="575"/>
    </row>
    <row r="58" spans="2:51" s="198" customFormat="1" ht="72" customHeight="1">
      <c r="B58" s="197"/>
      <c r="C58" s="197"/>
      <c r="E58" s="383">
        <v>3</v>
      </c>
      <c r="F58" s="485" t="s">
        <v>70</v>
      </c>
      <c r="G58" s="509"/>
      <c r="H58" s="500" t="str">
        <f>E21</f>
        <v>“deviceId_FNST”</v>
      </c>
      <c r="I58" s="485"/>
      <c r="J58" s="485" t="b">
        <f>G22</f>
        <v>0</v>
      </c>
      <c r="K58" s="485"/>
      <c r="L58" s="485" t="str">
        <f>I21</f>
        <v>“23:59”</v>
      </c>
      <c r="M58" s="509"/>
      <c r="N58" s="500" t="b">
        <v>0</v>
      </c>
      <c r="O58" s="485"/>
      <c r="P58" s="735" t="s">
        <v>943</v>
      </c>
      <c r="Q58" s="735"/>
      <c r="R58" s="485" t="str">
        <f>H58</f>
        <v>“deviceId_FNST”</v>
      </c>
      <c r="S58" s="485"/>
      <c r="T58" s="485" t="b">
        <f>J58</f>
        <v>0</v>
      </c>
      <c r="U58" s="485"/>
      <c r="V58" s="485" t="str">
        <f>L58</f>
        <v>“23:59”</v>
      </c>
      <c r="W58" s="485"/>
      <c r="X58" s="810" t="s">
        <v>180</v>
      </c>
      <c r="Y58" s="814"/>
      <c r="Z58" s="500" t="b">
        <v>0</v>
      </c>
      <c r="AA58" s="485"/>
      <c r="AB58" s="735" t="s">
        <v>943</v>
      </c>
      <c r="AC58" s="735"/>
      <c r="AD58" s="485" t="b">
        <f>T58</f>
        <v>0</v>
      </c>
      <c r="AE58" s="485"/>
      <c r="AF58" s="485" t="str">
        <f>V58</f>
        <v>“23:59”</v>
      </c>
      <c r="AG58" s="485"/>
      <c r="AH58" s="485" t="str">
        <f>X58</f>
        <v>-</v>
      </c>
      <c r="AI58" s="485"/>
      <c r="AJ58" s="810" t="s">
        <v>180</v>
      </c>
      <c r="AK58" s="814"/>
      <c r="AL58" s="383" t="s">
        <v>882</v>
      </c>
      <c r="AM58" s="381" t="str">
        <f t="shared" ref="AM58:AM68" si="1">AM57</f>
        <v>6/24</v>
      </c>
      <c r="AN58" s="381" t="str">
        <f t="shared" ref="AN58:AN68" si="2">AN57</f>
        <v>6/24</v>
      </c>
      <c r="AO58" s="381" t="str">
        <f t="shared" ref="AO58:AO68" si="3">AO57</f>
        <v>6/24</v>
      </c>
      <c r="AP58" s="387">
        <v>0</v>
      </c>
      <c r="AQ58" s="387" t="s">
        <v>180</v>
      </c>
      <c r="AR58" s="387" t="s">
        <v>1006</v>
      </c>
      <c r="AS58" s="388" t="s">
        <v>180</v>
      </c>
      <c r="AT58" s="606" t="s">
        <v>1025</v>
      </c>
      <c r="AU58" s="485"/>
      <c r="AV58" s="485"/>
      <c r="AW58" s="485"/>
      <c r="AX58" s="485"/>
      <c r="AY58" s="575"/>
    </row>
    <row r="59" spans="2:51" s="198" customFormat="1" ht="72" customHeight="1">
      <c r="B59" s="197"/>
      <c r="C59" s="197"/>
      <c r="E59" s="383">
        <v>4</v>
      </c>
      <c r="F59" s="485" t="s">
        <v>458</v>
      </c>
      <c r="G59" s="509"/>
      <c r="H59" s="500" t="str">
        <f>E21</f>
        <v>“deviceId_FNST”</v>
      </c>
      <c r="I59" s="485"/>
      <c r="J59" s="485" t="b">
        <f>G22</f>
        <v>0</v>
      </c>
      <c r="K59" s="485"/>
      <c r="L59" s="485" t="str">
        <f>I22</f>
        <v>(NULL)</v>
      </c>
      <c r="M59" s="509"/>
      <c r="N59" s="500" t="b">
        <v>0</v>
      </c>
      <c r="O59" s="485"/>
      <c r="P59" s="485" t="s">
        <v>324</v>
      </c>
      <c r="Q59" s="485"/>
      <c r="R59" s="810" t="s">
        <v>180</v>
      </c>
      <c r="S59" s="810"/>
      <c r="T59" s="810" t="s">
        <v>180</v>
      </c>
      <c r="U59" s="810"/>
      <c r="V59" s="810" t="s">
        <v>180</v>
      </c>
      <c r="W59" s="810"/>
      <c r="X59" s="810" t="s">
        <v>180</v>
      </c>
      <c r="Y59" s="814"/>
      <c r="Z59" s="500" t="b">
        <v>0</v>
      </c>
      <c r="AA59" s="485"/>
      <c r="AB59" s="485" t="s">
        <v>324</v>
      </c>
      <c r="AC59" s="485"/>
      <c r="AD59" s="810" t="s">
        <v>180</v>
      </c>
      <c r="AE59" s="810"/>
      <c r="AF59" s="810" t="s">
        <v>180</v>
      </c>
      <c r="AG59" s="810"/>
      <c r="AH59" s="810" t="s">
        <v>180</v>
      </c>
      <c r="AI59" s="810"/>
      <c r="AJ59" s="810" t="s">
        <v>180</v>
      </c>
      <c r="AK59" s="814"/>
      <c r="AL59" s="383" t="s">
        <v>882</v>
      </c>
      <c r="AM59" s="381" t="str">
        <f t="shared" si="1"/>
        <v>6/24</v>
      </c>
      <c r="AN59" s="381" t="str">
        <f t="shared" si="2"/>
        <v>6/24</v>
      </c>
      <c r="AO59" s="381" t="str">
        <f t="shared" si="3"/>
        <v>6/24</v>
      </c>
      <c r="AP59" s="387">
        <v>0</v>
      </c>
      <c r="AQ59" s="387" t="s">
        <v>180</v>
      </c>
      <c r="AR59" s="387" t="s">
        <v>1006</v>
      </c>
      <c r="AS59" s="388" t="s">
        <v>180</v>
      </c>
      <c r="AT59" s="606" t="s">
        <v>1025</v>
      </c>
      <c r="AU59" s="485"/>
      <c r="AV59" s="485"/>
      <c r="AW59" s="485"/>
      <c r="AX59" s="485"/>
      <c r="AY59" s="575"/>
    </row>
    <row r="60" spans="2:51" s="198" customFormat="1" ht="72" customHeight="1">
      <c r="B60" s="197"/>
      <c r="C60" s="197"/>
      <c r="E60" s="383">
        <v>5</v>
      </c>
      <c r="F60" s="485" t="s">
        <v>458</v>
      </c>
      <c r="G60" s="509"/>
      <c r="H60" s="500" t="str">
        <f>E21</f>
        <v>“deviceId_FNST”</v>
      </c>
      <c r="I60" s="485"/>
      <c r="J60" s="485" t="str">
        <f>G23</f>
        <v>“true”(非boolean)</v>
      </c>
      <c r="K60" s="485"/>
      <c r="L60" s="485" t="str">
        <f>I21</f>
        <v>“23:59”</v>
      </c>
      <c r="M60" s="509"/>
      <c r="N60" s="500" t="b">
        <v>0</v>
      </c>
      <c r="O60" s="485"/>
      <c r="P60" s="735" t="s">
        <v>944</v>
      </c>
      <c r="Q60" s="735"/>
      <c r="R60" s="485" t="str">
        <f>H60</f>
        <v>“deviceId_FNST”</v>
      </c>
      <c r="S60" s="485"/>
      <c r="T60" s="485" t="str">
        <f>J60</f>
        <v>“true”(非boolean)</v>
      </c>
      <c r="U60" s="485"/>
      <c r="V60" s="485" t="str">
        <f>L60</f>
        <v>“23:59”</v>
      </c>
      <c r="W60" s="485"/>
      <c r="X60" s="810" t="s">
        <v>180</v>
      </c>
      <c r="Y60" s="814"/>
      <c r="Z60" s="500" t="b">
        <v>0</v>
      </c>
      <c r="AA60" s="485"/>
      <c r="AB60" s="735" t="s">
        <v>944</v>
      </c>
      <c r="AC60" s="735"/>
      <c r="AD60" s="485" t="str">
        <f>T60</f>
        <v>“true”(非boolean)</v>
      </c>
      <c r="AE60" s="485"/>
      <c r="AF60" s="485" t="str">
        <f>V60</f>
        <v>“23:59”</v>
      </c>
      <c r="AG60" s="485"/>
      <c r="AH60" s="485" t="str">
        <f>X60</f>
        <v>-</v>
      </c>
      <c r="AI60" s="485"/>
      <c r="AJ60" s="810" t="s">
        <v>180</v>
      </c>
      <c r="AK60" s="814"/>
      <c r="AL60" s="383" t="s">
        <v>880</v>
      </c>
      <c r="AM60" s="381" t="str">
        <f t="shared" si="1"/>
        <v>6/24</v>
      </c>
      <c r="AN60" s="381" t="str">
        <f t="shared" si="2"/>
        <v>6/24</v>
      </c>
      <c r="AO60" s="381" t="str">
        <f t="shared" si="3"/>
        <v>6/24</v>
      </c>
      <c r="AP60" s="381">
        <v>1</v>
      </c>
      <c r="AQ60" s="381">
        <v>7</v>
      </c>
      <c r="AR60" s="381" t="s">
        <v>1006</v>
      </c>
      <c r="AS60" s="382" t="s">
        <v>180</v>
      </c>
      <c r="AT60" s="842" t="s">
        <v>1167</v>
      </c>
      <c r="AU60" s="485"/>
      <c r="AV60" s="485"/>
      <c r="AW60" s="485"/>
      <c r="AX60" s="485"/>
      <c r="AY60" s="575"/>
    </row>
    <row r="61" spans="2:51" s="198" customFormat="1" ht="72" customHeight="1">
      <c r="B61" s="197"/>
      <c r="C61" s="197"/>
      <c r="E61" s="383">
        <v>6</v>
      </c>
      <c r="F61" s="485" t="s">
        <v>458</v>
      </c>
      <c r="G61" s="509"/>
      <c r="H61" s="500" t="str">
        <f>E21</f>
        <v>“deviceId_FNST”</v>
      </c>
      <c r="I61" s="485"/>
      <c r="J61" s="485" t="str">
        <f>G23</f>
        <v>“true”(非boolean)</v>
      </c>
      <c r="K61" s="485"/>
      <c r="L61" s="485" t="str">
        <f>I22</f>
        <v>(NULL)</v>
      </c>
      <c r="M61" s="509"/>
      <c r="N61" s="500" t="b">
        <v>0</v>
      </c>
      <c r="O61" s="485"/>
      <c r="P61" s="485" t="s">
        <v>324</v>
      </c>
      <c r="Q61" s="485"/>
      <c r="R61" s="810" t="s">
        <v>180</v>
      </c>
      <c r="S61" s="810"/>
      <c r="T61" s="810" t="s">
        <v>180</v>
      </c>
      <c r="U61" s="810"/>
      <c r="V61" s="810" t="s">
        <v>180</v>
      </c>
      <c r="W61" s="810"/>
      <c r="X61" s="810" t="s">
        <v>180</v>
      </c>
      <c r="Y61" s="814"/>
      <c r="Z61" s="500" t="b">
        <v>0</v>
      </c>
      <c r="AA61" s="485"/>
      <c r="AB61" s="485" t="s">
        <v>324</v>
      </c>
      <c r="AC61" s="485"/>
      <c r="AD61" s="810" t="s">
        <v>180</v>
      </c>
      <c r="AE61" s="810"/>
      <c r="AF61" s="810" t="s">
        <v>180</v>
      </c>
      <c r="AG61" s="810"/>
      <c r="AH61" s="810" t="s">
        <v>180</v>
      </c>
      <c r="AI61" s="810"/>
      <c r="AJ61" s="810" t="s">
        <v>180</v>
      </c>
      <c r="AK61" s="814"/>
      <c r="AL61" s="383" t="s">
        <v>882</v>
      </c>
      <c r="AM61" s="381" t="str">
        <f t="shared" si="1"/>
        <v>6/24</v>
      </c>
      <c r="AN61" s="381" t="str">
        <f t="shared" si="2"/>
        <v>6/24</v>
      </c>
      <c r="AO61" s="381" t="str">
        <f t="shared" si="3"/>
        <v>6/24</v>
      </c>
      <c r="AP61" s="381">
        <v>0</v>
      </c>
      <c r="AQ61" s="381" t="s">
        <v>180</v>
      </c>
      <c r="AR61" s="381" t="s">
        <v>1006</v>
      </c>
      <c r="AS61" s="382" t="s">
        <v>180</v>
      </c>
      <c r="AT61" s="606" t="s">
        <v>1025</v>
      </c>
      <c r="AU61" s="485"/>
      <c r="AV61" s="485"/>
      <c r="AW61" s="485"/>
      <c r="AX61" s="485"/>
      <c r="AY61" s="575"/>
    </row>
    <row r="62" spans="2:51" s="198" customFormat="1" ht="72" customHeight="1">
      <c r="B62" s="197"/>
      <c r="C62" s="197"/>
      <c r="E62" s="383">
        <v>7</v>
      </c>
      <c r="F62" s="485" t="s">
        <v>458</v>
      </c>
      <c r="G62" s="509"/>
      <c r="H62" s="500" t="str">
        <f>E21</f>
        <v>“deviceId_FNST”</v>
      </c>
      <c r="I62" s="485"/>
      <c r="J62" s="485" t="str">
        <f>G24</f>
        <v>(NULL)</v>
      </c>
      <c r="K62" s="485"/>
      <c r="L62" s="485" t="str">
        <f>I21</f>
        <v>“23:59”</v>
      </c>
      <c r="M62" s="509"/>
      <c r="N62" s="500" t="b">
        <v>0</v>
      </c>
      <c r="O62" s="485"/>
      <c r="P62" s="485" t="s">
        <v>324</v>
      </c>
      <c r="Q62" s="485"/>
      <c r="R62" s="810" t="s">
        <v>180</v>
      </c>
      <c r="S62" s="810"/>
      <c r="T62" s="810" t="s">
        <v>180</v>
      </c>
      <c r="U62" s="810"/>
      <c r="V62" s="810" t="s">
        <v>180</v>
      </c>
      <c r="W62" s="810"/>
      <c r="X62" s="810" t="s">
        <v>180</v>
      </c>
      <c r="Y62" s="814"/>
      <c r="Z62" s="500" t="b">
        <v>0</v>
      </c>
      <c r="AA62" s="485"/>
      <c r="AB62" s="485" t="s">
        <v>324</v>
      </c>
      <c r="AC62" s="485"/>
      <c r="AD62" s="810" t="s">
        <v>180</v>
      </c>
      <c r="AE62" s="810"/>
      <c r="AF62" s="810" t="s">
        <v>180</v>
      </c>
      <c r="AG62" s="810"/>
      <c r="AH62" s="810" t="s">
        <v>180</v>
      </c>
      <c r="AI62" s="810"/>
      <c r="AJ62" s="810" t="s">
        <v>180</v>
      </c>
      <c r="AK62" s="814"/>
      <c r="AL62" s="383" t="s">
        <v>882</v>
      </c>
      <c r="AM62" s="381" t="str">
        <f t="shared" si="1"/>
        <v>6/24</v>
      </c>
      <c r="AN62" s="381" t="str">
        <f t="shared" si="2"/>
        <v>6/24</v>
      </c>
      <c r="AO62" s="381" t="str">
        <f t="shared" si="3"/>
        <v>6/24</v>
      </c>
      <c r="AP62" s="381">
        <v>0</v>
      </c>
      <c r="AQ62" s="381" t="s">
        <v>180</v>
      </c>
      <c r="AR62" s="381" t="s">
        <v>1006</v>
      </c>
      <c r="AS62" s="382" t="s">
        <v>180</v>
      </c>
      <c r="AT62" s="606" t="s">
        <v>1025</v>
      </c>
      <c r="AU62" s="485"/>
      <c r="AV62" s="485"/>
      <c r="AW62" s="485"/>
      <c r="AX62" s="485"/>
      <c r="AY62" s="575"/>
    </row>
    <row r="63" spans="2:51" s="198" customFormat="1" ht="72" customHeight="1">
      <c r="B63" s="197"/>
      <c r="C63" s="197"/>
      <c r="E63" s="383">
        <v>8</v>
      </c>
      <c r="F63" s="485" t="s">
        <v>458</v>
      </c>
      <c r="G63" s="509"/>
      <c r="H63" s="500" t="str">
        <f>E21</f>
        <v>“deviceId_FNST”</v>
      </c>
      <c r="I63" s="485"/>
      <c r="J63" s="485" t="str">
        <f>G24</f>
        <v>(NULL)</v>
      </c>
      <c r="K63" s="485"/>
      <c r="L63" s="485" t="str">
        <f>I22</f>
        <v>(NULL)</v>
      </c>
      <c r="M63" s="509"/>
      <c r="N63" s="500" t="b">
        <v>0</v>
      </c>
      <c r="O63" s="485"/>
      <c r="P63" s="485" t="s">
        <v>324</v>
      </c>
      <c r="Q63" s="485"/>
      <c r="R63" s="810" t="s">
        <v>180</v>
      </c>
      <c r="S63" s="810"/>
      <c r="T63" s="810" t="s">
        <v>180</v>
      </c>
      <c r="U63" s="810"/>
      <c r="V63" s="810" t="s">
        <v>180</v>
      </c>
      <c r="W63" s="810"/>
      <c r="X63" s="810" t="s">
        <v>180</v>
      </c>
      <c r="Y63" s="814"/>
      <c r="Z63" s="500" t="b">
        <v>0</v>
      </c>
      <c r="AA63" s="485"/>
      <c r="AB63" s="485" t="s">
        <v>324</v>
      </c>
      <c r="AC63" s="485"/>
      <c r="AD63" s="810" t="s">
        <v>180</v>
      </c>
      <c r="AE63" s="810"/>
      <c r="AF63" s="810" t="s">
        <v>180</v>
      </c>
      <c r="AG63" s="810"/>
      <c r="AH63" s="810" t="s">
        <v>180</v>
      </c>
      <c r="AI63" s="810"/>
      <c r="AJ63" s="810" t="s">
        <v>180</v>
      </c>
      <c r="AK63" s="814"/>
      <c r="AL63" s="383" t="s">
        <v>882</v>
      </c>
      <c r="AM63" s="381" t="str">
        <f t="shared" si="1"/>
        <v>6/24</v>
      </c>
      <c r="AN63" s="381" t="str">
        <f t="shared" si="2"/>
        <v>6/24</v>
      </c>
      <c r="AO63" s="381" t="str">
        <f t="shared" si="3"/>
        <v>6/24</v>
      </c>
      <c r="AP63" s="381">
        <v>0</v>
      </c>
      <c r="AQ63" s="381" t="s">
        <v>180</v>
      </c>
      <c r="AR63" s="381" t="s">
        <v>1006</v>
      </c>
      <c r="AS63" s="382" t="s">
        <v>180</v>
      </c>
      <c r="AT63" s="606" t="s">
        <v>1025</v>
      </c>
      <c r="AU63" s="485"/>
      <c r="AV63" s="485"/>
      <c r="AW63" s="485"/>
      <c r="AX63" s="485"/>
      <c r="AY63" s="575"/>
    </row>
    <row r="64" spans="2:51" s="198" customFormat="1" ht="72" customHeight="1">
      <c r="B64" s="197"/>
      <c r="C64" s="197"/>
      <c r="E64" s="383">
        <v>9</v>
      </c>
      <c r="F64" s="485" t="s">
        <v>458</v>
      </c>
      <c r="G64" s="509"/>
      <c r="H64" s="500" t="str">
        <f>E22</f>
        <v>(NULL)</v>
      </c>
      <c r="I64" s="485"/>
      <c r="J64" s="485" t="b">
        <f>G21</f>
        <v>1</v>
      </c>
      <c r="K64" s="485"/>
      <c r="L64" s="485" t="str">
        <f>I21</f>
        <v>“23:59”</v>
      </c>
      <c r="M64" s="509"/>
      <c r="N64" s="500" t="b">
        <v>0</v>
      </c>
      <c r="O64" s="485"/>
      <c r="P64" s="485" t="s">
        <v>324</v>
      </c>
      <c r="Q64" s="485"/>
      <c r="R64" s="810" t="s">
        <v>180</v>
      </c>
      <c r="S64" s="810"/>
      <c r="T64" s="810" t="s">
        <v>180</v>
      </c>
      <c r="U64" s="810"/>
      <c r="V64" s="810" t="s">
        <v>180</v>
      </c>
      <c r="W64" s="810"/>
      <c r="X64" s="810" t="s">
        <v>180</v>
      </c>
      <c r="Y64" s="814"/>
      <c r="Z64" s="500" t="b">
        <v>0</v>
      </c>
      <c r="AA64" s="485"/>
      <c r="AB64" s="485" t="s">
        <v>324</v>
      </c>
      <c r="AC64" s="485"/>
      <c r="AD64" s="810" t="s">
        <v>180</v>
      </c>
      <c r="AE64" s="810"/>
      <c r="AF64" s="810" t="s">
        <v>180</v>
      </c>
      <c r="AG64" s="810"/>
      <c r="AH64" s="810" t="s">
        <v>180</v>
      </c>
      <c r="AI64" s="810"/>
      <c r="AJ64" s="810" t="s">
        <v>180</v>
      </c>
      <c r="AK64" s="814"/>
      <c r="AL64" s="383" t="s">
        <v>882</v>
      </c>
      <c r="AM64" s="381" t="str">
        <f t="shared" si="1"/>
        <v>6/24</v>
      </c>
      <c r="AN64" s="381" t="str">
        <f t="shared" si="2"/>
        <v>6/24</v>
      </c>
      <c r="AO64" s="381" t="str">
        <f t="shared" si="3"/>
        <v>6/24</v>
      </c>
      <c r="AP64" s="381">
        <v>0</v>
      </c>
      <c r="AQ64" s="381" t="s">
        <v>180</v>
      </c>
      <c r="AR64" s="381" t="s">
        <v>1006</v>
      </c>
      <c r="AS64" s="382" t="s">
        <v>180</v>
      </c>
      <c r="AT64" s="606" t="s">
        <v>1025</v>
      </c>
      <c r="AU64" s="485"/>
      <c r="AV64" s="485"/>
      <c r="AW64" s="485"/>
      <c r="AX64" s="485"/>
      <c r="AY64" s="575"/>
    </row>
    <row r="65" spans="2:51" s="198" customFormat="1" ht="72" customHeight="1">
      <c r="B65" s="197"/>
      <c r="C65" s="197"/>
      <c r="E65" s="383">
        <v>10</v>
      </c>
      <c r="F65" s="485" t="s">
        <v>458</v>
      </c>
      <c r="G65" s="509"/>
      <c r="H65" s="500" t="str">
        <f>E22</f>
        <v>(NULL)</v>
      </c>
      <c r="I65" s="485"/>
      <c r="J65" s="485" t="b">
        <f>G22</f>
        <v>0</v>
      </c>
      <c r="K65" s="485"/>
      <c r="L65" s="485" t="str">
        <f>I22</f>
        <v>(NULL)</v>
      </c>
      <c r="M65" s="509"/>
      <c r="N65" s="500" t="b">
        <v>0</v>
      </c>
      <c r="O65" s="485"/>
      <c r="P65" s="485" t="s">
        <v>324</v>
      </c>
      <c r="Q65" s="485"/>
      <c r="R65" s="810" t="s">
        <v>180</v>
      </c>
      <c r="S65" s="810"/>
      <c r="T65" s="810" t="s">
        <v>180</v>
      </c>
      <c r="U65" s="810"/>
      <c r="V65" s="810" t="s">
        <v>180</v>
      </c>
      <c r="W65" s="810"/>
      <c r="X65" s="810" t="s">
        <v>180</v>
      </c>
      <c r="Y65" s="814"/>
      <c r="Z65" s="500" t="b">
        <v>0</v>
      </c>
      <c r="AA65" s="485"/>
      <c r="AB65" s="485" t="s">
        <v>324</v>
      </c>
      <c r="AC65" s="485"/>
      <c r="AD65" s="810" t="s">
        <v>180</v>
      </c>
      <c r="AE65" s="810"/>
      <c r="AF65" s="810" t="s">
        <v>180</v>
      </c>
      <c r="AG65" s="810"/>
      <c r="AH65" s="810" t="s">
        <v>180</v>
      </c>
      <c r="AI65" s="810"/>
      <c r="AJ65" s="810" t="s">
        <v>180</v>
      </c>
      <c r="AK65" s="814"/>
      <c r="AL65" s="383" t="s">
        <v>882</v>
      </c>
      <c r="AM65" s="381" t="str">
        <f t="shared" si="1"/>
        <v>6/24</v>
      </c>
      <c r="AN65" s="381" t="str">
        <f t="shared" si="2"/>
        <v>6/24</v>
      </c>
      <c r="AO65" s="381" t="str">
        <f t="shared" si="3"/>
        <v>6/24</v>
      </c>
      <c r="AP65" s="381">
        <v>0</v>
      </c>
      <c r="AQ65" s="381" t="s">
        <v>180</v>
      </c>
      <c r="AR65" s="381" t="s">
        <v>1006</v>
      </c>
      <c r="AS65" s="382" t="s">
        <v>180</v>
      </c>
      <c r="AT65" s="606" t="s">
        <v>1025</v>
      </c>
      <c r="AU65" s="485"/>
      <c r="AV65" s="485"/>
      <c r="AW65" s="485"/>
      <c r="AX65" s="485"/>
      <c r="AY65" s="575"/>
    </row>
    <row r="66" spans="2:51" s="198" customFormat="1" ht="72" customHeight="1">
      <c r="B66" s="197"/>
      <c r="C66" s="197"/>
      <c r="E66" s="383">
        <v>11</v>
      </c>
      <c r="F66" s="485" t="s">
        <v>458</v>
      </c>
      <c r="G66" s="509"/>
      <c r="H66" s="500" t="str">
        <f>E22</f>
        <v>(NULL)</v>
      </c>
      <c r="I66" s="485"/>
      <c r="J66" s="485" t="b">
        <f>G21</f>
        <v>1</v>
      </c>
      <c r="K66" s="485"/>
      <c r="L66" s="485" t="str">
        <f>I21</f>
        <v>“23:59”</v>
      </c>
      <c r="M66" s="509"/>
      <c r="N66" s="500" t="b">
        <v>0</v>
      </c>
      <c r="O66" s="485"/>
      <c r="P66" s="485" t="s">
        <v>324</v>
      </c>
      <c r="Q66" s="485"/>
      <c r="R66" s="810" t="s">
        <v>180</v>
      </c>
      <c r="S66" s="810"/>
      <c r="T66" s="810" t="s">
        <v>180</v>
      </c>
      <c r="U66" s="810"/>
      <c r="V66" s="810" t="s">
        <v>180</v>
      </c>
      <c r="W66" s="810"/>
      <c r="X66" s="810" t="s">
        <v>180</v>
      </c>
      <c r="Y66" s="814"/>
      <c r="Z66" s="500" t="b">
        <v>0</v>
      </c>
      <c r="AA66" s="485"/>
      <c r="AB66" s="485" t="s">
        <v>324</v>
      </c>
      <c r="AC66" s="485"/>
      <c r="AD66" s="810" t="s">
        <v>180</v>
      </c>
      <c r="AE66" s="810"/>
      <c r="AF66" s="810" t="s">
        <v>180</v>
      </c>
      <c r="AG66" s="810"/>
      <c r="AH66" s="810" t="s">
        <v>180</v>
      </c>
      <c r="AI66" s="810"/>
      <c r="AJ66" s="810" t="s">
        <v>180</v>
      </c>
      <c r="AK66" s="814"/>
      <c r="AL66" s="383" t="s">
        <v>882</v>
      </c>
      <c r="AM66" s="381" t="str">
        <f t="shared" si="1"/>
        <v>6/24</v>
      </c>
      <c r="AN66" s="381" t="str">
        <f t="shared" si="2"/>
        <v>6/24</v>
      </c>
      <c r="AO66" s="381" t="str">
        <f t="shared" si="3"/>
        <v>6/24</v>
      </c>
      <c r="AP66" s="381">
        <v>0</v>
      </c>
      <c r="AQ66" s="381" t="s">
        <v>180</v>
      </c>
      <c r="AR66" s="381" t="s">
        <v>1006</v>
      </c>
      <c r="AS66" s="382" t="s">
        <v>180</v>
      </c>
      <c r="AT66" s="606" t="s">
        <v>1025</v>
      </c>
      <c r="AU66" s="485"/>
      <c r="AV66" s="485"/>
      <c r="AW66" s="485"/>
      <c r="AX66" s="485"/>
      <c r="AY66" s="575"/>
    </row>
    <row r="67" spans="2:51" s="198" customFormat="1" ht="72" customHeight="1">
      <c r="B67" s="197"/>
      <c r="C67" s="197"/>
      <c r="E67" s="383">
        <v>12</v>
      </c>
      <c r="F67" s="485" t="s">
        <v>458</v>
      </c>
      <c r="G67" s="509"/>
      <c r="H67" s="500" t="str">
        <f>E22</f>
        <v>(NULL)</v>
      </c>
      <c r="I67" s="485"/>
      <c r="J67" s="485" t="str">
        <f>G23</f>
        <v>“true”(非boolean)</v>
      </c>
      <c r="K67" s="485"/>
      <c r="L67" s="485" t="str">
        <f>I21</f>
        <v>“23:59”</v>
      </c>
      <c r="M67" s="509"/>
      <c r="N67" s="500" t="b">
        <v>0</v>
      </c>
      <c r="O67" s="485"/>
      <c r="P67" s="485" t="s">
        <v>324</v>
      </c>
      <c r="Q67" s="485"/>
      <c r="R67" s="810" t="s">
        <v>180</v>
      </c>
      <c r="S67" s="810"/>
      <c r="T67" s="810" t="s">
        <v>180</v>
      </c>
      <c r="U67" s="810"/>
      <c r="V67" s="810" t="s">
        <v>180</v>
      </c>
      <c r="W67" s="810"/>
      <c r="X67" s="810" t="s">
        <v>180</v>
      </c>
      <c r="Y67" s="814"/>
      <c r="Z67" s="500" t="b">
        <v>0</v>
      </c>
      <c r="AA67" s="485"/>
      <c r="AB67" s="485" t="s">
        <v>324</v>
      </c>
      <c r="AC67" s="485"/>
      <c r="AD67" s="810" t="s">
        <v>180</v>
      </c>
      <c r="AE67" s="810"/>
      <c r="AF67" s="810" t="s">
        <v>180</v>
      </c>
      <c r="AG67" s="810"/>
      <c r="AH67" s="810" t="s">
        <v>180</v>
      </c>
      <c r="AI67" s="810"/>
      <c r="AJ67" s="810" t="s">
        <v>180</v>
      </c>
      <c r="AK67" s="814"/>
      <c r="AL67" s="383" t="s">
        <v>882</v>
      </c>
      <c r="AM67" s="381" t="str">
        <f t="shared" si="1"/>
        <v>6/24</v>
      </c>
      <c r="AN67" s="381" t="str">
        <f t="shared" si="2"/>
        <v>6/24</v>
      </c>
      <c r="AO67" s="381" t="str">
        <f t="shared" si="3"/>
        <v>6/24</v>
      </c>
      <c r="AP67" s="381">
        <v>0</v>
      </c>
      <c r="AQ67" s="381" t="s">
        <v>180</v>
      </c>
      <c r="AR67" s="381" t="s">
        <v>1006</v>
      </c>
      <c r="AS67" s="382" t="s">
        <v>180</v>
      </c>
      <c r="AT67" s="606" t="s">
        <v>1025</v>
      </c>
      <c r="AU67" s="485"/>
      <c r="AV67" s="485"/>
      <c r="AW67" s="485"/>
      <c r="AX67" s="485"/>
      <c r="AY67" s="575"/>
    </row>
    <row r="68" spans="2:51" s="198" customFormat="1" ht="72" customHeight="1" thickBot="1">
      <c r="B68" s="197"/>
      <c r="C68" s="197"/>
      <c r="E68" s="380">
        <v>13</v>
      </c>
      <c r="F68" s="497" t="s">
        <v>458</v>
      </c>
      <c r="G68" s="498"/>
      <c r="H68" s="499" t="str">
        <f>E22</f>
        <v>(NULL)</v>
      </c>
      <c r="I68" s="497"/>
      <c r="J68" s="497" t="str">
        <f>G23</f>
        <v>“true”(非boolean)</v>
      </c>
      <c r="K68" s="497"/>
      <c r="L68" s="497" t="str">
        <f>I22</f>
        <v>(NULL)</v>
      </c>
      <c r="M68" s="498"/>
      <c r="N68" s="499" t="b">
        <v>0</v>
      </c>
      <c r="O68" s="497"/>
      <c r="P68" s="497" t="s">
        <v>324</v>
      </c>
      <c r="Q68" s="497"/>
      <c r="R68" s="811" t="s">
        <v>180</v>
      </c>
      <c r="S68" s="811"/>
      <c r="T68" s="811" t="s">
        <v>180</v>
      </c>
      <c r="U68" s="811"/>
      <c r="V68" s="811" t="s">
        <v>180</v>
      </c>
      <c r="W68" s="811"/>
      <c r="X68" s="811" t="s">
        <v>180</v>
      </c>
      <c r="Y68" s="857"/>
      <c r="Z68" s="499" t="b">
        <v>0</v>
      </c>
      <c r="AA68" s="497"/>
      <c r="AB68" s="497" t="s">
        <v>324</v>
      </c>
      <c r="AC68" s="497"/>
      <c r="AD68" s="811" t="s">
        <v>180</v>
      </c>
      <c r="AE68" s="811"/>
      <c r="AF68" s="811" t="s">
        <v>180</v>
      </c>
      <c r="AG68" s="811"/>
      <c r="AH68" s="811" t="s">
        <v>180</v>
      </c>
      <c r="AI68" s="811"/>
      <c r="AJ68" s="811" t="s">
        <v>180</v>
      </c>
      <c r="AK68" s="857"/>
      <c r="AL68" s="380" t="s">
        <v>882</v>
      </c>
      <c r="AM68" s="376" t="str">
        <f t="shared" si="1"/>
        <v>6/24</v>
      </c>
      <c r="AN68" s="376" t="str">
        <f t="shared" si="2"/>
        <v>6/24</v>
      </c>
      <c r="AO68" s="376" t="str">
        <f t="shared" si="3"/>
        <v>6/24</v>
      </c>
      <c r="AP68" s="376">
        <v>0</v>
      </c>
      <c r="AQ68" s="376" t="s">
        <v>180</v>
      </c>
      <c r="AR68" s="376" t="s">
        <v>1006</v>
      </c>
      <c r="AS68" s="391" t="s">
        <v>180</v>
      </c>
      <c r="AT68" s="639" t="s">
        <v>1025</v>
      </c>
      <c r="AU68" s="497"/>
      <c r="AV68" s="497"/>
      <c r="AW68" s="497"/>
      <c r="AX68" s="497"/>
      <c r="AY68" s="576"/>
    </row>
    <row r="69" spans="2:51" ht="15" customHeight="1">
      <c r="B69" s="209"/>
      <c r="C69" s="209"/>
      <c r="E69" s="208"/>
      <c r="F69" s="208"/>
      <c r="G69" s="208"/>
      <c r="H69" s="208"/>
      <c r="I69" s="208"/>
      <c r="J69" s="208"/>
      <c r="K69" s="208"/>
      <c r="L69" s="208"/>
      <c r="M69" s="208"/>
      <c r="N69" s="208"/>
      <c r="O69" s="208"/>
      <c r="P69" s="208"/>
      <c r="Q69" s="208"/>
      <c r="R69" s="208"/>
      <c r="S69" s="208"/>
      <c r="T69" s="208"/>
      <c r="U69" s="208"/>
      <c r="V69" s="208"/>
      <c r="W69" s="208"/>
      <c r="X69" s="208"/>
      <c r="Y69" s="208"/>
      <c r="Z69" s="208"/>
      <c r="AA69" s="208"/>
      <c r="AB69" s="208"/>
      <c r="AC69" s="208"/>
      <c r="AD69" s="208"/>
      <c r="AE69" s="208"/>
      <c r="AF69" s="208"/>
      <c r="AG69" s="208"/>
      <c r="AH69" s="208"/>
      <c r="AI69" s="208"/>
      <c r="AJ69" s="208"/>
      <c r="AK69" s="208"/>
      <c r="AL69" s="208"/>
      <c r="AM69" s="208"/>
      <c r="AN69" s="208"/>
      <c r="AO69" s="208"/>
      <c r="AP69" s="208"/>
      <c r="AQ69" s="208"/>
      <c r="AR69" s="208"/>
      <c r="AS69" s="208"/>
      <c r="AT69" s="208"/>
      <c r="AU69" s="208"/>
      <c r="AV69" s="208"/>
      <c r="AW69" s="208"/>
      <c r="AX69" s="208"/>
      <c r="AY69" s="208"/>
    </row>
    <row r="70" spans="2:51"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8"/>
      <c r="T70" s="208"/>
      <c r="U70" s="208"/>
      <c r="V70" s="208"/>
      <c r="W70" s="208"/>
      <c r="X70" s="208"/>
      <c r="Y70" s="208"/>
      <c r="Z70" s="208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</row>
    <row r="71" spans="2:51">
      <c r="E71" s="208"/>
      <c r="F71" s="208"/>
      <c r="G71" s="208"/>
      <c r="H71" s="208"/>
      <c r="I71" s="208"/>
      <c r="J71" s="208"/>
      <c r="K71" s="208"/>
      <c r="L71" s="208"/>
      <c r="M71" s="208"/>
      <c r="N71" s="208"/>
      <c r="O71" s="208"/>
      <c r="P71" s="208"/>
      <c r="Q71" s="208"/>
      <c r="R71" s="208"/>
      <c r="S71" s="208"/>
      <c r="T71" s="208"/>
      <c r="U71" s="208"/>
      <c r="V71" s="208"/>
      <c r="W71" s="208"/>
      <c r="X71" s="208"/>
      <c r="Y71" s="208"/>
      <c r="Z71" s="208"/>
      <c r="AA71" s="208"/>
      <c r="AB71" s="208"/>
      <c r="AC71" s="208"/>
      <c r="AD71" s="208"/>
      <c r="AE71" s="208"/>
      <c r="AF71" s="208"/>
      <c r="AG71" s="208"/>
      <c r="AH71" s="208"/>
      <c r="AI71" s="208"/>
      <c r="AJ71" s="208"/>
      <c r="AK71" s="208"/>
      <c r="AL71" s="208"/>
      <c r="AM71" s="208"/>
      <c r="AN71" s="208"/>
      <c r="AO71" s="208"/>
      <c r="AP71" s="208"/>
      <c r="AQ71" s="208"/>
      <c r="AR71" s="208"/>
      <c r="AS71" s="208"/>
      <c r="AT71" s="208"/>
      <c r="AU71" s="208"/>
      <c r="AV71" s="208"/>
      <c r="AW71" s="208"/>
      <c r="AX71" s="208"/>
      <c r="AY71" s="208"/>
    </row>
    <row r="72" spans="2:51" ht="16.5" thickBot="1">
      <c r="E72" s="211" t="s">
        <v>153</v>
      </c>
      <c r="F72" s="211" t="s">
        <v>945</v>
      </c>
    </row>
    <row r="73" spans="2:51" ht="13.5" customHeight="1">
      <c r="B73" s="209"/>
      <c r="C73" s="209"/>
      <c r="E73" s="510" t="s">
        <v>20</v>
      </c>
      <c r="F73" s="518" t="s">
        <v>22</v>
      </c>
      <c r="G73" s="519"/>
      <c r="H73" s="510" t="s">
        <v>21</v>
      </c>
      <c r="I73" s="518"/>
      <c r="J73" s="518"/>
      <c r="K73" s="518"/>
      <c r="L73" s="518"/>
      <c r="M73" s="519"/>
      <c r="N73" s="522" t="s">
        <v>120</v>
      </c>
      <c r="O73" s="523"/>
      <c r="P73" s="523"/>
      <c r="Q73" s="523"/>
      <c r="R73" s="524" t="s">
        <v>127</v>
      </c>
      <c r="S73" s="524"/>
      <c r="T73" s="524"/>
      <c r="U73" s="524"/>
      <c r="V73" s="524"/>
      <c r="W73" s="524"/>
      <c r="X73" s="525" t="s">
        <v>167</v>
      </c>
      <c r="Y73" s="526"/>
      <c r="Z73" s="527" t="s">
        <v>140</v>
      </c>
      <c r="AA73" s="528"/>
      <c r="AB73" s="528"/>
      <c r="AC73" s="528"/>
      <c r="AD73" s="529" t="s">
        <v>141</v>
      </c>
      <c r="AE73" s="529"/>
      <c r="AF73" s="529"/>
      <c r="AG73" s="529"/>
      <c r="AH73" s="529"/>
      <c r="AI73" s="529"/>
      <c r="AJ73" s="483" t="s">
        <v>170</v>
      </c>
      <c r="AK73" s="484"/>
      <c r="AL73" s="487" t="s">
        <v>16</v>
      </c>
      <c r="AM73" s="489" t="s">
        <v>53</v>
      </c>
      <c r="AN73" s="489" t="s">
        <v>54</v>
      </c>
      <c r="AO73" s="489" t="s">
        <v>55</v>
      </c>
      <c r="AP73" s="489" t="s">
        <v>56</v>
      </c>
      <c r="AQ73" s="489" t="s">
        <v>29</v>
      </c>
      <c r="AR73" s="489" t="s">
        <v>62</v>
      </c>
      <c r="AS73" s="512" t="s">
        <v>69</v>
      </c>
      <c r="AT73" s="477" t="s">
        <v>23</v>
      </c>
      <c r="AU73" s="478"/>
      <c r="AV73" s="478"/>
      <c r="AW73" s="478"/>
      <c r="AX73" s="478"/>
      <c r="AY73" s="479"/>
    </row>
    <row r="74" spans="2:51" ht="13.5" customHeight="1">
      <c r="B74" s="209"/>
      <c r="C74" s="209"/>
      <c r="E74" s="511"/>
      <c r="F74" s="520"/>
      <c r="G74" s="521"/>
      <c r="H74" s="530" t="str">
        <f>E19</f>
        <v>1:デバイスID</v>
      </c>
      <c r="I74" s="531"/>
      <c r="J74" s="531" t="str">
        <f>G19</f>
        <v>2:自動更新</v>
      </c>
      <c r="K74" s="531"/>
      <c r="L74" s="531" t="str">
        <f>I19</f>
        <v>3:更新時刻</v>
      </c>
      <c r="M74" s="532"/>
      <c r="N74" s="930" t="s">
        <v>918</v>
      </c>
      <c r="O74" s="931"/>
      <c r="P74" s="534" t="s">
        <v>942</v>
      </c>
      <c r="Q74" s="534"/>
      <c r="R74" s="821" t="str">
        <f>H74</f>
        <v>1:デバイスID</v>
      </c>
      <c r="S74" s="821"/>
      <c r="T74" s="821" t="str">
        <f>J74</f>
        <v>2:自動更新</v>
      </c>
      <c r="U74" s="821"/>
      <c r="V74" s="821" t="str">
        <f>L74</f>
        <v>3:更新時刻</v>
      </c>
      <c r="W74" s="821"/>
      <c r="X74" s="919" t="s">
        <v>180</v>
      </c>
      <c r="Y74" s="1003"/>
      <c r="Z74" s="516" t="str">
        <f>N74</f>
        <v>1:成功(true)/
失敗(false)</v>
      </c>
      <c r="AA74" s="517"/>
      <c r="AB74" s="517" t="str">
        <f>P74</f>
        <v>2:メッセージコード</v>
      </c>
      <c r="AC74" s="517"/>
      <c r="AD74" s="994" t="str">
        <f>R74</f>
        <v>1:デバイスID</v>
      </c>
      <c r="AE74" s="994"/>
      <c r="AF74" s="994" t="str">
        <f>T74</f>
        <v>2:自動更新</v>
      </c>
      <c r="AG74" s="994"/>
      <c r="AH74" s="994" t="str">
        <f>V74</f>
        <v>3:更新時刻</v>
      </c>
      <c r="AI74" s="994"/>
      <c r="AJ74" s="836" t="str">
        <f>X74</f>
        <v>-</v>
      </c>
      <c r="AK74" s="975"/>
      <c r="AL74" s="488"/>
      <c r="AM74" s="490"/>
      <c r="AN74" s="490"/>
      <c r="AO74" s="490"/>
      <c r="AP74" s="490"/>
      <c r="AQ74" s="490"/>
      <c r="AR74" s="490"/>
      <c r="AS74" s="513"/>
      <c r="AT74" s="480"/>
      <c r="AU74" s="481"/>
      <c r="AV74" s="481"/>
      <c r="AW74" s="481"/>
      <c r="AX74" s="481"/>
      <c r="AY74" s="482"/>
    </row>
    <row r="75" spans="2:51" ht="15" customHeight="1">
      <c r="B75" s="209"/>
      <c r="C75" s="209"/>
      <c r="E75" s="511"/>
      <c r="F75" s="520"/>
      <c r="G75" s="521"/>
      <c r="H75" s="530"/>
      <c r="I75" s="531"/>
      <c r="J75" s="531"/>
      <c r="K75" s="531"/>
      <c r="L75" s="531"/>
      <c r="M75" s="532"/>
      <c r="N75" s="930"/>
      <c r="O75" s="931"/>
      <c r="P75" s="534"/>
      <c r="Q75" s="534"/>
      <c r="R75" s="821"/>
      <c r="S75" s="821"/>
      <c r="T75" s="821"/>
      <c r="U75" s="821"/>
      <c r="V75" s="821"/>
      <c r="W75" s="821"/>
      <c r="X75" s="919"/>
      <c r="Y75" s="1003"/>
      <c r="Z75" s="516"/>
      <c r="AA75" s="517"/>
      <c r="AB75" s="517"/>
      <c r="AC75" s="517"/>
      <c r="AD75" s="994"/>
      <c r="AE75" s="994"/>
      <c r="AF75" s="994"/>
      <c r="AG75" s="994"/>
      <c r="AH75" s="994"/>
      <c r="AI75" s="994"/>
      <c r="AJ75" s="836"/>
      <c r="AK75" s="975"/>
      <c r="AL75" s="488"/>
      <c r="AM75" s="490"/>
      <c r="AN75" s="490"/>
      <c r="AO75" s="490"/>
      <c r="AP75" s="490"/>
      <c r="AQ75" s="490"/>
      <c r="AR75" s="490"/>
      <c r="AS75" s="513"/>
      <c r="AT75" s="480"/>
      <c r="AU75" s="481"/>
      <c r="AV75" s="481"/>
      <c r="AW75" s="481"/>
      <c r="AX75" s="481"/>
      <c r="AY75" s="482"/>
    </row>
    <row r="76" spans="2:51" ht="72" customHeight="1">
      <c r="B76" s="209"/>
      <c r="C76" s="209"/>
      <c r="E76" s="590">
        <v>14</v>
      </c>
      <c r="F76" s="537" t="s">
        <v>624</v>
      </c>
      <c r="G76" s="538"/>
      <c r="H76" s="590" t="str">
        <f>E21</f>
        <v>“deviceId_FNST”</v>
      </c>
      <c r="I76" s="537"/>
      <c r="J76" s="537" t="b">
        <f>G21</f>
        <v>1</v>
      </c>
      <c r="K76" s="537"/>
      <c r="L76" s="537" t="str">
        <f>I21</f>
        <v>“23:59”</v>
      </c>
      <c r="M76" s="538"/>
      <c r="N76" s="590" t="b">
        <v>1</v>
      </c>
      <c r="O76" s="537"/>
      <c r="P76" s="537" t="s">
        <v>921</v>
      </c>
      <c r="Q76" s="537"/>
      <c r="R76" s="537" t="str">
        <f>H76</f>
        <v>“deviceId_FNST”</v>
      </c>
      <c r="S76" s="537"/>
      <c r="T76" s="537" t="b">
        <f>J76</f>
        <v>1</v>
      </c>
      <c r="U76" s="537"/>
      <c r="V76" s="537" t="str">
        <f>L76</f>
        <v>“23:59”</v>
      </c>
      <c r="W76" s="537"/>
      <c r="X76" s="812" t="s">
        <v>180</v>
      </c>
      <c r="Y76" s="818"/>
      <c r="Z76" s="590" t="b">
        <v>1</v>
      </c>
      <c r="AA76" s="537"/>
      <c r="AB76" s="537" t="s">
        <v>921</v>
      </c>
      <c r="AC76" s="537"/>
      <c r="AD76" s="537" t="b">
        <f>T76</f>
        <v>1</v>
      </c>
      <c r="AE76" s="537"/>
      <c r="AF76" s="537" t="str">
        <f>V76</f>
        <v>“23:59”</v>
      </c>
      <c r="AG76" s="537"/>
      <c r="AH76" s="537" t="str">
        <f>X76</f>
        <v>-</v>
      </c>
      <c r="AI76" s="537"/>
      <c r="AJ76" s="812" t="s">
        <v>180</v>
      </c>
      <c r="AK76" s="818"/>
      <c r="AL76" s="590" t="s">
        <v>882</v>
      </c>
      <c r="AM76" s="537" t="str">
        <f>AM68</f>
        <v>6/24</v>
      </c>
      <c r="AN76" s="537" t="str">
        <f t="shared" ref="AN76:AO76" si="4">AN68</f>
        <v>6/24</v>
      </c>
      <c r="AO76" s="537" t="str">
        <f t="shared" si="4"/>
        <v>6/24</v>
      </c>
      <c r="AP76" s="537">
        <v>0</v>
      </c>
      <c r="AQ76" s="537" t="s">
        <v>180</v>
      </c>
      <c r="AR76" s="537" t="s">
        <v>1006</v>
      </c>
      <c r="AS76" s="538" t="s">
        <v>180</v>
      </c>
      <c r="AT76" s="757" t="s">
        <v>1025</v>
      </c>
      <c r="AU76" s="701"/>
      <c r="AV76" s="701"/>
      <c r="AW76" s="701"/>
      <c r="AX76" s="701"/>
      <c r="AY76" s="985"/>
    </row>
    <row r="77" spans="2:51" s="408" customFormat="1" ht="72" customHeight="1" thickBot="1">
      <c r="B77" s="225"/>
      <c r="C77" s="225"/>
      <c r="E77" s="585"/>
      <c r="F77" s="586"/>
      <c r="G77" s="579"/>
      <c r="H77" s="585" t="str">
        <f>H76</f>
        <v>“deviceId_FNST”</v>
      </c>
      <c r="I77" s="586"/>
      <c r="J77" s="586" t="b">
        <f t="shared" ref="J77" si="5">J76</f>
        <v>1</v>
      </c>
      <c r="K77" s="586"/>
      <c r="L77" s="586" t="str">
        <f t="shared" ref="L77" si="6">L76</f>
        <v>“23:59”</v>
      </c>
      <c r="M77" s="579"/>
      <c r="N77" s="585" t="b">
        <f t="shared" ref="N77" si="7">N76</f>
        <v>1</v>
      </c>
      <c r="O77" s="586"/>
      <c r="P77" s="586" t="str">
        <f t="shared" ref="P77" si="8">P76</f>
        <v>(NULL)</v>
      </c>
      <c r="Q77" s="586"/>
      <c r="R77" s="586" t="str">
        <f t="shared" ref="R77" si="9">R76</f>
        <v>“deviceId_FNST”</v>
      </c>
      <c r="S77" s="586"/>
      <c r="T77" s="586" t="b">
        <f t="shared" ref="T77" si="10">T76</f>
        <v>1</v>
      </c>
      <c r="U77" s="586"/>
      <c r="V77" s="586" t="str">
        <f t="shared" ref="V77" si="11">V76</f>
        <v>“23:59”</v>
      </c>
      <c r="W77" s="586"/>
      <c r="X77" s="586" t="str">
        <f t="shared" ref="X77" si="12">X76</f>
        <v>-</v>
      </c>
      <c r="Y77" s="579"/>
      <c r="Z77" s="585" t="b">
        <f t="shared" ref="Z77" si="13">Z76</f>
        <v>1</v>
      </c>
      <c r="AA77" s="586"/>
      <c r="AB77" s="586" t="str">
        <f t="shared" ref="AB77" si="14">AB76</f>
        <v>(NULL)</v>
      </c>
      <c r="AC77" s="586"/>
      <c r="AD77" s="586" t="b">
        <f t="shared" ref="AD77" si="15">AD76</f>
        <v>1</v>
      </c>
      <c r="AE77" s="586"/>
      <c r="AF77" s="586" t="str">
        <f t="shared" ref="AF77" si="16">AF76</f>
        <v>“23:59”</v>
      </c>
      <c r="AG77" s="586"/>
      <c r="AH77" s="586" t="str">
        <f t="shared" ref="AH77" si="17">AH76</f>
        <v>-</v>
      </c>
      <c r="AI77" s="586"/>
      <c r="AJ77" s="586" t="str">
        <f t="shared" ref="AJ77" si="18">AJ76</f>
        <v>-</v>
      </c>
      <c r="AK77" s="579"/>
      <c r="AL77" s="585"/>
      <c r="AM77" s="586"/>
      <c r="AN77" s="586"/>
      <c r="AO77" s="586"/>
      <c r="AP77" s="586"/>
      <c r="AQ77" s="586"/>
      <c r="AR77" s="586"/>
      <c r="AS77" s="579"/>
      <c r="AT77" s="986"/>
      <c r="AU77" s="700"/>
      <c r="AV77" s="700"/>
      <c r="AW77" s="700"/>
      <c r="AX77" s="700"/>
      <c r="AY77" s="987"/>
    </row>
    <row r="78" spans="2:51" s="408" customFormat="1" ht="20.25" customHeight="1">
      <c r="B78" s="225"/>
      <c r="C78" s="225"/>
      <c r="E78" s="104"/>
      <c r="F78" s="104"/>
      <c r="G78" s="104"/>
      <c r="H78" s="104"/>
      <c r="I78" s="104"/>
      <c r="J78" s="104"/>
      <c r="K78" s="104"/>
      <c r="L78" s="104"/>
      <c r="M78" s="104"/>
      <c r="N78" s="417"/>
      <c r="O78" s="417"/>
      <c r="P78" s="104"/>
      <c r="Q78" s="104"/>
      <c r="R78" s="104"/>
      <c r="S78" s="104"/>
      <c r="T78" s="104"/>
      <c r="U78" s="104"/>
      <c r="V78" s="104"/>
      <c r="W78" s="104"/>
      <c r="X78" s="418"/>
      <c r="Y78" s="417"/>
      <c r="Z78" s="82"/>
      <c r="AA78" s="82"/>
      <c r="AB78" s="82"/>
      <c r="AC78" s="82"/>
      <c r="AD78" s="82"/>
      <c r="AE78" s="82"/>
      <c r="AF78" s="82"/>
      <c r="AG78" s="82"/>
      <c r="AH78" s="82"/>
      <c r="AI78" s="82"/>
      <c r="AJ78" s="82"/>
      <c r="AK78" s="82"/>
      <c r="AL78" s="82"/>
      <c r="AM78" s="82"/>
      <c r="AN78" s="82"/>
      <c r="AO78" s="82"/>
      <c r="AP78" s="82"/>
      <c r="AQ78" s="82"/>
      <c r="AR78" s="82"/>
      <c r="AS78" s="82"/>
      <c r="AT78" s="76"/>
      <c r="AU78" s="77"/>
      <c r="AV78" s="77"/>
      <c r="AW78" s="77"/>
      <c r="AX78" s="77"/>
      <c r="AY78" s="77"/>
    </row>
    <row r="80" spans="2:51" ht="16.5" thickBot="1">
      <c r="E80" s="211" t="s">
        <v>160</v>
      </c>
      <c r="F80" s="211" t="s">
        <v>159</v>
      </c>
    </row>
    <row r="81" spans="5:51" ht="15" customHeight="1">
      <c r="E81" s="510" t="s">
        <v>20</v>
      </c>
      <c r="F81" s="518" t="s">
        <v>22</v>
      </c>
      <c r="G81" s="519"/>
      <c r="H81" s="510" t="s">
        <v>21</v>
      </c>
      <c r="I81" s="518"/>
      <c r="J81" s="518"/>
      <c r="K81" s="518"/>
      <c r="L81" s="518"/>
      <c r="M81" s="519"/>
      <c r="N81" s="522" t="s">
        <v>120</v>
      </c>
      <c r="O81" s="523"/>
      <c r="P81" s="523"/>
      <c r="Q81" s="523"/>
      <c r="R81" s="524" t="s">
        <v>127</v>
      </c>
      <c r="S81" s="524"/>
      <c r="T81" s="524"/>
      <c r="U81" s="524"/>
      <c r="V81" s="524"/>
      <c r="W81" s="524"/>
      <c r="X81" s="525" t="s">
        <v>167</v>
      </c>
      <c r="Y81" s="526"/>
      <c r="Z81" s="527" t="s">
        <v>140</v>
      </c>
      <c r="AA81" s="528"/>
      <c r="AB81" s="528"/>
      <c r="AC81" s="528"/>
      <c r="AD81" s="529" t="s">
        <v>141</v>
      </c>
      <c r="AE81" s="529"/>
      <c r="AF81" s="529"/>
      <c r="AG81" s="529"/>
      <c r="AH81" s="529"/>
      <c r="AI81" s="529"/>
      <c r="AJ81" s="483" t="s">
        <v>170</v>
      </c>
      <c r="AK81" s="484"/>
      <c r="AL81" s="487" t="s">
        <v>16</v>
      </c>
      <c r="AM81" s="489" t="s">
        <v>53</v>
      </c>
      <c r="AN81" s="489" t="s">
        <v>54</v>
      </c>
      <c r="AO81" s="489" t="s">
        <v>55</v>
      </c>
      <c r="AP81" s="489" t="s">
        <v>56</v>
      </c>
      <c r="AQ81" s="489" t="s">
        <v>29</v>
      </c>
      <c r="AR81" s="489" t="s">
        <v>62</v>
      </c>
      <c r="AS81" s="512" t="s">
        <v>69</v>
      </c>
      <c r="AT81" s="477" t="s">
        <v>23</v>
      </c>
      <c r="AU81" s="478"/>
      <c r="AV81" s="478"/>
      <c r="AW81" s="478"/>
      <c r="AX81" s="478"/>
      <c r="AY81" s="479"/>
    </row>
    <row r="82" spans="5:51" ht="15.75" customHeight="1">
      <c r="E82" s="511"/>
      <c r="F82" s="520"/>
      <c r="G82" s="521"/>
      <c r="H82" s="530" t="str">
        <f>E19</f>
        <v>1:デバイスID</v>
      </c>
      <c r="I82" s="531"/>
      <c r="J82" s="531" t="str">
        <f>G19</f>
        <v>2:自動更新</v>
      </c>
      <c r="K82" s="531"/>
      <c r="L82" s="531" t="str">
        <f>I19</f>
        <v>3:更新時刻</v>
      </c>
      <c r="M82" s="532"/>
      <c r="N82" s="930" t="s">
        <v>918</v>
      </c>
      <c r="O82" s="931"/>
      <c r="P82" s="534" t="s">
        <v>942</v>
      </c>
      <c r="Q82" s="534"/>
      <c r="R82" s="821" t="str">
        <f>H82</f>
        <v>1:デバイスID</v>
      </c>
      <c r="S82" s="821"/>
      <c r="T82" s="821" t="str">
        <f>J82</f>
        <v>2:自動更新</v>
      </c>
      <c r="U82" s="821"/>
      <c r="V82" s="821" t="str">
        <f>L82</f>
        <v>3:更新時刻</v>
      </c>
      <c r="W82" s="821"/>
      <c r="X82" s="919" t="s">
        <v>180</v>
      </c>
      <c r="Y82" s="1003"/>
      <c r="Z82" s="516" t="str">
        <f>N82</f>
        <v>1:成功(true)/
失敗(false)</v>
      </c>
      <c r="AA82" s="517"/>
      <c r="AB82" s="517" t="str">
        <f>P82</f>
        <v>2:メッセージコード</v>
      </c>
      <c r="AC82" s="517"/>
      <c r="AD82" s="994" t="str">
        <f>R82</f>
        <v>1:デバイスID</v>
      </c>
      <c r="AE82" s="994"/>
      <c r="AF82" s="994" t="str">
        <f>T82</f>
        <v>2:自動更新</v>
      </c>
      <c r="AG82" s="994"/>
      <c r="AH82" s="994" t="str">
        <f>V82</f>
        <v>3:更新時刻</v>
      </c>
      <c r="AI82" s="994"/>
      <c r="AJ82" s="836" t="str">
        <f>X82</f>
        <v>-</v>
      </c>
      <c r="AK82" s="975"/>
      <c r="AL82" s="488"/>
      <c r="AM82" s="490"/>
      <c r="AN82" s="490"/>
      <c r="AO82" s="490"/>
      <c r="AP82" s="490"/>
      <c r="AQ82" s="490"/>
      <c r="AR82" s="490"/>
      <c r="AS82" s="513"/>
      <c r="AT82" s="480"/>
      <c r="AU82" s="481"/>
      <c r="AV82" s="481"/>
      <c r="AW82" s="481"/>
      <c r="AX82" s="481"/>
      <c r="AY82" s="482"/>
    </row>
    <row r="83" spans="5:51">
      <c r="E83" s="511"/>
      <c r="F83" s="520"/>
      <c r="G83" s="521"/>
      <c r="H83" s="530"/>
      <c r="I83" s="531"/>
      <c r="J83" s="531"/>
      <c r="K83" s="531"/>
      <c r="L83" s="531"/>
      <c r="M83" s="532"/>
      <c r="N83" s="930"/>
      <c r="O83" s="931"/>
      <c r="P83" s="534"/>
      <c r="Q83" s="534"/>
      <c r="R83" s="821"/>
      <c r="S83" s="821"/>
      <c r="T83" s="821"/>
      <c r="U83" s="821"/>
      <c r="V83" s="821"/>
      <c r="W83" s="821"/>
      <c r="X83" s="919"/>
      <c r="Y83" s="1003"/>
      <c r="Z83" s="516"/>
      <c r="AA83" s="517"/>
      <c r="AB83" s="517"/>
      <c r="AC83" s="517"/>
      <c r="AD83" s="994"/>
      <c r="AE83" s="994"/>
      <c r="AF83" s="994"/>
      <c r="AG83" s="994"/>
      <c r="AH83" s="994"/>
      <c r="AI83" s="994"/>
      <c r="AJ83" s="836"/>
      <c r="AK83" s="975"/>
      <c r="AL83" s="488"/>
      <c r="AM83" s="490"/>
      <c r="AN83" s="490"/>
      <c r="AO83" s="490"/>
      <c r="AP83" s="490"/>
      <c r="AQ83" s="490"/>
      <c r="AR83" s="490"/>
      <c r="AS83" s="513"/>
      <c r="AT83" s="480"/>
      <c r="AU83" s="481"/>
      <c r="AV83" s="481"/>
      <c r="AW83" s="481"/>
      <c r="AX83" s="481"/>
      <c r="AY83" s="482"/>
    </row>
    <row r="84" spans="5:51" s="198" customFormat="1" ht="72" customHeight="1">
      <c r="E84" s="383">
        <v>15</v>
      </c>
      <c r="F84" s="389" t="s">
        <v>247</v>
      </c>
      <c r="G84" s="390"/>
      <c r="H84" s="500" t="str">
        <f>E21</f>
        <v>“deviceId_FNST”</v>
      </c>
      <c r="I84" s="485"/>
      <c r="J84" s="485" t="b">
        <f>G21</f>
        <v>1</v>
      </c>
      <c r="K84" s="485"/>
      <c r="L84" s="485" t="str">
        <f>I21</f>
        <v>“23:59”</v>
      </c>
      <c r="M84" s="509"/>
      <c r="N84" s="500" t="b">
        <v>0</v>
      </c>
      <c r="O84" s="485"/>
      <c r="P84" s="485" t="s">
        <v>184</v>
      </c>
      <c r="Q84" s="485"/>
      <c r="R84" s="485" t="str">
        <f>H84</f>
        <v>“deviceId_FNST”</v>
      </c>
      <c r="S84" s="485"/>
      <c r="T84" s="485" t="b">
        <f t="shared" ref="T84" si="19">J84</f>
        <v>1</v>
      </c>
      <c r="U84" s="485"/>
      <c r="V84" s="485" t="str">
        <f t="shared" ref="V84" si="20">L84</f>
        <v>“23:59”</v>
      </c>
      <c r="W84" s="485"/>
      <c r="X84" s="485" t="s">
        <v>161</v>
      </c>
      <c r="Y84" s="509"/>
      <c r="Z84" s="500" t="b">
        <v>0</v>
      </c>
      <c r="AA84" s="485"/>
      <c r="AB84" s="485" t="s">
        <v>184</v>
      </c>
      <c r="AC84" s="485"/>
      <c r="AD84" s="485" t="b">
        <f>T84</f>
        <v>1</v>
      </c>
      <c r="AE84" s="485"/>
      <c r="AF84" s="485" t="str">
        <f t="shared" ref="AF84" si="21">V84</f>
        <v>“23:59”</v>
      </c>
      <c r="AG84" s="485"/>
      <c r="AH84" s="485" t="str">
        <f t="shared" ref="AH84" si="22">X84</f>
        <v>-</v>
      </c>
      <c r="AI84" s="485"/>
      <c r="AJ84" s="485" t="s">
        <v>161</v>
      </c>
      <c r="AK84" s="509"/>
      <c r="AL84" s="383" t="s">
        <v>886</v>
      </c>
      <c r="AM84" s="384" t="str">
        <f>AM68</f>
        <v>6/24</v>
      </c>
      <c r="AN84" s="384" t="str">
        <f t="shared" ref="AN84:AO84" si="23">AN68</f>
        <v>6/24</v>
      </c>
      <c r="AO84" s="384" t="str">
        <f t="shared" si="23"/>
        <v>6/24</v>
      </c>
      <c r="AP84" s="381">
        <v>0</v>
      </c>
      <c r="AQ84" s="400" t="s">
        <v>180</v>
      </c>
      <c r="AR84" s="381" t="s">
        <v>1006</v>
      </c>
      <c r="AS84" s="409" t="s">
        <v>180</v>
      </c>
      <c r="AT84" s="606" t="s">
        <v>1025</v>
      </c>
      <c r="AU84" s="485"/>
      <c r="AV84" s="485"/>
      <c r="AW84" s="485"/>
      <c r="AX84" s="485"/>
      <c r="AY84" s="575"/>
    </row>
    <row r="85" spans="5:51" s="198" customFormat="1" ht="72" customHeight="1" thickBot="1">
      <c r="E85" s="380">
        <v>16</v>
      </c>
      <c r="F85" s="392" t="s">
        <v>237</v>
      </c>
      <c r="G85" s="393"/>
      <c r="H85" s="499" t="s">
        <v>339</v>
      </c>
      <c r="I85" s="497"/>
      <c r="J85" s="497" t="s">
        <v>339</v>
      </c>
      <c r="K85" s="497"/>
      <c r="L85" s="497" t="s">
        <v>339</v>
      </c>
      <c r="M85" s="498"/>
      <c r="N85" s="499" t="b">
        <v>0</v>
      </c>
      <c r="O85" s="497"/>
      <c r="P85" s="497" t="s">
        <v>186</v>
      </c>
      <c r="Q85" s="497"/>
      <c r="R85" s="497" t="s">
        <v>339</v>
      </c>
      <c r="S85" s="497"/>
      <c r="T85" s="497" t="s">
        <v>339</v>
      </c>
      <c r="U85" s="497"/>
      <c r="V85" s="497" t="s">
        <v>339</v>
      </c>
      <c r="W85" s="497"/>
      <c r="X85" s="497" t="s">
        <v>161</v>
      </c>
      <c r="Y85" s="498"/>
      <c r="Z85" s="499" t="b">
        <v>0</v>
      </c>
      <c r="AA85" s="497"/>
      <c r="AB85" s="497" t="s">
        <v>186</v>
      </c>
      <c r="AC85" s="497"/>
      <c r="AD85" s="497" t="s">
        <v>339</v>
      </c>
      <c r="AE85" s="497"/>
      <c r="AF85" s="497" t="s">
        <v>339</v>
      </c>
      <c r="AG85" s="497"/>
      <c r="AH85" s="497" t="s">
        <v>339</v>
      </c>
      <c r="AI85" s="497"/>
      <c r="AJ85" s="497" t="s">
        <v>161</v>
      </c>
      <c r="AK85" s="498"/>
      <c r="AL85" s="380" t="s">
        <v>886</v>
      </c>
      <c r="AM85" s="385" t="str">
        <f>AM68</f>
        <v>6/24</v>
      </c>
      <c r="AN85" s="385" t="str">
        <f t="shared" ref="AN85:AO85" si="24">AN68</f>
        <v>6/24</v>
      </c>
      <c r="AO85" s="385" t="str">
        <f t="shared" si="24"/>
        <v>6/24</v>
      </c>
      <c r="AP85" s="376">
        <v>0</v>
      </c>
      <c r="AQ85" s="401" t="s">
        <v>180</v>
      </c>
      <c r="AR85" s="376" t="s">
        <v>1006</v>
      </c>
      <c r="AS85" s="410" t="s">
        <v>180</v>
      </c>
      <c r="AT85" s="639" t="s">
        <v>1025</v>
      </c>
      <c r="AU85" s="497"/>
      <c r="AV85" s="497"/>
      <c r="AW85" s="497"/>
      <c r="AX85" s="497"/>
      <c r="AY85" s="576"/>
    </row>
    <row r="86" spans="5:51" ht="16.5" customHeight="1">
      <c r="E86" s="211" t="s">
        <v>233</v>
      </c>
    </row>
    <row r="87" spans="5:51">
      <c r="E87" s="211" t="s">
        <v>234</v>
      </c>
    </row>
    <row r="90" spans="5:51" ht="15.75" customHeight="1" thickBot="1">
      <c r="E90" s="211" t="s">
        <v>1145</v>
      </c>
    </row>
    <row r="91" spans="5:51">
      <c r="E91" s="510" t="s">
        <v>20</v>
      </c>
      <c r="F91" s="518" t="s">
        <v>22</v>
      </c>
      <c r="G91" s="519"/>
      <c r="H91" s="510" t="s">
        <v>21</v>
      </c>
      <c r="I91" s="518"/>
      <c r="J91" s="518"/>
      <c r="K91" s="518"/>
      <c r="L91" s="518"/>
      <c r="M91" s="519"/>
      <c r="N91" s="522" t="s">
        <v>120</v>
      </c>
      <c r="O91" s="523"/>
      <c r="P91" s="523"/>
      <c r="Q91" s="523"/>
      <c r="R91" s="524" t="s">
        <v>127</v>
      </c>
      <c r="S91" s="524"/>
      <c r="T91" s="524"/>
      <c r="U91" s="524"/>
      <c r="V91" s="524"/>
      <c r="W91" s="524"/>
      <c r="X91" s="525" t="s">
        <v>167</v>
      </c>
      <c r="Y91" s="526"/>
      <c r="Z91" s="527" t="s">
        <v>140</v>
      </c>
      <c r="AA91" s="528"/>
      <c r="AB91" s="528"/>
      <c r="AC91" s="528"/>
      <c r="AD91" s="529" t="s">
        <v>141</v>
      </c>
      <c r="AE91" s="529"/>
      <c r="AF91" s="529"/>
      <c r="AG91" s="529"/>
      <c r="AH91" s="529"/>
      <c r="AI91" s="529"/>
      <c r="AJ91" s="483" t="s">
        <v>170</v>
      </c>
      <c r="AK91" s="484"/>
      <c r="AL91" s="487" t="s">
        <v>16</v>
      </c>
      <c r="AM91" s="489" t="s">
        <v>53</v>
      </c>
      <c r="AN91" s="489" t="s">
        <v>54</v>
      </c>
      <c r="AO91" s="489" t="s">
        <v>55</v>
      </c>
      <c r="AP91" s="489" t="s">
        <v>56</v>
      </c>
      <c r="AQ91" s="489" t="s">
        <v>29</v>
      </c>
      <c r="AR91" s="489" t="s">
        <v>62</v>
      </c>
      <c r="AS91" s="512" t="s">
        <v>69</v>
      </c>
      <c r="AT91" s="477" t="s">
        <v>23</v>
      </c>
      <c r="AU91" s="478"/>
      <c r="AV91" s="478"/>
      <c r="AW91" s="478"/>
      <c r="AX91" s="478"/>
      <c r="AY91" s="479"/>
    </row>
    <row r="92" spans="5:51" ht="15.75" customHeight="1">
      <c r="E92" s="511"/>
      <c r="F92" s="520"/>
      <c r="G92" s="521"/>
      <c r="H92" s="530" t="str">
        <f>H82</f>
        <v>1:デバイスID</v>
      </c>
      <c r="I92" s="531"/>
      <c r="J92" s="531" t="str">
        <f t="shared" ref="J92" si="25">J82</f>
        <v>2:自動更新</v>
      </c>
      <c r="K92" s="531"/>
      <c r="L92" s="531" t="str">
        <f t="shared" ref="L92" si="26">L82</f>
        <v>3:更新時刻</v>
      </c>
      <c r="M92" s="532"/>
      <c r="N92" s="930" t="s">
        <v>918</v>
      </c>
      <c r="O92" s="931"/>
      <c r="P92" s="534" t="s">
        <v>942</v>
      </c>
      <c r="Q92" s="534"/>
      <c r="R92" s="821" t="str">
        <f>H92</f>
        <v>1:デバイスID</v>
      </c>
      <c r="S92" s="821"/>
      <c r="T92" s="821" t="str">
        <f>J92</f>
        <v>2:自動更新</v>
      </c>
      <c r="U92" s="821"/>
      <c r="V92" s="821" t="str">
        <f>L92</f>
        <v>3:更新時刻</v>
      </c>
      <c r="W92" s="821"/>
      <c r="X92" s="919" t="s">
        <v>180</v>
      </c>
      <c r="Y92" s="1003"/>
      <c r="Z92" s="516" t="str">
        <f>N92</f>
        <v>1:成功(true)/
失敗(false)</v>
      </c>
      <c r="AA92" s="517"/>
      <c r="AB92" s="517" t="str">
        <f>P92</f>
        <v>2:メッセージコード</v>
      </c>
      <c r="AC92" s="517"/>
      <c r="AD92" s="994" t="str">
        <f>R92</f>
        <v>1:デバイスID</v>
      </c>
      <c r="AE92" s="994"/>
      <c r="AF92" s="994" t="str">
        <f>T92</f>
        <v>2:自動更新</v>
      </c>
      <c r="AG92" s="994"/>
      <c r="AH92" s="994" t="str">
        <f>V92</f>
        <v>3:更新時刻</v>
      </c>
      <c r="AI92" s="994"/>
      <c r="AJ92" s="836" t="str">
        <f>X92</f>
        <v>-</v>
      </c>
      <c r="AK92" s="975"/>
      <c r="AL92" s="488"/>
      <c r="AM92" s="490"/>
      <c r="AN92" s="490"/>
      <c r="AO92" s="490"/>
      <c r="AP92" s="490"/>
      <c r="AQ92" s="490"/>
      <c r="AR92" s="490"/>
      <c r="AS92" s="513"/>
      <c r="AT92" s="480"/>
      <c r="AU92" s="481"/>
      <c r="AV92" s="481"/>
      <c r="AW92" s="481"/>
      <c r="AX92" s="481"/>
      <c r="AY92" s="482"/>
    </row>
    <row r="93" spans="5:51">
      <c r="E93" s="511"/>
      <c r="F93" s="520"/>
      <c r="G93" s="521"/>
      <c r="H93" s="530"/>
      <c r="I93" s="531"/>
      <c r="J93" s="531"/>
      <c r="K93" s="531"/>
      <c r="L93" s="531"/>
      <c r="M93" s="532"/>
      <c r="N93" s="930"/>
      <c r="O93" s="931"/>
      <c r="P93" s="534"/>
      <c r="Q93" s="534"/>
      <c r="R93" s="821"/>
      <c r="S93" s="821"/>
      <c r="T93" s="821"/>
      <c r="U93" s="821"/>
      <c r="V93" s="821"/>
      <c r="W93" s="821"/>
      <c r="X93" s="919"/>
      <c r="Y93" s="1003"/>
      <c r="Z93" s="516"/>
      <c r="AA93" s="517"/>
      <c r="AB93" s="517"/>
      <c r="AC93" s="517"/>
      <c r="AD93" s="994"/>
      <c r="AE93" s="994"/>
      <c r="AF93" s="994"/>
      <c r="AG93" s="994"/>
      <c r="AH93" s="994"/>
      <c r="AI93" s="994"/>
      <c r="AJ93" s="836"/>
      <c r="AK93" s="975"/>
      <c r="AL93" s="488"/>
      <c r="AM93" s="490"/>
      <c r="AN93" s="490"/>
      <c r="AO93" s="490"/>
      <c r="AP93" s="490"/>
      <c r="AQ93" s="490"/>
      <c r="AR93" s="490"/>
      <c r="AS93" s="513"/>
      <c r="AT93" s="480"/>
      <c r="AU93" s="481"/>
      <c r="AV93" s="481"/>
      <c r="AW93" s="481"/>
      <c r="AX93" s="481"/>
      <c r="AY93" s="482"/>
    </row>
    <row r="94" spans="5:51" ht="72" customHeight="1">
      <c r="E94" s="590">
        <f>E85+1</f>
        <v>17</v>
      </c>
      <c r="F94" s="537" t="s">
        <v>624</v>
      </c>
      <c r="G94" s="538"/>
      <c r="H94" s="590" t="str">
        <f>H76</f>
        <v>“deviceId_FNST”</v>
      </c>
      <c r="I94" s="537"/>
      <c r="J94" s="537" t="b">
        <f t="shared" ref="J94" si="27">J76</f>
        <v>1</v>
      </c>
      <c r="K94" s="537"/>
      <c r="L94" s="537" t="str">
        <f t="shared" ref="L94" si="28">L76</f>
        <v>“23:59”</v>
      </c>
      <c r="M94" s="538"/>
      <c r="N94" s="590" t="s">
        <v>180</v>
      </c>
      <c r="O94" s="537"/>
      <c r="P94" s="537" t="s">
        <v>180</v>
      </c>
      <c r="Q94" s="537"/>
      <c r="R94" s="537" t="s">
        <v>180</v>
      </c>
      <c r="S94" s="537"/>
      <c r="T94" s="537" t="s">
        <v>180</v>
      </c>
      <c r="U94" s="537"/>
      <c r="V94" s="537" t="s">
        <v>180</v>
      </c>
      <c r="W94" s="537"/>
      <c r="X94" s="537" t="s">
        <v>180</v>
      </c>
      <c r="Y94" s="538"/>
      <c r="Z94" s="590"/>
      <c r="AA94" s="537"/>
      <c r="AB94" s="537"/>
      <c r="AC94" s="537"/>
      <c r="AD94" s="537"/>
      <c r="AE94" s="537"/>
      <c r="AF94" s="537"/>
      <c r="AG94" s="537"/>
      <c r="AH94" s="537"/>
      <c r="AI94" s="537"/>
      <c r="AJ94" s="812"/>
      <c r="AK94" s="818"/>
      <c r="AL94" s="590"/>
      <c r="AM94" s="537"/>
      <c r="AN94" s="537"/>
      <c r="AO94" s="537"/>
      <c r="AP94" s="537"/>
      <c r="AQ94" s="537"/>
      <c r="AR94" s="537"/>
      <c r="AS94" s="538"/>
      <c r="AT94" s="757"/>
      <c r="AU94" s="701"/>
      <c r="AV94" s="701"/>
      <c r="AW94" s="701"/>
      <c r="AX94" s="701"/>
      <c r="AY94" s="985"/>
    </row>
    <row r="95" spans="5:51" ht="72" customHeight="1" thickBot="1">
      <c r="E95" s="585"/>
      <c r="F95" s="586"/>
      <c r="G95" s="579"/>
      <c r="H95" s="585" t="str">
        <f>H94</f>
        <v>“deviceId_FNST”</v>
      </c>
      <c r="I95" s="586"/>
      <c r="J95" s="586" t="b">
        <f t="shared" ref="J95" si="29">J94</f>
        <v>1</v>
      </c>
      <c r="K95" s="586"/>
      <c r="L95" s="586" t="str">
        <f t="shared" ref="L95" si="30">L94</f>
        <v>“23:59”</v>
      </c>
      <c r="M95" s="579"/>
      <c r="N95" s="585" t="b">
        <f>N76</f>
        <v>1</v>
      </c>
      <c r="O95" s="586"/>
      <c r="P95" s="586" t="str">
        <f t="shared" ref="P95" si="31">P76</f>
        <v>(NULL)</v>
      </c>
      <c r="Q95" s="586"/>
      <c r="R95" s="586" t="str">
        <f t="shared" ref="R95" si="32">R76</f>
        <v>“deviceId_FNST”</v>
      </c>
      <c r="S95" s="586"/>
      <c r="T95" s="586" t="b">
        <f t="shared" ref="T95" si="33">T76</f>
        <v>1</v>
      </c>
      <c r="U95" s="586"/>
      <c r="V95" s="586" t="str">
        <f t="shared" ref="V95" si="34">V76</f>
        <v>“23:59”</v>
      </c>
      <c r="W95" s="586"/>
      <c r="X95" s="586" t="str">
        <f t="shared" ref="X95" si="35">X76</f>
        <v>-</v>
      </c>
      <c r="Y95" s="579"/>
      <c r="Z95" s="585"/>
      <c r="AA95" s="586"/>
      <c r="AB95" s="586"/>
      <c r="AC95" s="586"/>
      <c r="AD95" s="586"/>
      <c r="AE95" s="586"/>
      <c r="AF95" s="586"/>
      <c r="AG95" s="586"/>
      <c r="AH95" s="586"/>
      <c r="AI95" s="586"/>
      <c r="AJ95" s="586"/>
      <c r="AK95" s="579"/>
      <c r="AL95" s="585"/>
      <c r="AM95" s="586"/>
      <c r="AN95" s="586"/>
      <c r="AO95" s="586"/>
      <c r="AP95" s="586"/>
      <c r="AQ95" s="586"/>
      <c r="AR95" s="586"/>
      <c r="AS95" s="579"/>
      <c r="AT95" s="986"/>
      <c r="AU95" s="700"/>
      <c r="AV95" s="700"/>
      <c r="AW95" s="700"/>
      <c r="AX95" s="700"/>
      <c r="AY95" s="987"/>
    </row>
    <row r="102" ht="15.75" customHeight="1"/>
    <row r="106" ht="15.75" customHeight="1"/>
  </sheetData>
  <mergeCells count="499">
    <mergeCell ref="AT65:AY65"/>
    <mergeCell ref="AT66:AY66"/>
    <mergeCell ref="AT67:AY67"/>
    <mergeCell ref="AT68:AY68"/>
    <mergeCell ref="AT84:AY84"/>
    <mergeCell ref="AT85:AY85"/>
    <mergeCell ref="AT56:AY56"/>
    <mergeCell ref="AT57:AY57"/>
    <mergeCell ref="AT58:AY58"/>
    <mergeCell ref="AT59:AY59"/>
    <mergeCell ref="AT60:AY60"/>
    <mergeCell ref="AT61:AY61"/>
    <mergeCell ref="AT62:AY62"/>
    <mergeCell ref="AT63:AY63"/>
    <mergeCell ref="AT64:AY64"/>
    <mergeCell ref="AT81:AY83"/>
    <mergeCell ref="R3:R9"/>
    <mergeCell ref="B4:E4"/>
    <mergeCell ref="H4:I4"/>
    <mergeCell ref="B5:E5"/>
    <mergeCell ref="H5:I6"/>
    <mergeCell ref="N5:N6"/>
    <mergeCell ref="D12:P15"/>
    <mergeCell ref="E19:F20"/>
    <mergeCell ref="G19:H20"/>
    <mergeCell ref="I19:J20"/>
    <mergeCell ref="E21:F21"/>
    <mergeCell ref="G21:H21"/>
    <mergeCell ref="I21:J21"/>
    <mergeCell ref="B3:E3"/>
    <mergeCell ref="H3:I3"/>
    <mergeCell ref="P3:Q9"/>
    <mergeCell ref="G45:I45"/>
    <mergeCell ref="J45:L45"/>
    <mergeCell ref="G46:I46"/>
    <mergeCell ref="J46:L46"/>
    <mergeCell ref="G47:I47"/>
    <mergeCell ref="J47:L47"/>
    <mergeCell ref="E22:F22"/>
    <mergeCell ref="G22:H22"/>
    <mergeCell ref="I22:J22"/>
    <mergeCell ref="E23:F23"/>
    <mergeCell ref="G23:H23"/>
    <mergeCell ref="E24:F24"/>
    <mergeCell ref="G24:H24"/>
    <mergeCell ref="I24:J24"/>
    <mergeCell ref="G48:I48"/>
    <mergeCell ref="J48:L48"/>
    <mergeCell ref="E53:E55"/>
    <mergeCell ref="F53:G55"/>
    <mergeCell ref="H53:M53"/>
    <mergeCell ref="R53:W53"/>
    <mergeCell ref="H54:I55"/>
    <mergeCell ref="J54:K55"/>
    <mergeCell ref="L54:M55"/>
    <mergeCell ref="N54:O55"/>
    <mergeCell ref="P54:Q55"/>
    <mergeCell ref="R54:S55"/>
    <mergeCell ref="T54:U55"/>
    <mergeCell ref="V54:W55"/>
    <mergeCell ref="N53:Q53"/>
    <mergeCell ref="AR53:AR55"/>
    <mergeCell ref="AS53:AS55"/>
    <mergeCell ref="AT53:AY55"/>
    <mergeCell ref="X53:Y53"/>
    <mergeCell ref="Z53:AC53"/>
    <mergeCell ref="AL53:AL55"/>
    <mergeCell ref="AM53:AM55"/>
    <mergeCell ref="AN53:AN55"/>
    <mergeCell ref="AB54:AC55"/>
    <mergeCell ref="AD54:AE55"/>
    <mergeCell ref="AJ54:AK55"/>
    <mergeCell ref="AF54:AG55"/>
    <mergeCell ref="X54:Y55"/>
    <mergeCell ref="Z54:AA55"/>
    <mergeCell ref="AO53:AO55"/>
    <mergeCell ref="AP53:AP55"/>
    <mergeCell ref="AQ53:AQ55"/>
    <mergeCell ref="R56:S56"/>
    <mergeCell ref="T56:U56"/>
    <mergeCell ref="V56:W56"/>
    <mergeCell ref="X56:Y56"/>
    <mergeCell ref="F57:G57"/>
    <mergeCell ref="H57:I57"/>
    <mergeCell ref="J57:K57"/>
    <mergeCell ref="L57:M57"/>
    <mergeCell ref="N57:O57"/>
    <mergeCell ref="R57:S57"/>
    <mergeCell ref="F56:G56"/>
    <mergeCell ref="H56:I56"/>
    <mergeCell ref="J56:K56"/>
    <mergeCell ref="L56:M56"/>
    <mergeCell ref="N56:O56"/>
    <mergeCell ref="P56:Q56"/>
    <mergeCell ref="T57:U57"/>
    <mergeCell ref="V57:W57"/>
    <mergeCell ref="X57:Y57"/>
    <mergeCell ref="P57:Q57"/>
    <mergeCell ref="X58:Y58"/>
    <mergeCell ref="F59:G59"/>
    <mergeCell ref="H59:I59"/>
    <mergeCell ref="J59:K59"/>
    <mergeCell ref="L59:M59"/>
    <mergeCell ref="N59:O59"/>
    <mergeCell ref="P59:Q59"/>
    <mergeCell ref="R59:S59"/>
    <mergeCell ref="T59:U59"/>
    <mergeCell ref="V59:W59"/>
    <mergeCell ref="X59:Y59"/>
    <mergeCell ref="F58:G58"/>
    <mergeCell ref="H58:I58"/>
    <mergeCell ref="J58:K58"/>
    <mergeCell ref="L58:M58"/>
    <mergeCell ref="N58:O58"/>
    <mergeCell ref="P58:Q58"/>
    <mergeCell ref="R58:S58"/>
    <mergeCell ref="T58:U58"/>
    <mergeCell ref="V58:W58"/>
    <mergeCell ref="X60:Y60"/>
    <mergeCell ref="F61:G61"/>
    <mergeCell ref="H61:I61"/>
    <mergeCell ref="J61:K61"/>
    <mergeCell ref="L61:M61"/>
    <mergeCell ref="N61:O61"/>
    <mergeCell ref="P61:Q61"/>
    <mergeCell ref="R61:S61"/>
    <mergeCell ref="T61:U61"/>
    <mergeCell ref="V61:W61"/>
    <mergeCell ref="X61:Y61"/>
    <mergeCell ref="F60:G60"/>
    <mergeCell ref="H60:I60"/>
    <mergeCell ref="J60:K60"/>
    <mergeCell ref="L60:M60"/>
    <mergeCell ref="N60:O60"/>
    <mergeCell ref="P60:Q60"/>
    <mergeCell ref="R60:S60"/>
    <mergeCell ref="T60:U60"/>
    <mergeCell ref="V60:W60"/>
    <mergeCell ref="X62:Y62"/>
    <mergeCell ref="F63:G63"/>
    <mergeCell ref="H63:I63"/>
    <mergeCell ref="J63:K63"/>
    <mergeCell ref="L63:M63"/>
    <mergeCell ref="N63:O63"/>
    <mergeCell ref="P63:Q63"/>
    <mergeCell ref="R63:S63"/>
    <mergeCell ref="T63:U63"/>
    <mergeCell ref="V63:W63"/>
    <mergeCell ref="X63:Y63"/>
    <mergeCell ref="F62:G62"/>
    <mergeCell ref="H62:I62"/>
    <mergeCell ref="J62:K62"/>
    <mergeCell ref="L62:M62"/>
    <mergeCell ref="N62:O62"/>
    <mergeCell ref="P62:Q62"/>
    <mergeCell ref="R62:S62"/>
    <mergeCell ref="T62:U62"/>
    <mergeCell ref="V62:W62"/>
    <mergeCell ref="X64:Y64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X65:Y65"/>
    <mergeCell ref="F64:G64"/>
    <mergeCell ref="H64:I64"/>
    <mergeCell ref="J64:K64"/>
    <mergeCell ref="L64:M64"/>
    <mergeCell ref="N64:O64"/>
    <mergeCell ref="P64:Q64"/>
    <mergeCell ref="R64:S64"/>
    <mergeCell ref="T64:U64"/>
    <mergeCell ref="V64:W64"/>
    <mergeCell ref="X66:Y66"/>
    <mergeCell ref="F66:G66"/>
    <mergeCell ref="H66:I66"/>
    <mergeCell ref="J66:K66"/>
    <mergeCell ref="L66:M66"/>
    <mergeCell ref="N66:O66"/>
    <mergeCell ref="P66:Q66"/>
    <mergeCell ref="R66:S66"/>
    <mergeCell ref="T66:U66"/>
    <mergeCell ref="V66:W66"/>
    <mergeCell ref="AJ74:AK75"/>
    <mergeCell ref="AP73:AP75"/>
    <mergeCell ref="AQ73:AQ75"/>
    <mergeCell ref="AR73:AR75"/>
    <mergeCell ref="X67:Y67"/>
    <mergeCell ref="F68:G68"/>
    <mergeCell ref="H68:I68"/>
    <mergeCell ref="J68:K68"/>
    <mergeCell ref="L68:M68"/>
    <mergeCell ref="N68:O68"/>
    <mergeCell ref="P68:Q68"/>
    <mergeCell ref="R68:S68"/>
    <mergeCell ref="T68:U68"/>
    <mergeCell ref="V68:W68"/>
    <mergeCell ref="X68:Y68"/>
    <mergeCell ref="F67:G67"/>
    <mergeCell ref="H67:I67"/>
    <mergeCell ref="J67:K67"/>
    <mergeCell ref="L67:M67"/>
    <mergeCell ref="N67:O67"/>
    <mergeCell ref="P67:Q67"/>
    <mergeCell ref="R67:S67"/>
    <mergeCell ref="T67:U67"/>
    <mergeCell ref="V67:W67"/>
    <mergeCell ref="T77:U77"/>
    <mergeCell ref="V77:W77"/>
    <mergeCell ref="X77:Y77"/>
    <mergeCell ref="E76:E77"/>
    <mergeCell ref="F76:G77"/>
    <mergeCell ref="R74:S75"/>
    <mergeCell ref="T74:U75"/>
    <mergeCell ref="AS73:AS75"/>
    <mergeCell ref="AT73:AY75"/>
    <mergeCell ref="H74:I75"/>
    <mergeCell ref="J74:K75"/>
    <mergeCell ref="L74:M75"/>
    <mergeCell ref="N74:O75"/>
    <mergeCell ref="P74:Q75"/>
    <mergeCell ref="Z73:AC73"/>
    <mergeCell ref="AL73:AL75"/>
    <mergeCell ref="AM73:AM75"/>
    <mergeCell ref="AN73:AN75"/>
    <mergeCell ref="AO73:AO75"/>
    <mergeCell ref="V74:W75"/>
    <mergeCell ref="X74:Y75"/>
    <mergeCell ref="Z74:AA75"/>
    <mergeCell ref="AB74:AC75"/>
    <mergeCell ref="AD74:AE75"/>
    <mergeCell ref="R82:S83"/>
    <mergeCell ref="H76:I76"/>
    <mergeCell ref="J76:K76"/>
    <mergeCell ref="L76:M76"/>
    <mergeCell ref="N76:O76"/>
    <mergeCell ref="P76:Q76"/>
    <mergeCell ref="H77:I77"/>
    <mergeCell ref="J77:K77"/>
    <mergeCell ref="L77:M77"/>
    <mergeCell ref="N77:O77"/>
    <mergeCell ref="P77:Q77"/>
    <mergeCell ref="R77:S77"/>
    <mergeCell ref="AP81:AP83"/>
    <mergeCell ref="AQ81:AQ83"/>
    <mergeCell ref="AR81:AR83"/>
    <mergeCell ref="E73:E75"/>
    <mergeCell ref="F73:G75"/>
    <mergeCell ref="H73:M73"/>
    <mergeCell ref="R73:W73"/>
    <mergeCell ref="X73:Y73"/>
    <mergeCell ref="AS81:AS83"/>
    <mergeCell ref="H82:I83"/>
    <mergeCell ref="J82:K83"/>
    <mergeCell ref="L82:M83"/>
    <mergeCell ref="N82:O83"/>
    <mergeCell ref="P82:Q83"/>
    <mergeCell ref="Z81:AC81"/>
    <mergeCell ref="AL81:AL83"/>
    <mergeCell ref="AM81:AM83"/>
    <mergeCell ref="AN81:AN83"/>
    <mergeCell ref="AO81:AO83"/>
    <mergeCell ref="AJ82:AK83"/>
    <mergeCell ref="T76:U76"/>
    <mergeCell ref="V76:W76"/>
    <mergeCell ref="X76:Y76"/>
    <mergeCell ref="E81:E83"/>
    <mergeCell ref="AH57:AI57"/>
    <mergeCell ref="T84:U84"/>
    <mergeCell ref="V84:W84"/>
    <mergeCell ref="H85:I85"/>
    <mergeCell ref="J85:K85"/>
    <mergeCell ref="L85:M85"/>
    <mergeCell ref="N85:O85"/>
    <mergeCell ref="P85:Q85"/>
    <mergeCell ref="R85:S85"/>
    <mergeCell ref="T85:U85"/>
    <mergeCell ref="V85:W85"/>
    <mergeCell ref="H84:I84"/>
    <mergeCell ref="J84:K84"/>
    <mergeCell ref="L84:M84"/>
    <mergeCell ref="N84:O84"/>
    <mergeCell ref="P84:Q84"/>
    <mergeCell ref="R84:S84"/>
    <mergeCell ref="T82:U83"/>
    <mergeCell ref="V82:W83"/>
    <mergeCell ref="X82:Y83"/>
    <mergeCell ref="Z82:AA83"/>
    <mergeCell ref="AB82:AC83"/>
    <mergeCell ref="AD82:AE83"/>
    <mergeCell ref="R76:S76"/>
    <mergeCell ref="Z58:AA58"/>
    <mergeCell ref="AB58:AC58"/>
    <mergeCell ref="AJ58:AK58"/>
    <mergeCell ref="Z59:AA59"/>
    <mergeCell ref="AB59:AC59"/>
    <mergeCell ref="AJ59:AK59"/>
    <mergeCell ref="AD53:AI53"/>
    <mergeCell ref="Z56:AA56"/>
    <mergeCell ref="AB56:AC56"/>
    <mergeCell ref="AJ56:AK56"/>
    <mergeCell ref="Z57:AA57"/>
    <mergeCell ref="AJ57:AK57"/>
    <mergeCell ref="AD58:AE58"/>
    <mergeCell ref="AF58:AG58"/>
    <mergeCell ref="AH58:AI58"/>
    <mergeCell ref="AD59:AE59"/>
    <mergeCell ref="AF59:AG59"/>
    <mergeCell ref="AH59:AI59"/>
    <mergeCell ref="AH54:AI55"/>
    <mergeCell ref="AD56:AE56"/>
    <mergeCell ref="AF56:AG56"/>
    <mergeCell ref="AH56:AI56"/>
    <mergeCell ref="AD57:AE57"/>
    <mergeCell ref="AF57:AG57"/>
    <mergeCell ref="Z62:AA62"/>
    <mergeCell ref="AB62:AC62"/>
    <mergeCell ref="AJ62:AK62"/>
    <mergeCell ref="Z63:AA63"/>
    <mergeCell ref="AB63:AC63"/>
    <mergeCell ref="AJ63:AK63"/>
    <mergeCell ref="Z60:AA60"/>
    <mergeCell ref="AB60:AC60"/>
    <mergeCell ref="AJ60:AK60"/>
    <mergeCell ref="Z61:AA61"/>
    <mergeCell ref="AB61:AC61"/>
    <mergeCell ref="AJ61:AK61"/>
    <mergeCell ref="AD62:AE62"/>
    <mergeCell ref="AF62:AG62"/>
    <mergeCell ref="AH62:AI62"/>
    <mergeCell ref="AD63:AE63"/>
    <mergeCell ref="AF63:AG63"/>
    <mergeCell ref="AH63:AI63"/>
    <mergeCell ref="AD60:AE60"/>
    <mergeCell ref="AF60:AG60"/>
    <mergeCell ref="AH60:AI60"/>
    <mergeCell ref="AD61:AE61"/>
    <mergeCell ref="AF61:AG61"/>
    <mergeCell ref="AH61:AI61"/>
    <mergeCell ref="Z64:AA64"/>
    <mergeCell ref="AB64:AC64"/>
    <mergeCell ref="AJ64:AK64"/>
    <mergeCell ref="Z65:AA65"/>
    <mergeCell ref="AB65:AC65"/>
    <mergeCell ref="AJ65:AK65"/>
    <mergeCell ref="AD66:AE66"/>
    <mergeCell ref="AF66:AG66"/>
    <mergeCell ref="AH66:AI66"/>
    <mergeCell ref="AD64:AE64"/>
    <mergeCell ref="AF64:AG64"/>
    <mergeCell ref="AH64:AI64"/>
    <mergeCell ref="AD65:AE65"/>
    <mergeCell ref="AF65:AG65"/>
    <mergeCell ref="AH65:AI65"/>
    <mergeCell ref="AJ68:AK68"/>
    <mergeCell ref="AD67:AE67"/>
    <mergeCell ref="AF67:AG67"/>
    <mergeCell ref="AH67:AI67"/>
    <mergeCell ref="AD68:AE68"/>
    <mergeCell ref="AF68:AG68"/>
    <mergeCell ref="AH68:AI68"/>
    <mergeCell ref="Z66:AA66"/>
    <mergeCell ref="AB66:AC66"/>
    <mergeCell ref="AJ66:AK66"/>
    <mergeCell ref="AN76:AN77"/>
    <mergeCell ref="AO76:AO77"/>
    <mergeCell ref="AP76:AP77"/>
    <mergeCell ref="AQ76:AQ77"/>
    <mergeCell ref="AR76:AR77"/>
    <mergeCell ref="AS76:AS77"/>
    <mergeCell ref="AT76:AY77"/>
    <mergeCell ref="Z76:AA76"/>
    <mergeCell ref="AB76:AC76"/>
    <mergeCell ref="AD76:AE76"/>
    <mergeCell ref="AF76:AG76"/>
    <mergeCell ref="AH76:AI76"/>
    <mergeCell ref="AJ76:AK76"/>
    <mergeCell ref="Z77:AA77"/>
    <mergeCell ref="AB77:AC77"/>
    <mergeCell ref="AD77:AE77"/>
    <mergeCell ref="AF77:AG77"/>
    <mergeCell ref="AH77:AI77"/>
    <mergeCell ref="AJ77:AK77"/>
    <mergeCell ref="E91:E93"/>
    <mergeCell ref="F91:G93"/>
    <mergeCell ref="H91:M91"/>
    <mergeCell ref="R91:W91"/>
    <mergeCell ref="X91:Y91"/>
    <mergeCell ref="Z91:AC91"/>
    <mergeCell ref="AL91:AL93"/>
    <mergeCell ref="AM91:AM93"/>
    <mergeCell ref="AL76:AL77"/>
    <mergeCell ref="AM76:AM77"/>
    <mergeCell ref="Z85:AA85"/>
    <mergeCell ref="AB85:AC85"/>
    <mergeCell ref="AD85:AE85"/>
    <mergeCell ref="AF85:AG85"/>
    <mergeCell ref="AH85:AI85"/>
    <mergeCell ref="Z84:AA84"/>
    <mergeCell ref="AB84:AC84"/>
    <mergeCell ref="AD84:AE84"/>
    <mergeCell ref="AF84:AG84"/>
    <mergeCell ref="AH84:AI84"/>
    <mergeCell ref="F81:G83"/>
    <mergeCell ref="H81:M81"/>
    <mergeCell ref="R81:W81"/>
    <mergeCell ref="X81:Y81"/>
    <mergeCell ref="AT91:AY93"/>
    <mergeCell ref="H92:I93"/>
    <mergeCell ref="J92:K93"/>
    <mergeCell ref="L92:M93"/>
    <mergeCell ref="N92:O93"/>
    <mergeCell ref="P92:Q93"/>
    <mergeCell ref="R92:S93"/>
    <mergeCell ref="T92:U93"/>
    <mergeCell ref="V92:W93"/>
    <mergeCell ref="X92:Y93"/>
    <mergeCell ref="Z92:AA93"/>
    <mergeCell ref="AB92:AC93"/>
    <mergeCell ref="AD92:AE93"/>
    <mergeCell ref="AJ92:AK93"/>
    <mergeCell ref="AF92:AG93"/>
    <mergeCell ref="AH92:AI93"/>
    <mergeCell ref="E94:E95"/>
    <mergeCell ref="F94:G95"/>
    <mergeCell ref="H94:I94"/>
    <mergeCell ref="J94:K94"/>
    <mergeCell ref="L94:M94"/>
    <mergeCell ref="N94:O94"/>
    <mergeCell ref="P94:Q94"/>
    <mergeCell ref="R94:S94"/>
    <mergeCell ref="T94:U94"/>
    <mergeCell ref="AT94:AY95"/>
    <mergeCell ref="H95:I95"/>
    <mergeCell ref="J95:K95"/>
    <mergeCell ref="L95:M95"/>
    <mergeCell ref="N95:O95"/>
    <mergeCell ref="P95:Q95"/>
    <mergeCell ref="R95:S95"/>
    <mergeCell ref="T95:U95"/>
    <mergeCell ref="V95:W95"/>
    <mergeCell ref="X95:Y95"/>
    <mergeCell ref="Z95:AA95"/>
    <mergeCell ref="AB95:AC95"/>
    <mergeCell ref="AD95:AE95"/>
    <mergeCell ref="AF95:AG95"/>
    <mergeCell ref="AH95:AI95"/>
    <mergeCell ref="AJ95:AK95"/>
    <mergeCell ref="V94:W94"/>
    <mergeCell ref="X94:Y94"/>
    <mergeCell ref="Z94:AA94"/>
    <mergeCell ref="AB94:AC94"/>
    <mergeCell ref="AD94:AE94"/>
    <mergeCell ref="AF94:AG94"/>
    <mergeCell ref="AH94:AI94"/>
    <mergeCell ref="AJ94:AK94"/>
    <mergeCell ref="AM94:AM95"/>
    <mergeCell ref="AN94:AN95"/>
    <mergeCell ref="AO94:AO95"/>
    <mergeCell ref="AP94:AP95"/>
    <mergeCell ref="AQ94:AQ95"/>
    <mergeCell ref="AR94:AR95"/>
    <mergeCell ref="AS94:AS95"/>
    <mergeCell ref="AL94:AL95"/>
    <mergeCell ref="AN91:AN93"/>
    <mergeCell ref="AO91:AO93"/>
    <mergeCell ref="AP91:AP93"/>
    <mergeCell ref="AQ91:AQ93"/>
    <mergeCell ref="AR91:AR93"/>
    <mergeCell ref="AS91:AS93"/>
    <mergeCell ref="N73:Q73"/>
    <mergeCell ref="N81:Q81"/>
    <mergeCell ref="N91:Q91"/>
    <mergeCell ref="X84:Y84"/>
    <mergeCell ref="X85:Y85"/>
    <mergeCell ref="AB57:AC57"/>
    <mergeCell ref="AJ53:AK53"/>
    <mergeCell ref="AJ73:AK73"/>
    <mergeCell ref="AJ81:AK81"/>
    <mergeCell ref="AJ84:AK84"/>
    <mergeCell ref="AJ85:AK85"/>
    <mergeCell ref="AJ91:AK91"/>
    <mergeCell ref="AD73:AI73"/>
    <mergeCell ref="AF74:AG75"/>
    <mergeCell ref="AH74:AI75"/>
    <mergeCell ref="AD81:AI81"/>
    <mergeCell ref="AF82:AG83"/>
    <mergeCell ref="AH82:AI83"/>
    <mergeCell ref="AD91:AI91"/>
    <mergeCell ref="Z67:AA67"/>
    <mergeCell ref="AB67:AC67"/>
    <mergeCell ref="AJ67:AK67"/>
    <mergeCell ref="Z68:AA68"/>
    <mergeCell ref="AB68:AC68"/>
  </mergeCells>
  <phoneticPr fontId="19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1E051-294A-4923-AF7A-85AF0D4AF251}">
  <sheetPr codeName="Sheet44">
    <tabColor theme="4"/>
  </sheetPr>
  <dimension ref="A1:AY163"/>
  <sheetViews>
    <sheetView workbookViewId="0"/>
  </sheetViews>
  <sheetFormatPr defaultColWidth="9" defaultRowHeight="15.75"/>
  <cols>
    <col min="1" max="4" width="2.625" style="227" customWidth="1"/>
    <col min="5" max="7" width="10.625" style="227" customWidth="1"/>
    <col min="8" max="8" width="19.5" style="227" customWidth="1"/>
    <col min="9" max="10" width="10.625" style="227" customWidth="1"/>
    <col min="11" max="11" width="20.75" style="227" customWidth="1"/>
    <col min="12" max="15" width="10.625" style="227" customWidth="1"/>
    <col min="16" max="16" width="9.875" style="227" customWidth="1"/>
    <col min="17" max="17" width="37.375" style="227" customWidth="1"/>
    <col min="18" max="18" width="9.875" style="227" customWidth="1"/>
    <col min="19" max="23" width="9" style="227"/>
    <col min="24" max="25" width="15.125" style="227" customWidth="1"/>
    <col min="26" max="26" width="9" style="227"/>
    <col min="27" max="27" width="9.5" style="227" bestFit="1" customWidth="1"/>
    <col min="28" max="28" width="9" style="227"/>
    <col min="29" max="29" width="43.375" style="227" customWidth="1"/>
    <col min="30" max="38" width="9" style="227"/>
    <col min="39" max="39" width="10" style="227" bestFit="1" customWidth="1"/>
    <col min="40" max="16384" width="9" style="227"/>
  </cols>
  <sheetData>
    <row r="1" spans="1:18" ht="19.5">
      <c r="A1" s="118" t="str">
        <f ca="1">RIGHT(CELL("filename",A1),LEN(CELL("filename",A1))-FIND("]",CELL("filename",A1)))</f>
        <v>37) プロパティ更新監視</v>
      </c>
      <c r="B1" s="118"/>
      <c r="C1" s="118"/>
      <c r="D1" s="118"/>
    </row>
    <row r="2" spans="1:18" ht="19.5" customHeight="1">
      <c r="A2" s="118"/>
      <c r="B2" s="118"/>
      <c r="C2" s="118"/>
      <c r="D2" s="118"/>
      <c r="F2" s="58">
        <v>54</v>
      </c>
    </row>
    <row r="3" spans="1:18">
      <c r="B3" s="598" t="s">
        <v>6</v>
      </c>
      <c r="C3" s="598"/>
      <c r="D3" s="598"/>
      <c r="E3" s="560"/>
      <c r="F3" s="218">
        <f ca="1">MAX(INDIRECT("E"&amp;$F$2):INDIRECT("E"&amp;($F$2+1000)))</f>
        <v>42</v>
      </c>
      <c r="H3" s="548" t="s">
        <v>59</v>
      </c>
      <c r="I3" s="548"/>
      <c r="J3" s="220"/>
      <c r="K3" s="220"/>
      <c r="L3" s="220"/>
      <c r="M3" s="220"/>
      <c r="N3" s="219"/>
      <c r="O3" s="222"/>
      <c r="P3" s="543" t="s">
        <v>58</v>
      </c>
      <c r="Q3" s="550"/>
      <c r="R3" s="554"/>
    </row>
    <row r="4" spans="1:18">
      <c r="B4" s="561" t="s">
        <v>7</v>
      </c>
      <c r="C4" s="561"/>
      <c r="D4" s="561"/>
      <c r="E4" s="562"/>
      <c r="F4" s="218">
        <f ca="1">COUNTA(INDIRECT(G4&amp;$F$2):INDIRECT(G4&amp;($F$2+1000)))</f>
        <v>48</v>
      </c>
      <c r="G4" s="58" t="s">
        <v>82</v>
      </c>
      <c r="H4" s="548" t="s">
        <v>57</v>
      </c>
      <c r="I4" s="548"/>
      <c r="J4" s="220"/>
      <c r="K4" s="220"/>
      <c r="L4" s="220"/>
      <c r="M4" s="220"/>
      <c r="N4" s="66"/>
      <c r="O4" s="213"/>
      <c r="P4" s="551"/>
      <c r="Q4" s="552"/>
      <c r="R4" s="555"/>
    </row>
    <row r="5" spans="1:18" ht="15.75" customHeight="1">
      <c r="B5" s="548" t="s">
        <v>8</v>
      </c>
      <c r="C5" s="548"/>
      <c r="D5" s="548"/>
      <c r="E5" s="549"/>
      <c r="F5" s="218">
        <f ca="1">SUM(INDIRECT(G5&amp;$F$2):INDIRECT(G5&amp;($F$2+1000)))</f>
        <v>0</v>
      </c>
      <c r="G5" s="58" t="s">
        <v>83</v>
      </c>
      <c r="H5" s="548" t="s">
        <v>60</v>
      </c>
      <c r="I5" s="548"/>
      <c r="J5" s="220"/>
      <c r="K5" s="220"/>
      <c r="L5" s="220"/>
      <c r="M5" s="220"/>
      <c r="N5" s="547"/>
      <c r="O5" s="214"/>
      <c r="P5" s="551"/>
      <c r="Q5" s="552"/>
      <c r="R5" s="555"/>
    </row>
    <row r="6" spans="1:18" ht="15.75" customHeight="1">
      <c r="H6" s="548"/>
      <c r="I6" s="548"/>
      <c r="J6" s="220"/>
      <c r="K6" s="220"/>
      <c r="L6" s="220"/>
      <c r="M6" s="220"/>
      <c r="N6" s="547"/>
      <c r="O6" s="214"/>
      <c r="P6" s="551"/>
      <c r="Q6" s="552"/>
      <c r="R6" s="555"/>
    </row>
    <row r="7" spans="1:18" ht="15.75" customHeight="1">
      <c r="P7" s="551"/>
      <c r="Q7" s="552"/>
      <c r="R7" s="555"/>
    </row>
    <row r="8" spans="1:18">
      <c r="P8" s="551"/>
      <c r="Q8" s="552"/>
      <c r="R8" s="555"/>
    </row>
    <row r="9" spans="1:18" ht="15" customHeight="1">
      <c r="G9" s="223"/>
      <c r="P9" s="545"/>
      <c r="Q9" s="553"/>
      <c r="R9" s="556"/>
    </row>
    <row r="10" spans="1:18" ht="15.75" customHeight="1">
      <c r="G10" s="70"/>
    </row>
    <row r="11" spans="1:18" ht="16.5" thickBot="1">
      <c r="B11" s="225" t="s">
        <v>9</v>
      </c>
      <c r="C11" s="225"/>
      <c r="G11" s="224"/>
      <c r="H11" s="224"/>
      <c r="I11" s="224"/>
      <c r="J11" s="224"/>
      <c r="K11" s="224"/>
      <c r="L11" s="224"/>
      <c r="M11" s="224"/>
      <c r="N11" s="224"/>
      <c r="O11" s="224"/>
      <c r="P11" s="223"/>
      <c r="Q11" s="223"/>
      <c r="R11" s="223"/>
    </row>
    <row r="12" spans="1:18" ht="15.75" customHeight="1">
      <c r="B12" s="225"/>
      <c r="C12" s="225"/>
      <c r="D12" s="566" t="s">
        <v>938</v>
      </c>
      <c r="E12" s="567"/>
      <c r="F12" s="567"/>
      <c r="G12" s="567"/>
      <c r="H12" s="567"/>
      <c r="I12" s="567"/>
      <c r="J12" s="567"/>
      <c r="K12" s="567"/>
      <c r="L12" s="567"/>
      <c r="M12" s="567"/>
      <c r="N12" s="567"/>
      <c r="O12" s="567"/>
      <c r="P12" s="568"/>
      <c r="Q12" s="221"/>
      <c r="R12" s="221"/>
    </row>
    <row r="13" spans="1:18" ht="15.75" customHeight="1">
      <c r="B13" s="225"/>
      <c r="C13" s="225"/>
      <c r="D13" s="569"/>
      <c r="E13" s="659"/>
      <c r="F13" s="659"/>
      <c r="G13" s="659"/>
      <c r="H13" s="659"/>
      <c r="I13" s="659"/>
      <c r="J13" s="659"/>
      <c r="K13" s="659"/>
      <c r="L13" s="659"/>
      <c r="M13" s="659"/>
      <c r="N13" s="659"/>
      <c r="O13" s="659"/>
      <c r="P13" s="571"/>
      <c r="Q13" s="221"/>
      <c r="R13" s="221"/>
    </row>
    <row r="14" spans="1:18" ht="15.75" customHeight="1">
      <c r="B14" s="225"/>
      <c r="C14" s="225"/>
      <c r="D14" s="569"/>
      <c r="E14" s="659"/>
      <c r="F14" s="659"/>
      <c r="G14" s="659"/>
      <c r="H14" s="659"/>
      <c r="I14" s="659"/>
      <c r="J14" s="659"/>
      <c r="K14" s="659"/>
      <c r="L14" s="659"/>
      <c r="M14" s="659"/>
      <c r="N14" s="659"/>
      <c r="O14" s="659"/>
      <c r="P14" s="571"/>
      <c r="Q14" s="221"/>
      <c r="R14" s="221"/>
    </row>
    <row r="15" spans="1:18" ht="16.5" thickBot="1">
      <c r="B15" s="225"/>
      <c r="C15" s="225"/>
      <c r="D15" s="572"/>
      <c r="E15" s="573"/>
      <c r="F15" s="573"/>
      <c r="G15" s="573"/>
      <c r="H15" s="573"/>
      <c r="I15" s="573"/>
      <c r="J15" s="573"/>
      <c r="K15" s="573"/>
      <c r="L15" s="573"/>
      <c r="M15" s="573"/>
      <c r="N15" s="573"/>
      <c r="O15" s="573"/>
      <c r="P15" s="574"/>
      <c r="Q15" s="221"/>
      <c r="R15" s="221"/>
    </row>
    <row r="16" spans="1:18">
      <c r="B16" s="225"/>
      <c r="C16" s="225"/>
      <c r="D16" s="116"/>
      <c r="E16" s="116"/>
      <c r="F16" s="70"/>
    </row>
    <row r="17" spans="2:10">
      <c r="B17" s="225" t="s">
        <v>35</v>
      </c>
      <c r="C17" s="225"/>
    </row>
    <row r="18" spans="2:10" ht="13.5" customHeight="1">
      <c r="B18" s="225"/>
      <c r="C18" s="225"/>
    </row>
    <row r="19" spans="2:10" ht="15.75" customHeight="1">
      <c r="B19" s="225"/>
      <c r="C19" s="225"/>
      <c r="E19" s="531" t="str">
        <f>G78</f>
        <v>1:デバイスID</v>
      </c>
      <c r="F19" s="531"/>
      <c r="G19" s="531" t="str">
        <f>G79</f>
        <v>2:プロパティ名</v>
      </c>
      <c r="H19" s="531"/>
      <c r="I19" s="543" t="str">
        <f>G80</f>
        <v>3:ポーリング非停止値</v>
      </c>
      <c r="J19" s="550"/>
    </row>
    <row r="20" spans="2:10">
      <c r="B20" s="225"/>
      <c r="E20" s="531"/>
      <c r="F20" s="531"/>
      <c r="G20" s="531"/>
      <c r="H20" s="531"/>
      <c r="I20" s="545"/>
      <c r="J20" s="553"/>
    </row>
    <row r="21" spans="2:10">
      <c r="B21" s="225"/>
      <c r="E21" s="660" t="s">
        <v>1034</v>
      </c>
      <c r="F21" s="660"/>
      <c r="G21" s="660" t="s">
        <v>1039</v>
      </c>
      <c r="H21" s="660"/>
      <c r="I21" s="670">
        <v>500</v>
      </c>
      <c r="J21" s="671"/>
    </row>
    <row r="22" spans="2:10" s="259" customFormat="1">
      <c r="B22" s="225"/>
      <c r="E22" s="660" t="s">
        <v>1040</v>
      </c>
      <c r="F22" s="660"/>
      <c r="G22" s="670" t="s">
        <v>1080</v>
      </c>
      <c r="H22" s="671"/>
      <c r="I22" s="670" t="s">
        <v>294</v>
      </c>
      <c r="J22" s="671"/>
    </row>
    <row r="23" spans="2:10">
      <c r="B23" s="225"/>
      <c r="E23" s="949" t="s">
        <v>294</v>
      </c>
      <c r="F23" s="951"/>
      <c r="G23" s="670" t="s">
        <v>1041</v>
      </c>
      <c r="H23" s="671"/>
      <c r="I23" s="949">
        <v>1</v>
      </c>
      <c r="J23" s="671"/>
    </row>
    <row r="24" spans="2:10">
      <c r="B24" s="225"/>
      <c r="E24" s="949"/>
      <c r="F24" s="951"/>
      <c r="G24" s="670" t="s">
        <v>1042</v>
      </c>
      <c r="H24" s="671"/>
      <c r="I24" s="949">
        <v>3</v>
      </c>
      <c r="J24" s="671"/>
    </row>
    <row r="25" spans="2:10">
      <c r="B25" s="225"/>
      <c r="E25" s="913"/>
      <c r="F25" s="660"/>
      <c r="G25" s="670" t="s">
        <v>1043</v>
      </c>
      <c r="H25" s="671"/>
      <c r="I25" s="949"/>
      <c r="J25" s="951"/>
    </row>
    <row r="26" spans="2:10">
      <c r="B26" s="225"/>
      <c r="E26" s="913"/>
      <c r="F26" s="660"/>
      <c r="G26" s="670" t="s">
        <v>1044</v>
      </c>
      <c r="H26" s="671"/>
      <c r="I26" s="949"/>
      <c r="J26" s="951"/>
    </row>
    <row r="27" spans="2:10" s="259" customFormat="1">
      <c r="B27" s="225"/>
      <c r="E27" s="913"/>
      <c r="F27" s="660"/>
      <c r="G27" s="670" t="s">
        <v>1045</v>
      </c>
      <c r="H27" s="671"/>
      <c r="I27" s="949"/>
      <c r="J27" s="951"/>
    </row>
    <row r="28" spans="2:10" s="259" customFormat="1">
      <c r="B28" s="225"/>
      <c r="E28" s="913"/>
      <c r="F28" s="660"/>
      <c r="G28" s="670" t="s">
        <v>1046</v>
      </c>
      <c r="H28" s="671"/>
      <c r="I28" s="949"/>
      <c r="J28" s="951"/>
    </row>
    <row r="29" spans="2:10" s="259" customFormat="1">
      <c r="B29" s="225"/>
      <c r="E29" s="913"/>
      <c r="F29" s="660"/>
      <c r="G29" s="670" t="s">
        <v>1047</v>
      </c>
      <c r="H29" s="671"/>
      <c r="I29" s="949"/>
      <c r="J29" s="951"/>
    </row>
    <row r="30" spans="2:10" s="259" customFormat="1">
      <c r="B30" s="225"/>
      <c r="E30" s="913"/>
      <c r="F30" s="660"/>
      <c r="G30" s="670" t="s">
        <v>1048</v>
      </c>
      <c r="H30" s="671"/>
      <c r="I30" s="949"/>
      <c r="J30" s="951"/>
    </row>
    <row r="31" spans="2:10" s="259" customFormat="1">
      <c r="B31" s="225"/>
      <c r="E31" s="913"/>
      <c r="F31" s="660"/>
      <c r="G31" s="670" t="s">
        <v>1049</v>
      </c>
      <c r="H31" s="671"/>
      <c r="I31" s="949"/>
      <c r="J31" s="951"/>
    </row>
    <row r="32" spans="2:10" s="259" customFormat="1">
      <c r="B32" s="225"/>
      <c r="E32" s="913"/>
      <c r="F32" s="660"/>
      <c r="G32" s="670" t="s">
        <v>1050</v>
      </c>
      <c r="H32" s="671"/>
      <c r="I32" s="949"/>
      <c r="J32" s="951"/>
    </row>
    <row r="33" spans="2:10" s="259" customFormat="1">
      <c r="B33" s="225"/>
      <c r="E33" s="913"/>
      <c r="F33" s="660"/>
      <c r="G33" s="670" t="s">
        <v>1051</v>
      </c>
      <c r="H33" s="671"/>
      <c r="I33" s="949"/>
      <c r="J33" s="951"/>
    </row>
    <row r="34" spans="2:10" s="259" customFormat="1">
      <c r="B34" s="225"/>
      <c r="E34" s="913"/>
      <c r="F34" s="660"/>
      <c r="G34" s="670" t="s">
        <v>1052</v>
      </c>
      <c r="H34" s="671"/>
      <c r="I34" s="949"/>
      <c r="J34" s="951"/>
    </row>
    <row r="35" spans="2:10" s="259" customFormat="1">
      <c r="B35" s="225"/>
      <c r="E35" s="913"/>
      <c r="F35" s="660"/>
      <c r="G35" s="670" t="s">
        <v>1053</v>
      </c>
      <c r="H35" s="671"/>
      <c r="I35" s="949"/>
      <c r="J35" s="951"/>
    </row>
    <row r="36" spans="2:10" s="259" customFormat="1">
      <c r="B36" s="225"/>
      <c r="E36" s="913"/>
      <c r="F36" s="660"/>
      <c r="G36" s="670" t="s">
        <v>1054</v>
      </c>
      <c r="H36" s="671"/>
      <c r="I36" s="949"/>
      <c r="J36" s="951"/>
    </row>
    <row r="37" spans="2:10" s="259" customFormat="1">
      <c r="B37" s="225"/>
      <c r="E37" s="913"/>
      <c r="F37" s="660"/>
      <c r="G37" s="670" t="s">
        <v>1055</v>
      </c>
      <c r="H37" s="671"/>
      <c r="I37" s="949"/>
      <c r="J37" s="951"/>
    </row>
    <row r="38" spans="2:10" s="259" customFormat="1">
      <c r="B38" s="225"/>
      <c r="E38" s="913"/>
      <c r="F38" s="660"/>
      <c r="G38" s="670" t="s">
        <v>1056</v>
      </c>
      <c r="H38" s="671"/>
      <c r="I38" s="949"/>
      <c r="J38" s="951"/>
    </row>
    <row r="39" spans="2:10" s="259" customFormat="1">
      <c r="B39" s="225"/>
      <c r="E39" s="913"/>
      <c r="F39" s="660"/>
      <c r="G39" s="670" t="s">
        <v>1057</v>
      </c>
      <c r="H39" s="671"/>
      <c r="I39" s="949"/>
      <c r="J39" s="951"/>
    </row>
    <row r="40" spans="2:10" s="259" customFormat="1">
      <c r="B40" s="225"/>
      <c r="E40" s="913"/>
      <c r="F40" s="660"/>
      <c r="G40" s="670" t="s">
        <v>1058</v>
      </c>
      <c r="H40" s="671"/>
      <c r="I40" s="949"/>
      <c r="J40" s="951"/>
    </row>
    <row r="41" spans="2:10" s="259" customFormat="1">
      <c r="B41" s="225"/>
      <c r="E41" s="913"/>
      <c r="F41" s="660"/>
      <c r="G41" s="670" t="s">
        <v>1059</v>
      </c>
      <c r="H41" s="671"/>
      <c r="I41" s="949"/>
      <c r="J41" s="951"/>
    </row>
    <row r="42" spans="2:10" s="259" customFormat="1">
      <c r="B42" s="225"/>
      <c r="E42" s="913"/>
      <c r="F42" s="660"/>
      <c r="G42" s="670" t="s">
        <v>1060</v>
      </c>
      <c r="H42" s="671"/>
      <c r="I42" s="949"/>
      <c r="J42" s="951"/>
    </row>
    <row r="43" spans="2:10" s="259" customFormat="1">
      <c r="B43" s="225"/>
      <c r="E43" s="913"/>
      <c r="F43" s="660"/>
      <c r="G43" s="670" t="s">
        <v>1061</v>
      </c>
      <c r="H43" s="671"/>
      <c r="I43" s="949"/>
      <c r="J43" s="951"/>
    </row>
    <row r="44" spans="2:10" s="259" customFormat="1">
      <c r="B44" s="225"/>
      <c r="E44" s="913"/>
      <c r="F44" s="660"/>
      <c r="G44" s="670" t="s">
        <v>1062</v>
      </c>
      <c r="H44" s="671"/>
      <c r="I44" s="949"/>
      <c r="J44" s="951"/>
    </row>
    <row r="45" spans="2:10" s="259" customFormat="1">
      <c r="B45" s="225"/>
      <c r="E45" s="913"/>
      <c r="F45" s="660"/>
      <c r="G45" s="670" t="s">
        <v>1063</v>
      </c>
      <c r="H45" s="671"/>
      <c r="I45" s="949"/>
      <c r="J45" s="951"/>
    </row>
    <row r="46" spans="2:10" s="259" customFormat="1">
      <c r="B46" s="225"/>
      <c r="E46" s="913"/>
      <c r="F46" s="660"/>
      <c r="G46" s="670" t="s">
        <v>1064</v>
      </c>
      <c r="H46" s="671"/>
      <c r="I46" s="949"/>
      <c r="J46" s="951"/>
    </row>
    <row r="47" spans="2:10" s="259" customFormat="1">
      <c r="B47" s="225"/>
      <c r="E47" s="913"/>
      <c r="F47" s="660"/>
      <c r="G47" s="670" t="s">
        <v>1065</v>
      </c>
      <c r="H47" s="671"/>
      <c r="I47" s="949"/>
      <c r="J47" s="951"/>
    </row>
    <row r="48" spans="2:10" s="259" customFormat="1">
      <c r="B48" s="225"/>
      <c r="E48" s="913"/>
      <c r="F48" s="660"/>
      <c r="G48" s="670" t="s">
        <v>1066</v>
      </c>
      <c r="H48" s="671"/>
      <c r="I48" s="949"/>
      <c r="J48" s="951"/>
    </row>
    <row r="49" spans="2:10" s="259" customFormat="1">
      <c r="B49" s="225"/>
      <c r="E49" s="913"/>
      <c r="F49" s="660"/>
      <c r="G49" s="670" t="s">
        <v>1067</v>
      </c>
      <c r="H49" s="671"/>
      <c r="I49" s="949"/>
      <c r="J49" s="951"/>
    </row>
    <row r="50" spans="2:10" s="259" customFormat="1">
      <c r="B50" s="225"/>
      <c r="E50" s="913"/>
      <c r="F50" s="660"/>
      <c r="G50" s="670" t="s">
        <v>1068</v>
      </c>
      <c r="H50" s="671"/>
      <c r="I50" s="949"/>
      <c r="J50" s="951"/>
    </row>
    <row r="51" spans="2:10" s="259" customFormat="1">
      <c r="B51" s="225"/>
      <c r="E51" s="913"/>
      <c r="F51" s="660"/>
      <c r="G51" s="670" t="s">
        <v>1069</v>
      </c>
      <c r="H51" s="671"/>
      <c r="I51" s="949"/>
      <c r="J51" s="951"/>
    </row>
    <row r="52" spans="2:10" s="259" customFormat="1">
      <c r="B52" s="225"/>
      <c r="E52" s="913"/>
      <c r="F52" s="660"/>
      <c r="G52" s="670" t="s">
        <v>1070</v>
      </c>
      <c r="H52" s="671"/>
      <c r="I52" s="949"/>
      <c r="J52" s="951"/>
    </row>
    <row r="53" spans="2:10" s="259" customFormat="1">
      <c r="B53" s="225"/>
      <c r="E53" s="913"/>
      <c r="F53" s="660"/>
      <c r="G53" s="670" t="s">
        <v>1071</v>
      </c>
      <c r="H53" s="671"/>
      <c r="I53" s="949"/>
      <c r="J53" s="951"/>
    </row>
    <row r="54" spans="2:10" s="259" customFormat="1">
      <c r="B54" s="225"/>
      <c r="E54" s="913"/>
      <c r="F54" s="660"/>
      <c r="G54" s="670" t="s">
        <v>1072</v>
      </c>
      <c r="H54" s="671"/>
      <c r="I54" s="949"/>
      <c r="J54" s="951"/>
    </row>
    <row r="55" spans="2:10" s="259" customFormat="1">
      <c r="B55" s="225"/>
      <c r="E55" s="913"/>
      <c r="F55" s="660"/>
      <c r="G55" s="670" t="s">
        <v>1073</v>
      </c>
      <c r="H55" s="671"/>
      <c r="I55" s="949"/>
      <c r="J55" s="951"/>
    </row>
    <row r="56" spans="2:10" s="259" customFormat="1">
      <c r="B56" s="225"/>
      <c r="E56" s="913"/>
      <c r="F56" s="660"/>
      <c r="G56" s="670" t="s">
        <v>1074</v>
      </c>
      <c r="H56" s="671"/>
      <c r="I56" s="949"/>
      <c r="J56" s="951"/>
    </row>
    <row r="57" spans="2:10" s="259" customFormat="1">
      <c r="B57" s="225"/>
      <c r="E57" s="913"/>
      <c r="F57" s="660"/>
      <c r="G57" s="670" t="s">
        <v>1075</v>
      </c>
      <c r="H57" s="671"/>
      <c r="I57" s="949"/>
      <c r="J57" s="951"/>
    </row>
    <row r="58" spans="2:10" s="259" customFormat="1">
      <c r="B58" s="225"/>
      <c r="E58" s="913"/>
      <c r="F58" s="660"/>
      <c r="G58" s="670" t="s">
        <v>1076</v>
      </c>
      <c r="H58" s="671"/>
      <c r="I58" s="949"/>
      <c r="J58" s="951"/>
    </row>
    <row r="59" spans="2:10" s="259" customFormat="1">
      <c r="B59" s="225"/>
      <c r="E59" s="913"/>
      <c r="F59" s="660"/>
      <c r="G59" s="670" t="s">
        <v>1081</v>
      </c>
      <c r="H59" s="671"/>
      <c r="I59" s="949"/>
      <c r="J59" s="951"/>
    </row>
    <row r="60" spans="2:10" s="259" customFormat="1">
      <c r="B60" s="225"/>
      <c r="E60" s="913"/>
      <c r="F60" s="660"/>
      <c r="G60" s="670" t="s">
        <v>1077</v>
      </c>
      <c r="H60" s="671"/>
      <c r="I60" s="949"/>
      <c r="J60" s="951"/>
    </row>
    <row r="61" spans="2:10" s="259" customFormat="1">
      <c r="B61" s="225"/>
      <c r="E61" s="913"/>
      <c r="F61" s="660"/>
      <c r="G61" s="670" t="s">
        <v>1078</v>
      </c>
      <c r="H61" s="671"/>
      <c r="I61" s="256"/>
      <c r="J61" s="257"/>
    </row>
    <row r="62" spans="2:10" s="259" customFormat="1">
      <c r="B62" s="225"/>
      <c r="E62" s="913"/>
      <c r="F62" s="660"/>
      <c r="G62" s="670" t="s">
        <v>294</v>
      </c>
      <c r="H62" s="671"/>
      <c r="I62" s="256"/>
      <c r="J62" s="257"/>
    </row>
    <row r="63" spans="2:10" s="259" customFormat="1">
      <c r="B63" s="225"/>
    </row>
    <row r="64" spans="2:10">
      <c r="B64" s="225"/>
      <c r="G64" s="259"/>
      <c r="H64" s="259"/>
    </row>
    <row r="65" spans="2:13" ht="15.75" customHeight="1">
      <c r="B65" s="225"/>
      <c r="C65" s="225"/>
      <c r="G65" s="223"/>
      <c r="H65" s="223"/>
    </row>
    <row r="66" spans="2:13">
      <c r="B66" s="225" t="s">
        <v>17</v>
      </c>
      <c r="C66" s="225"/>
    </row>
    <row r="67" spans="2:13">
      <c r="B67" s="225"/>
      <c r="C67" s="225" t="s">
        <v>142</v>
      </c>
    </row>
    <row r="68" spans="2:13">
      <c r="B68" s="225"/>
      <c r="C68" s="225" t="s">
        <v>143</v>
      </c>
      <c r="D68" s="225"/>
    </row>
    <row r="69" spans="2:13" ht="15.75" customHeight="1">
      <c r="B69" s="225"/>
      <c r="C69" s="226" t="s">
        <v>1079</v>
      </c>
      <c r="D69" s="225"/>
    </row>
    <row r="70" spans="2:13">
      <c r="B70" s="225"/>
      <c r="C70" s="225"/>
    </row>
    <row r="71" spans="2:13">
      <c r="B71" s="225" t="s">
        <v>18</v>
      </c>
      <c r="C71" s="225"/>
    </row>
    <row r="72" spans="2:13">
      <c r="B72" s="225"/>
      <c r="C72" s="79" t="s">
        <v>25</v>
      </c>
    </row>
    <row r="73" spans="2:13" ht="15" customHeight="1">
      <c r="B73" s="225"/>
      <c r="C73" s="79"/>
    </row>
    <row r="74" spans="2:13">
      <c r="B74" s="225"/>
      <c r="C74" s="225"/>
    </row>
    <row r="75" spans="2:13" ht="15.75" customHeight="1">
      <c r="B75" s="225" t="s">
        <v>51</v>
      </c>
      <c r="C75" s="225"/>
    </row>
    <row r="76" spans="2:13">
      <c r="B76" s="225"/>
      <c r="C76" s="225"/>
    </row>
    <row r="77" spans="2:13">
      <c r="B77" s="225"/>
      <c r="C77" s="225"/>
      <c r="G77" s="558" t="s">
        <v>52</v>
      </c>
      <c r="H77" s="558"/>
      <c r="I77" s="558"/>
      <c r="J77" s="563" t="s">
        <v>50</v>
      </c>
      <c r="K77" s="564"/>
      <c r="L77" s="565"/>
      <c r="M77" s="225"/>
    </row>
    <row r="78" spans="2:13" ht="16.5">
      <c r="B78" s="225"/>
      <c r="C78" s="225"/>
      <c r="G78" s="558" t="s">
        <v>373</v>
      </c>
      <c r="H78" s="558"/>
      <c r="I78" s="558"/>
      <c r="J78" s="988" t="s">
        <v>366</v>
      </c>
      <c r="K78" s="988"/>
      <c r="L78" s="988"/>
      <c r="M78" s="215"/>
    </row>
    <row r="79" spans="2:13" ht="15.75" customHeight="1">
      <c r="B79" s="225"/>
      <c r="C79" s="225"/>
      <c r="D79" s="224"/>
      <c r="E79" s="224"/>
      <c r="F79" s="224"/>
      <c r="G79" s="558" t="s">
        <v>1038</v>
      </c>
      <c r="H79" s="558"/>
      <c r="I79" s="558"/>
      <c r="J79" s="557" t="s">
        <v>1035</v>
      </c>
      <c r="K79" s="557"/>
      <c r="L79" s="557"/>
      <c r="M79" s="224"/>
    </row>
    <row r="80" spans="2:13" ht="15.75" customHeight="1">
      <c r="B80" s="225"/>
      <c r="C80" s="225"/>
      <c r="D80" s="224"/>
      <c r="E80" s="224"/>
      <c r="F80" s="224"/>
      <c r="G80" s="1004" t="s">
        <v>1036</v>
      </c>
      <c r="H80" s="1004"/>
      <c r="I80" s="1004"/>
      <c r="J80" s="557" t="s">
        <v>1037</v>
      </c>
      <c r="K80" s="557"/>
      <c r="L80" s="557"/>
      <c r="M80" s="224"/>
    </row>
    <row r="81" spans="2:51">
      <c r="B81" s="225"/>
      <c r="C81" s="225"/>
    </row>
    <row r="82" spans="2:51">
      <c r="B82" s="225" t="s">
        <v>19</v>
      </c>
      <c r="C82" s="225"/>
    </row>
    <row r="83" spans="2:51">
      <c r="B83" s="225"/>
      <c r="C83" s="80"/>
    </row>
    <row r="84" spans="2:51" ht="16.5" customHeight="1" thickBot="1">
      <c r="B84" s="225"/>
      <c r="C84" s="80"/>
      <c r="E84" s="227" t="s">
        <v>152</v>
      </c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24"/>
    </row>
    <row r="85" spans="2:51" ht="13.5" customHeight="1">
      <c r="B85" s="225"/>
      <c r="C85" s="225"/>
      <c r="E85" s="510" t="s">
        <v>20</v>
      </c>
      <c r="F85" s="518" t="s">
        <v>22</v>
      </c>
      <c r="G85" s="519"/>
      <c r="H85" s="510" t="s">
        <v>21</v>
      </c>
      <c r="I85" s="518"/>
      <c r="J85" s="518"/>
      <c r="K85" s="518"/>
      <c r="L85" s="518"/>
      <c r="M85" s="519"/>
      <c r="N85" s="522" t="s">
        <v>120</v>
      </c>
      <c r="O85" s="523"/>
      <c r="P85" s="523"/>
      <c r="Q85" s="523"/>
      <c r="R85" s="524" t="s">
        <v>127</v>
      </c>
      <c r="S85" s="524"/>
      <c r="T85" s="524"/>
      <c r="U85" s="524"/>
      <c r="V85" s="524"/>
      <c r="W85" s="524"/>
      <c r="X85" s="525" t="s">
        <v>167</v>
      </c>
      <c r="Y85" s="526"/>
      <c r="Z85" s="527" t="s">
        <v>140</v>
      </c>
      <c r="AA85" s="528"/>
      <c r="AB85" s="528"/>
      <c r="AC85" s="528"/>
      <c r="AD85" s="529" t="s">
        <v>141</v>
      </c>
      <c r="AE85" s="529"/>
      <c r="AF85" s="529"/>
      <c r="AG85" s="529"/>
      <c r="AH85" s="529"/>
      <c r="AI85" s="529"/>
      <c r="AJ85" s="483" t="s">
        <v>170</v>
      </c>
      <c r="AK85" s="484"/>
      <c r="AL85" s="487" t="s">
        <v>16</v>
      </c>
      <c r="AM85" s="489" t="s">
        <v>53</v>
      </c>
      <c r="AN85" s="489" t="s">
        <v>54</v>
      </c>
      <c r="AO85" s="489" t="s">
        <v>55</v>
      </c>
      <c r="AP85" s="489" t="s">
        <v>56</v>
      </c>
      <c r="AQ85" s="489" t="s">
        <v>29</v>
      </c>
      <c r="AR85" s="489" t="s">
        <v>62</v>
      </c>
      <c r="AS85" s="512" t="s">
        <v>69</v>
      </c>
      <c r="AT85" s="477" t="s">
        <v>23</v>
      </c>
      <c r="AU85" s="478"/>
      <c r="AV85" s="478"/>
      <c r="AW85" s="478"/>
      <c r="AX85" s="478"/>
      <c r="AY85" s="479"/>
    </row>
    <row r="86" spans="2:51" ht="13.5" customHeight="1">
      <c r="B86" s="225"/>
      <c r="C86" s="225"/>
      <c r="E86" s="511"/>
      <c r="F86" s="520"/>
      <c r="G86" s="521"/>
      <c r="H86" s="530" t="str">
        <f>E19</f>
        <v>1:デバイスID</v>
      </c>
      <c r="I86" s="531"/>
      <c r="J86" s="531" t="str">
        <f>G19</f>
        <v>2:プロパティ名</v>
      </c>
      <c r="K86" s="531"/>
      <c r="L86" s="531" t="str">
        <f>I19</f>
        <v>3:ポーリング非停止値</v>
      </c>
      <c r="M86" s="532"/>
      <c r="N86" s="930" t="s">
        <v>918</v>
      </c>
      <c r="O86" s="931"/>
      <c r="P86" s="534" t="s">
        <v>942</v>
      </c>
      <c r="Q86" s="534"/>
      <c r="R86" s="821" t="str">
        <f>H86</f>
        <v>1:デバイスID</v>
      </c>
      <c r="S86" s="821"/>
      <c r="T86" s="821" t="str">
        <f>J86</f>
        <v>2:プロパティ名</v>
      </c>
      <c r="U86" s="821"/>
      <c r="V86" s="821" t="str">
        <f>L86</f>
        <v>3:ポーリング非停止値</v>
      </c>
      <c r="W86" s="821"/>
      <c r="X86" s="919" t="s">
        <v>180</v>
      </c>
      <c r="Y86" s="1003"/>
      <c r="Z86" s="516" t="str">
        <f>N86</f>
        <v>1:成功(true)/
失敗(false)</v>
      </c>
      <c r="AA86" s="517"/>
      <c r="AB86" s="517" t="str">
        <f>P86</f>
        <v>2:メッセージコード</v>
      </c>
      <c r="AC86" s="517"/>
      <c r="AD86" s="994" t="str">
        <f>R86</f>
        <v>1:デバイスID</v>
      </c>
      <c r="AE86" s="994"/>
      <c r="AF86" s="994" t="str">
        <f>T86</f>
        <v>2:プロパティ名</v>
      </c>
      <c r="AG86" s="994"/>
      <c r="AH86" s="994" t="str">
        <f>V86</f>
        <v>3:ポーリング非停止値</v>
      </c>
      <c r="AI86" s="994"/>
      <c r="AJ86" s="836" t="str">
        <f>X86</f>
        <v>-</v>
      </c>
      <c r="AK86" s="975"/>
      <c r="AL86" s="488"/>
      <c r="AM86" s="490"/>
      <c r="AN86" s="490"/>
      <c r="AO86" s="490"/>
      <c r="AP86" s="490"/>
      <c r="AQ86" s="490"/>
      <c r="AR86" s="490"/>
      <c r="AS86" s="513"/>
      <c r="AT86" s="480"/>
      <c r="AU86" s="481"/>
      <c r="AV86" s="481"/>
      <c r="AW86" s="481"/>
      <c r="AX86" s="481"/>
      <c r="AY86" s="482"/>
    </row>
    <row r="87" spans="2:51" ht="15" customHeight="1">
      <c r="B87" s="225"/>
      <c r="C87" s="225"/>
      <c r="E87" s="511"/>
      <c r="F87" s="520"/>
      <c r="G87" s="521"/>
      <c r="H87" s="530"/>
      <c r="I87" s="531"/>
      <c r="J87" s="531"/>
      <c r="K87" s="531"/>
      <c r="L87" s="531"/>
      <c r="M87" s="532"/>
      <c r="N87" s="930"/>
      <c r="O87" s="931"/>
      <c r="P87" s="534"/>
      <c r="Q87" s="534"/>
      <c r="R87" s="821"/>
      <c r="S87" s="821"/>
      <c r="T87" s="821"/>
      <c r="U87" s="821"/>
      <c r="V87" s="821"/>
      <c r="W87" s="821"/>
      <c r="X87" s="919"/>
      <c r="Y87" s="1003"/>
      <c r="Z87" s="516"/>
      <c r="AA87" s="517"/>
      <c r="AB87" s="517"/>
      <c r="AC87" s="517"/>
      <c r="AD87" s="994"/>
      <c r="AE87" s="994"/>
      <c r="AF87" s="994"/>
      <c r="AG87" s="994"/>
      <c r="AH87" s="994"/>
      <c r="AI87" s="994"/>
      <c r="AJ87" s="836"/>
      <c r="AK87" s="975"/>
      <c r="AL87" s="488"/>
      <c r="AM87" s="490"/>
      <c r="AN87" s="490"/>
      <c r="AO87" s="490"/>
      <c r="AP87" s="490"/>
      <c r="AQ87" s="490"/>
      <c r="AR87" s="490"/>
      <c r="AS87" s="513"/>
      <c r="AT87" s="480"/>
      <c r="AU87" s="481"/>
      <c r="AV87" s="481"/>
      <c r="AW87" s="481"/>
      <c r="AX87" s="481"/>
      <c r="AY87" s="482"/>
    </row>
    <row r="88" spans="2:51" ht="72" customHeight="1">
      <c r="B88" s="225"/>
      <c r="C88" s="225"/>
      <c r="E88" s="398">
        <v>1</v>
      </c>
      <c r="F88" s="537" t="s">
        <v>70</v>
      </c>
      <c r="G88" s="538"/>
      <c r="H88" s="590" t="str">
        <f>E21</f>
        <v>“11155DD5FF03”</v>
      </c>
      <c r="I88" s="537"/>
      <c r="J88" s="537" t="str">
        <f>G21</f>
        <v>adjust_temperature</v>
      </c>
      <c r="K88" s="537"/>
      <c r="L88" s="537">
        <f>I21</f>
        <v>500</v>
      </c>
      <c r="M88" s="538"/>
      <c r="N88" s="757" t="b">
        <v>1</v>
      </c>
      <c r="O88" s="701"/>
      <c r="P88" s="537" t="s">
        <v>294</v>
      </c>
      <c r="Q88" s="537"/>
      <c r="R88" s="537" t="s">
        <v>180</v>
      </c>
      <c r="S88" s="537"/>
      <c r="T88" s="537" t="s">
        <v>180</v>
      </c>
      <c r="U88" s="537"/>
      <c r="V88" s="537" t="s">
        <v>180</v>
      </c>
      <c r="W88" s="537"/>
      <c r="X88" s="993" t="s">
        <v>180</v>
      </c>
      <c r="Y88" s="705"/>
      <c r="Z88" s="757" t="b">
        <v>1</v>
      </c>
      <c r="AA88" s="701"/>
      <c r="AB88" s="537" t="s">
        <v>294</v>
      </c>
      <c r="AC88" s="537"/>
      <c r="AD88" s="537" t="s">
        <v>180</v>
      </c>
      <c r="AE88" s="537"/>
      <c r="AF88" s="537" t="s">
        <v>180</v>
      </c>
      <c r="AG88" s="537"/>
      <c r="AH88" s="537" t="s">
        <v>180</v>
      </c>
      <c r="AI88" s="537"/>
      <c r="AJ88" s="993" t="s">
        <v>180</v>
      </c>
      <c r="AK88" s="705"/>
      <c r="AL88" s="398" t="s">
        <v>882</v>
      </c>
      <c r="AM88" s="397" t="s">
        <v>1082</v>
      </c>
      <c r="AN88" s="397" t="s">
        <v>1082</v>
      </c>
      <c r="AO88" s="397" t="s">
        <v>1082</v>
      </c>
      <c r="AP88" s="387">
        <v>0</v>
      </c>
      <c r="AQ88" s="387" t="s">
        <v>180</v>
      </c>
      <c r="AR88" s="387" t="s">
        <v>1006</v>
      </c>
      <c r="AS88" s="388" t="s">
        <v>180</v>
      </c>
      <c r="AT88" s="757" t="s">
        <v>1083</v>
      </c>
      <c r="AU88" s="537"/>
      <c r="AV88" s="537"/>
      <c r="AW88" s="537"/>
      <c r="AX88" s="537"/>
      <c r="AY88" s="608"/>
    </row>
    <row r="89" spans="2:51" s="198" customFormat="1" ht="72" customHeight="1">
      <c r="B89" s="246"/>
      <c r="C89" s="246"/>
      <c r="E89" s="383">
        <v>2</v>
      </c>
      <c r="F89" s="485" t="s">
        <v>458</v>
      </c>
      <c r="G89" s="509"/>
      <c r="H89" s="500" t="str">
        <f>E22</f>
        <v>“11155DD5FF04”</v>
      </c>
      <c r="I89" s="485"/>
      <c r="J89" s="485" t="str">
        <f>G21</f>
        <v>adjust_temperature</v>
      </c>
      <c r="K89" s="485"/>
      <c r="L89" s="485">
        <f>I21</f>
        <v>500</v>
      </c>
      <c r="M89" s="509"/>
      <c r="N89" s="500" t="b">
        <v>0</v>
      </c>
      <c r="O89" s="485"/>
      <c r="P89" s="537" t="s">
        <v>779</v>
      </c>
      <c r="Q89" s="537"/>
      <c r="R89" s="537" t="s">
        <v>180</v>
      </c>
      <c r="S89" s="537"/>
      <c r="T89" s="537" t="s">
        <v>180</v>
      </c>
      <c r="U89" s="537"/>
      <c r="V89" s="537" t="s">
        <v>180</v>
      </c>
      <c r="W89" s="537"/>
      <c r="X89" s="993" t="s">
        <v>180</v>
      </c>
      <c r="Y89" s="705"/>
      <c r="Z89" s="500" t="b">
        <v>0</v>
      </c>
      <c r="AA89" s="485"/>
      <c r="AB89" s="537" t="s">
        <v>779</v>
      </c>
      <c r="AC89" s="537"/>
      <c r="AD89" s="537" t="s">
        <v>180</v>
      </c>
      <c r="AE89" s="537"/>
      <c r="AF89" s="537" t="s">
        <v>180</v>
      </c>
      <c r="AG89" s="537"/>
      <c r="AH89" s="537" t="s">
        <v>180</v>
      </c>
      <c r="AI89" s="537"/>
      <c r="AJ89" s="993" t="s">
        <v>180</v>
      </c>
      <c r="AK89" s="705"/>
      <c r="AL89" s="398" t="s">
        <v>882</v>
      </c>
      <c r="AM89" s="397" t="str">
        <f>AM88</f>
        <v>6/24</v>
      </c>
      <c r="AN89" s="397" t="str">
        <f>AN88</f>
        <v>6/24</v>
      </c>
      <c r="AO89" s="397" t="str">
        <f>AO88</f>
        <v>6/24</v>
      </c>
      <c r="AP89" s="387">
        <v>0</v>
      </c>
      <c r="AQ89" s="387" t="s">
        <v>180</v>
      </c>
      <c r="AR89" s="387" t="str">
        <f>AR88</f>
        <v>guosj</v>
      </c>
      <c r="AS89" s="388" t="s">
        <v>180</v>
      </c>
      <c r="AT89" s="757" t="s">
        <v>1083</v>
      </c>
      <c r="AU89" s="537"/>
      <c r="AV89" s="537"/>
      <c r="AW89" s="537"/>
      <c r="AX89" s="537"/>
      <c r="AY89" s="608"/>
    </row>
    <row r="90" spans="2:51" s="198" customFormat="1" ht="72" customHeight="1">
      <c r="B90" s="246"/>
      <c r="C90" s="246"/>
      <c r="E90" s="383">
        <v>3</v>
      </c>
      <c r="F90" s="485" t="s">
        <v>458</v>
      </c>
      <c r="G90" s="509"/>
      <c r="H90" s="500" t="str">
        <f>E23</f>
        <v>(NULL)</v>
      </c>
      <c r="I90" s="485"/>
      <c r="J90" s="485" t="str">
        <f t="shared" ref="J90:J121" si="0">G21</f>
        <v>adjust_temperature</v>
      </c>
      <c r="K90" s="485"/>
      <c r="L90" s="485">
        <f>I21</f>
        <v>500</v>
      </c>
      <c r="M90" s="509"/>
      <c r="N90" s="500" t="b">
        <v>0</v>
      </c>
      <c r="O90" s="485"/>
      <c r="P90" s="537" t="s">
        <v>324</v>
      </c>
      <c r="Q90" s="537"/>
      <c r="R90" s="537" t="s">
        <v>180</v>
      </c>
      <c r="S90" s="537"/>
      <c r="T90" s="537" t="s">
        <v>180</v>
      </c>
      <c r="U90" s="537"/>
      <c r="V90" s="537" t="s">
        <v>180</v>
      </c>
      <c r="W90" s="537"/>
      <c r="X90" s="993" t="s">
        <v>180</v>
      </c>
      <c r="Y90" s="705"/>
      <c r="Z90" s="500" t="b">
        <v>0</v>
      </c>
      <c r="AA90" s="485"/>
      <c r="AB90" s="537" t="s">
        <v>324</v>
      </c>
      <c r="AC90" s="537"/>
      <c r="AD90" s="537" t="s">
        <v>180</v>
      </c>
      <c r="AE90" s="537"/>
      <c r="AF90" s="537" t="s">
        <v>180</v>
      </c>
      <c r="AG90" s="537"/>
      <c r="AH90" s="537" t="s">
        <v>180</v>
      </c>
      <c r="AI90" s="537"/>
      <c r="AJ90" s="993" t="s">
        <v>180</v>
      </c>
      <c r="AK90" s="705"/>
      <c r="AL90" s="398" t="s">
        <v>882</v>
      </c>
      <c r="AM90" s="397" t="str">
        <f t="shared" ref="AM90:AM107" si="1">AM89</f>
        <v>6/24</v>
      </c>
      <c r="AN90" s="397" t="str">
        <f t="shared" ref="AN90:AN107" si="2">AN89</f>
        <v>6/24</v>
      </c>
      <c r="AO90" s="397" t="str">
        <f t="shared" ref="AO90:AO107" si="3">AO89</f>
        <v>6/24</v>
      </c>
      <c r="AP90" s="387">
        <v>0</v>
      </c>
      <c r="AQ90" s="387" t="s">
        <v>180</v>
      </c>
      <c r="AR90" s="387" t="str">
        <f t="shared" ref="AR90:AR107" si="4">AR89</f>
        <v>guosj</v>
      </c>
      <c r="AS90" s="388" t="s">
        <v>180</v>
      </c>
      <c r="AT90" s="757" t="s">
        <v>1083</v>
      </c>
      <c r="AU90" s="537"/>
      <c r="AV90" s="537"/>
      <c r="AW90" s="537"/>
      <c r="AX90" s="537"/>
      <c r="AY90" s="608"/>
    </row>
    <row r="91" spans="2:51" s="198" customFormat="1" ht="72" customHeight="1">
      <c r="B91" s="261"/>
      <c r="C91" s="261"/>
      <c r="E91" s="383">
        <v>4</v>
      </c>
      <c r="F91" s="537" t="s">
        <v>70</v>
      </c>
      <c r="G91" s="538"/>
      <c r="H91" s="500" t="str">
        <f>E21</f>
        <v>“11155DD5FF03”</v>
      </c>
      <c r="I91" s="485"/>
      <c r="J91" s="485" t="str">
        <f t="shared" si="0"/>
        <v>operation_mode</v>
      </c>
      <c r="K91" s="485"/>
      <c r="L91" s="485">
        <f>I24</f>
        <v>3</v>
      </c>
      <c r="M91" s="509"/>
      <c r="N91" s="500" t="b">
        <v>1</v>
      </c>
      <c r="O91" s="485"/>
      <c r="P91" s="537" t="s">
        <v>294</v>
      </c>
      <c r="Q91" s="537"/>
      <c r="R91" s="537" t="s">
        <v>180</v>
      </c>
      <c r="S91" s="537"/>
      <c r="T91" s="537" t="s">
        <v>180</v>
      </c>
      <c r="U91" s="537"/>
      <c r="V91" s="537" t="s">
        <v>180</v>
      </c>
      <c r="W91" s="537"/>
      <c r="X91" s="993" t="s">
        <v>180</v>
      </c>
      <c r="Y91" s="705"/>
      <c r="Z91" s="500" t="b">
        <v>1</v>
      </c>
      <c r="AA91" s="485"/>
      <c r="AB91" s="537" t="s">
        <v>294</v>
      </c>
      <c r="AC91" s="537"/>
      <c r="AD91" s="537" t="s">
        <v>180</v>
      </c>
      <c r="AE91" s="537"/>
      <c r="AF91" s="537" t="s">
        <v>180</v>
      </c>
      <c r="AG91" s="537"/>
      <c r="AH91" s="537" t="s">
        <v>180</v>
      </c>
      <c r="AI91" s="537"/>
      <c r="AJ91" s="993" t="s">
        <v>180</v>
      </c>
      <c r="AK91" s="705"/>
      <c r="AL91" s="398" t="s">
        <v>882</v>
      </c>
      <c r="AM91" s="397" t="str">
        <f t="shared" si="1"/>
        <v>6/24</v>
      </c>
      <c r="AN91" s="397" t="str">
        <f t="shared" si="2"/>
        <v>6/24</v>
      </c>
      <c r="AO91" s="397" t="str">
        <f t="shared" si="3"/>
        <v>6/24</v>
      </c>
      <c r="AP91" s="387">
        <v>0</v>
      </c>
      <c r="AQ91" s="387" t="s">
        <v>180</v>
      </c>
      <c r="AR91" s="387" t="str">
        <f t="shared" si="4"/>
        <v>guosj</v>
      </c>
      <c r="AS91" s="388" t="s">
        <v>180</v>
      </c>
      <c r="AT91" s="757" t="s">
        <v>1083</v>
      </c>
      <c r="AU91" s="537"/>
      <c r="AV91" s="537"/>
      <c r="AW91" s="537"/>
      <c r="AX91" s="537"/>
      <c r="AY91" s="608"/>
    </row>
    <row r="92" spans="2:51" s="198" customFormat="1" ht="72" customHeight="1">
      <c r="B92" s="246"/>
      <c r="C92" s="246"/>
      <c r="E92" s="383">
        <v>5</v>
      </c>
      <c r="F92" s="537" t="s">
        <v>70</v>
      </c>
      <c r="G92" s="538"/>
      <c r="H92" s="500" t="str">
        <f>E21</f>
        <v>“11155DD5FF03”</v>
      </c>
      <c r="I92" s="485"/>
      <c r="J92" s="485" t="str">
        <f t="shared" si="0"/>
        <v>fan_speed</v>
      </c>
      <c r="K92" s="485"/>
      <c r="L92" s="485">
        <f>I23</f>
        <v>1</v>
      </c>
      <c r="M92" s="509"/>
      <c r="N92" s="500" t="b">
        <v>1</v>
      </c>
      <c r="O92" s="485"/>
      <c r="P92" s="537" t="s">
        <v>294</v>
      </c>
      <c r="Q92" s="537"/>
      <c r="R92" s="537" t="s">
        <v>180</v>
      </c>
      <c r="S92" s="537"/>
      <c r="T92" s="537" t="s">
        <v>180</v>
      </c>
      <c r="U92" s="537"/>
      <c r="V92" s="537" t="s">
        <v>180</v>
      </c>
      <c r="W92" s="537"/>
      <c r="X92" s="993" t="s">
        <v>180</v>
      </c>
      <c r="Y92" s="705"/>
      <c r="Z92" s="500" t="b">
        <v>1</v>
      </c>
      <c r="AA92" s="485"/>
      <c r="AB92" s="537" t="s">
        <v>294</v>
      </c>
      <c r="AC92" s="537"/>
      <c r="AD92" s="537" t="s">
        <v>180</v>
      </c>
      <c r="AE92" s="537"/>
      <c r="AF92" s="537" t="s">
        <v>180</v>
      </c>
      <c r="AG92" s="537"/>
      <c r="AH92" s="537" t="s">
        <v>180</v>
      </c>
      <c r="AI92" s="537"/>
      <c r="AJ92" s="993" t="s">
        <v>180</v>
      </c>
      <c r="AK92" s="705"/>
      <c r="AL92" s="398" t="s">
        <v>882</v>
      </c>
      <c r="AM92" s="397" t="str">
        <f t="shared" si="1"/>
        <v>6/24</v>
      </c>
      <c r="AN92" s="397" t="str">
        <f t="shared" si="2"/>
        <v>6/24</v>
      </c>
      <c r="AO92" s="397" t="str">
        <f t="shared" si="3"/>
        <v>6/24</v>
      </c>
      <c r="AP92" s="387">
        <v>0</v>
      </c>
      <c r="AQ92" s="387" t="s">
        <v>180</v>
      </c>
      <c r="AR92" s="387" t="str">
        <f t="shared" si="4"/>
        <v>guosj</v>
      </c>
      <c r="AS92" s="388" t="s">
        <v>180</v>
      </c>
      <c r="AT92" s="757" t="s">
        <v>1083</v>
      </c>
      <c r="AU92" s="537"/>
      <c r="AV92" s="537"/>
      <c r="AW92" s="537"/>
      <c r="AX92" s="537"/>
      <c r="AY92" s="608"/>
    </row>
    <row r="93" spans="2:51" s="198" customFormat="1" ht="72" customHeight="1">
      <c r="B93" s="246"/>
      <c r="C93" s="246"/>
      <c r="E93" s="383">
        <v>6</v>
      </c>
      <c r="F93" s="537" t="s">
        <v>70</v>
      </c>
      <c r="G93" s="538"/>
      <c r="H93" s="500" t="str">
        <f>H92</f>
        <v>“11155DD5FF03”</v>
      </c>
      <c r="I93" s="485"/>
      <c r="J93" s="485" t="str">
        <f t="shared" si="0"/>
        <v>af_vertical_direction</v>
      </c>
      <c r="K93" s="485"/>
      <c r="L93" s="485">
        <f>I21</f>
        <v>500</v>
      </c>
      <c r="M93" s="509"/>
      <c r="N93" s="500" t="b">
        <v>1</v>
      </c>
      <c r="O93" s="485"/>
      <c r="P93" s="537" t="s">
        <v>294</v>
      </c>
      <c r="Q93" s="537"/>
      <c r="R93" s="537" t="s">
        <v>180</v>
      </c>
      <c r="S93" s="537"/>
      <c r="T93" s="537" t="s">
        <v>180</v>
      </c>
      <c r="U93" s="537"/>
      <c r="V93" s="537" t="s">
        <v>180</v>
      </c>
      <c r="W93" s="537"/>
      <c r="X93" s="993" t="s">
        <v>180</v>
      </c>
      <c r="Y93" s="705"/>
      <c r="Z93" s="500" t="b">
        <v>1</v>
      </c>
      <c r="AA93" s="485"/>
      <c r="AB93" s="537" t="s">
        <v>294</v>
      </c>
      <c r="AC93" s="537"/>
      <c r="AD93" s="537" t="s">
        <v>180</v>
      </c>
      <c r="AE93" s="537"/>
      <c r="AF93" s="537" t="s">
        <v>180</v>
      </c>
      <c r="AG93" s="537"/>
      <c r="AH93" s="537" t="s">
        <v>180</v>
      </c>
      <c r="AI93" s="537"/>
      <c r="AJ93" s="993" t="s">
        <v>180</v>
      </c>
      <c r="AK93" s="705"/>
      <c r="AL93" s="398" t="s">
        <v>882</v>
      </c>
      <c r="AM93" s="397" t="str">
        <f t="shared" si="1"/>
        <v>6/24</v>
      </c>
      <c r="AN93" s="397" t="str">
        <f t="shared" si="2"/>
        <v>6/24</v>
      </c>
      <c r="AO93" s="397" t="str">
        <f t="shared" si="3"/>
        <v>6/24</v>
      </c>
      <c r="AP93" s="387">
        <v>0</v>
      </c>
      <c r="AQ93" s="387" t="s">
        <v>180</v>
      </c>
      <c r="AR93" s="387" t="str">
        <f t="shared" si="4"/>
        <v>guosj</v>
      </c>
      <c r="AS93" s="388" t="s">
        <v>180</v>
      </c>
      <c r="AT93" s="757" t="s">
        <v>1083</v>
      </c>
      <c r="AU93" s="537"/>
      <c r="AV93" s="537"/>
      <c r="AW93" s="537"/>
      <c r="AX93" s="537"/>
      <c r="AY93" s="608"/>
    </row>
    <row r="94" spans="2:51" s="198" customFormat="1" ht="72" customHeight="1">
      <c r="B94" s="246"/>
      <c r="C94" s="246"/>
      <c r="E94" s="383">
        <v>7</v>
      </c>
      <c r="F94" s="537" t="s">
        <v>70</v>
      </c>
      <c r="G94" s="538"/>
      <c r="H94" s="500" t="str">
        <f t="shared" ref="H94:H98" si="5">H93</f>
        <v>“11155DD5FF03”</v>
      </c>
      <c r="I94" s="485"/>
      <c r="J94" s="485" t="str">
        <f t="shared" si="0"/>
        <v>af_vertical_swing</v>
      </c>
      <c r="K94" s="485"/>
      <c r="L94" s="485">
        <f t="shared" ref="L94:L121" si="6">L93</f>
        <v>500</v>
      </c>
      <c r="M94" s="509"/>
      <c r="N94" s="500" t="b">
        <v>1</v>
      </c>
      <c r="O94" s="485"/>
      <c r="P94" s="537" t="s">
        <v>294</v>
      </c>
      <c r="Q94" s="537"/>
      <c r="R94" s="537" t="s">
        <v>180</v>
      </c>
      <c r="S94" s="537"/>
      <c r="T94" s="537" t="s">
        <v>180</v>
      </c>
      <c r="U94" s="537"/>
      <c r="V94" s="537" t="s">
        <v>180</v>
      </c>
      <c r="W94" s="537"/>
      <c r="X94" s="993" t="s">
        <v>180</v>
      </c>
      <c r="Y94" s="705"/>
      <c r="Z94" s="500" t="b">
        <v>1</v>
      </c>
      <c r="AA94" s="485"/>
      <c r="AB94" s="537" t="s">
        <v>294</v>
      </c>
      <c r="AC94" s="537"/>
      <c r="AD94" s="537" t="s">
        <v>180</v>
      </c>
      <c r="AE94" s="537"/>
      <c r="AF94" s="537" t="s">
        <v>180</v>
      </c>
      <c r="AG94" s="537"/>
      <c r="AH94" s="537" t="s">
        <v>180</v>
      </c>
      <c r="AI94" s="537"/>
      <c r="AJ94" s="993" t="s">
        <v>180</v>
      </c>
      <c r="AK94" s="705"/>
      <c r="AL94" s="398" t="s">
        <v>882</v>
      </c>
      <c r="AM94" s="397" t="str">
        <f t="shared" si="1"/>
        <v>6/24</v>
      </c>
      <c r="AN94" s="397" t="str">
        <f t="shared" si="2"/>
        <v>6/24</v>
      </c>
      <c r="AO94" s="397" t="str">
        <f t="shared" si="3"/>
        <v>6/24</v>
      </c>
      <c r="AP94" s="387">
        <v>0</v>
      </c>
      <c r="AQ94" s="387" t="s">
        <v>180</v>
      </c>
      <c r="AR94" s="387" t="str">
        <f t="shared" si="4"/>
        <v>guosj</v>
      </c>
      <c r="AS94" s="388" t="s">
        <v>180</v>
      </c>
      <c r="AT94" s="757" t="s">
        <v>1083</v>
      </c>
      <c r="AU94" s="537"/>
      <c r="AV94" s="537"/>
      <c r="AW94" s="537"/>
      <c r="AX94" s="537"/>
      <c r="AY94" s="608"/>
    </row>
    <row r="95" spans="2:51" s="198" customFormat="1" ht="72" customHeight="1">
      <c r="B95" s="246"/>
      <c r="C95" s="246"/>
      <c r="E95" s="383">
        <v>8</v>
      </c>
      <c r="F95" s="537" t="s">
        <v>70</v>
      </c>
      <c r="G95" s="538"/>
      <c r="H95" s="500" t="str">
        <f t="shared" si="5"/>
        <v>“11155DD5FF03”</v>
      </c>
      <c r="I95" s="485"/>
      <c r="J95" s="485" t="str">
        <f t="shared" si="0"/>
        <v>af_horizontal_direction</v>
      </c>
      <c r="K95" s="485"/>
      <c r="L95" s="485">
        <f t="shared" si="6"/>
        <v>500</v>
      </c>
      <c r="M95" s="509"/>
      <c r="N95" s="500" t="b">
        <v>1</v>
      </c>
      <c r="O95" s="485"/>
      <c r="P95" s="537" t="s">
        <v>294</v>
      </c>
      <c r="Q95" s="537"/>
      <c r="R95" s="537" t="s">
        <v>180</v>
      </c>
      <c r="S95" s="537"/>
      <c r="T95" s="537" t="s">
        <v>180</v>
      </c>
      <c r="U95" s="537"/>
      <c r="V95" s="537" t="s">
        <v>180</v>
      </c>
      <c r="W95" s="537"/>
      <c r="X95" s="993" t="s">
        <v>180</v>
      </c>
      <c r="Y95" s="705"/>
      <c r="Z95" s="500" t="b">
        <v>1</v>
      </c>
      <c r="AA95" s="485"/>
      <c r="AB95" s="537" t="s">
        <v>294</v>
      </c>
      <c r="AC95" s="537"/>
      <c r="AD95" s="537" t="s">
        <v>180</v>
      </c>
      <c r="AE95" s="537"/>
      <c r="AF95" s="537" t="s">
        <v>180</v>
      </c>
      <c r="AG95" s="537"/>
      <c r="AH95" s="537" t="s">
        <v>180</v>
      </c>
      <c r="AI95" s="537"/>
      <c r="AJ95" s="993" t="s">
        <v>180</v>
      </c>
      <c r="AK95" s="705"/>
      <c r="AL95" s="398" t="s">
        <v>882</v>
      </c>
      <c r="AM95" s="397" t="str">
        <f t="shared" si="1"/>
        <v>6/24</v>
      </c>
      <c r="AN95" s="397" t="str">
        <f t="shared" si="2"/>
        <v>6/24</v>
      </c>
      <c r="AO95" s="397" t="str">
        <f t="shared" si="3"/>
        <v>6/24</v>
      </c>
      <c r="AP95" s="387">
        <v>0</v>
      </c>
      <c r="AQ95" s="387" t="s">
        <v>180</v>
      </c>
      <c r="AR95" s="387" t="str">
        <f t="shared" si="4"/>
        <v>guosj</v>
      </c>
      <c r="AS95" s="388" t="s">
        <v>180</v>
      </c>
      <c r="AT95" s="757" t="s">
        <v>1083</v>
      </c>
      <c r="AU95" s="537"/>
      <c r="AV95" s="537"/>
      <c r="AW95" s="537"/>
      <c r="AX95" s="537"/>
      <c r="AY95" s="608"/>
    </row>
    <row r="96" spans="2:51" s="198" customFormat="1" ht="72" customHeight="1">
      <c r="B96" s="246"/>
      <c r="C96" s="246"/>
      <c r="E96" s="383">
        <v>9</v>
      </c>
      <c r="F96" s="537" t="s">
        <v>70</v>
      </c>
      <c r="G96" s="538"/>
      <c r="H96" s="500" t="str">
        <f t="shared" si="5"/>
        <v>“11155DD5FF03”</v>
      </c>
      <c r="I96" s="485"/>
      <c r="J96" s="485" t="str">
        <f t="shared" si="0"/>
        <v>af_horizontal_swing</v>
      </c>
      <c r="K96" s="485"/>
      <c r="L96" s="485">
        <f t="shared" si="6"/>
        <v>500</v>
      </c>
      <c r="M96" s="509"/>
      <c r="N96" s="500" t="b">
        <v>1</v>
      </c>
      <c r="O96" s="485"/>
      <c r="P96" s="537" t="s">
        <v>294</v>
      </c>
      <c r="Q96" s="537"/>
      <c r="R96" s="537" t="s">
        <v>180</v>
      </c>
      <c r="S96" s="537"/>
      <c r="T96" s="537" t="s">
        <v>180</v>
      </c>
      <c r="U96" s="537"/>
      <c r="V96" s="537" t="s">
        <v>180</v>
      </c>
      <c r="W96" s="537"/>
      <c r="X96" s="993" t="s">
        <v>180</v>
      </c>
      <c r="Y96" s="705"/>
      <c r="Z96" s="500" t="b">
        <v>1</v>
      </c>
      <c r="AA96" s="485"/>
      <c r="AB96" s="537" t="s">
        <v>294</v>
      </c>
      <c r="AC96" s="537"/>
      <c r="AD96" s="537" t="s">
        <v>180</v>
      </c>
      <c r="AE96" s="537"/>
      <c r="AF96" s="537" t="s">
        <v>180</v>
      </c>
      <c r="AG96" s="537"/>
      <c r="AH96" s="537" t="s">
        <v>180</v>
      </c>
      <c r="AI96" s="537"/>
      <c r="AJ96" s="993" t="s">
        <v>180</v>
      </c>
      <c r="AK96" s="705"/>
      <c r="AL96" s="398" t="s">
        <v>882</v>
      </c>
      <c r="AM96" s="397" t="str">
        <f t="shared" si="1"/>
        <v>6/24</v>
      </c>
      <c r="AN96" s="397" t="str">
        <f t="shared" si="2"/>
        <v>6/24</v>
      </c>
      <c r="AO96" s="397" t="str">
        <f t="shared" si="3"/>
        <v>6/24</v>
      </c>
      <c r="AP96" s="387">
        <v>0</v>
      </c>
      <c r="AQ96" s="387" t="s">
        <v>180</v>
      </c>
      <c r="AR96" s="387" t="str">
        <f t="shared" si="4"/>
        <v>guosj</v>
      </c>
      <c r="AS96" s="388" t="s">
        <v>180</v>
      </c>
      <c r="AT96" s="757" t="s">
        <v>1083</v>
      </c>
      <c r="AU96" s="537"/>
      <c r="AV96" s="537"/>
      <c r="AW96" s="537"/>
      <c r="AX96" s="537"/>
      <c r="AY96" s="608"/>
    </row>
    <row r="97" spans="2:51" s="198" customFormat="1" ht="72" customHeight="1">
      <c r="B97" s="261"/>
      <c r="C97" s="261"/>
      <c r="E97" s="383">
        <v>10</v>
      </c>
      <c r="F97" s="485" t="s">
        <v>70</v>
      </c>
      <c r="G97" s="509"/>
      <c r="H97" s="500" t="str">
        <f t="shared" si="5"/>
        <v>“11155DD5FF03”</v>
      </c>
      <c r="I97" s="485"/>
      <c r="J97" s="485" t="str">
        <f t="shared" si="0"/>
        <v>outdoor_low_noise</v>
      </c>
      <c r="K97" s="485"/>
      <c r="L97" s="485">
        <f t="shared" si="6"/>
        <v>500</v>
      </c>
      <c r="M97" s="509"/>
      <c r="N97" s="500" t="b">
        <v>1</v>
      </c>
      <c r="O97" s="485"/>
      <c r="P97" s="485" t="s">
        <v>294</v>
      </c>
      <c r="Q97" s="485"/>
      <c r="R97" s="485" t="s">
        <v>180</v>
      </c>
      <c r="S97" s="485"/>
      <c r="T97" s="485" t="s">
        <v>180</v>
      </c>
      <c r="U97" s="485"/>
      <c r="V97" s="485" t="s">
        <v>180</v>
      </c>
      <c r="W97" s="485"/>
      <c r="X97" s="979" t="s">
        <v>180</v>
      </c>
      <c r="Y97" s="978"/>
      <c r="Z97" s="500" t="b">
        <v>1</v>
      </c>
      <c r="AA97" s="485"/>
      <c r="AB97" s="537" t="s">
        <v>294</v>
      </c>
      <c r="AC97" s="537"/>
      <c r="AD97" s="537" t="s">
        <v>180</v>
      </c>
      <c r="AE97" s="537"/>
      <c r="AF97" s="537" t="s">
        <v>180</v>
      </c>
      <c r="AG97" s="537"/>
      <c r="AH97" s="537" t="s">
        <v>180</v>
      </c>
      <c r="AI97" s="537"/>
      <c r="AJ97" s="993" t="s">
        <v>180</v>
      </c>
      <c r="AK97" s="705"/>
      <c r="AL97" s="398" t="s">
        <v>882</v>
      </c>
      <c r="AM97" s="397" t="str">
        <f t="shared" si="1"/>
        <v>6/24</v>
      </c>
      <c r="AN97" s="397" t="str">
        <f t="shared" si="2"/>
        <v>6/24</v>
      </c>
      <c r="AO97" s="397" t="str">
        <f t="shared" si="3"/>
        <v>6/24</v>
      </c>
      <c r="AP97" s="387">
        <v>0</v>
      </c>
      <c r="AQ97" s="387" t="s">
        <v>180</v>
      </c>
      <c r="AR97" s="387" t="str">
        <f t="shared" si="4"/>
        <v>guosj</v>
      </c>
      <c r="AS97" s="388" t="s">
        <v>180</v>
      </c>
      <c r="AT97" s="757" t="s">
        <v>1083</v>
      </c>
      <c r="AU97" s="537"/>
      <c r="AV97" s="537"/>
      <c r="AW97" s="537"/>
      <c r="AX97" s="537"/>
      <c r="AY97" s="608"/>
    </row>
    <row r="98" spans="2:51" s="198" customFormat="1" ht="72" customHeight="1">
      <c r="B98" s="261"/>
      <c r="C98" s="261"/>
      <c r="E98" s="383">
        <v>11</v>
      </c>
      <c r="F98" s="485" t="s">
        <v>70</v>
      </c>
      <c r="G98" s="509"/>
      <c r="H98" s="500" t="str">
        <f t="shared" si="5"/>
        <v>“11155DD5FF03”</v>
      </c>
      <c r="I98" s="485"/>
      <c r="J98" s="485" t="str">
        <f t="shared" si="0"/>
        <v>indoor_fan_control</v>
      </c>
      <c r="K98" s="485"/>
      <c r="L98" s="485">
        <f t="shared" si="6"/>
        <v>500</v>
      </c>
      <c r="M98" s="509"/>
      <c r="N98" s="500" t="b">
        <v>1</v>
      </c>
      <c r="O98" s="485"/>
      <c r="P98" s="485" t="s">
        <v>294</v>
      </c>
      <c r="Q98" s="485"/>
      <c r="R98" s="485" t="s">
        <v>180</v>
      </c>
      <c r="S98" s="485"/>
      <c r="T98" s="485" t="s">
        <v>180</v>
      </c>
      <c r="U98" s="485"/>
      <c r="V98" s="485" t="s">
        <v>180</v>
      </c>
      <c r="W98" s="485"/>
      <c r="X98" s="979" t="s">
        <v>180</v>
      </c>
      <c r="Y98" s="978"/>
      <c r="Z98" s="500" t="b">
        <v>1</v>
      </c>
      <c r="AA98" s="485"/>
      <c r="AB98" s="537" t="s">
        <v>294</v>
      </c>
      <c r="AC98" s="537"/>
      <c r="AD98" s="537" t="s">
        <v>180</v>
      </c>
      <c r="AE98" s="537"/>
      <c r="AF98" s="537" t="s">
        <v>180</v>
      </c>
      <c r="AG98" s="537"/>
      <c r="AH98" s="537" t="s">
        <v>180</v>
      </c>
      <c r="AI98" s="537"/>
      <c r="AJ98" s="993" t="s">
        <v>180</v>
      </c>
      <c r="AK98" s="705"/>
      <c r="AL98" s="398" t="s">
        <v>882</v>
      </c>
      <c r="AM98" s="397" t="str">
        <f t="shared" si="1"/>
        <v>6/24</v>
      </c>
      <c r="AN98" s="397" t="str">
        <f t="shared" si="2"/>
        <v>6/24</v>
      </c>
      <c r="AO98" s="397" t="str">
        <f t="shared" si="3"/>
        <v>6/24</v>
      </c>
      <c r="AP98" s="387">
        <v>0</v>
      </c>
      <c r="AQ98" s="387" t="s">
        <v>180</v>
      </c>
      <c r="AR98" s="387" t="str">
        <f t="shared" si="4"/>
        <v>guosj</v>
      </c>
      <c r="AS98" s="388" t="s">
        <v>180</v>
      </c>
      <c r="AT98" s="757" t="s">
        <v>1083</v>
      </c>
      <c r="AU98" s="537"/>
      <c r="AV98" s="537"/>
      <c r="AW98" s="537"/>
      <c r="AX98" s="537"/>
      <c r="AY98" s="608"/>
    </row>
    <row r="99" spans="2:51" s="198" customFormat="1" ht="72" customHeight="1">
      <c r="B99" s="261"/>
      <c r="C99" s="261"/>
      <c r="E99" s="383">
        <v>12</v>
      </c>
      <c r="F99" s="485" t="s">
        <v>70</v>
      </c>
      <c r="G99" s="509"/>
      <c r="H99" s="500" t="str">
        <f t="shared" ref="H99:H121" si="7">H98</f>
        <v>“11155DD5FF03”</v>
      </c>
      <c r="I99" s="485"/>
      <c r="J99" s="485" t="str">
        <f t="shared" si="0"/>
        <v>human_det_auto_save</v>
      </c>
      <c r="K99" s="485"/>
      <c r="L99" s="485">
        <f t="shared" si="6"/>
        <v>500</v>
      </c>
      <c r="M99" s="509"/>
      <c r="N99" s="500" t="b">
        <v>1</v>
      </c>
      <c r="O99" s="485"/>
      <c r="P99" s="485" t="s">
        <v>294</v>
      </c>
      <c r="Q99" s="485"/>
      <c r="R99" s="485" t="s">
        <v>180</v>
      </c>
      <c r="S99" s="485"/>
      <c r="T99" s="485" t="s">
        <v>180</v>
      </c>
      <c r="U99" s="485"/>
      <c r="V99" s="485" t="s">
        <v>180</v>
      </c>
      <c r="W99" s="485"/>
      <c r="X99" s="979" t="s">
        <v>180</v>
      </c>
      <c r="Y99" s="978"/>
      <c r="Z99" s="500" t="b">
        <v>1</v>
      </c>
      <c r="AA99" s="485"/>
      <c r="AB99" s="537" t="s">
        <v>294</v>
      </c>
      <c r="AC99" s="537"/>
      <c r="AD99" s="537" t="s">
        <v>180</v>
      </c>
      <c r="AE99" s="537"/>
      <c r="AF99" s="537" t="s">
        <v>180</v>
      </c>
      <c r="AG99" s="537"/>
      <c r="AH99" s="537" t="s">
        <v>180</v>
      </c>
      <c r="AI99" s="537"/>
      <c r="AJ99" s="993" t="s">
        <v>180</v>
      </c>
      <c r="AK99" s="705"/>
      <c r="AL99" s="398" t="s">
        <v>882</v>
      </c>
      <c r="AM99" s="397" t="str">
        <f t="shared" si="1"/>
        <v>6/24</v>
      </c>
      <c r="AN99" s="397" t="str">
        <f t="shared" si="2"/>
        <v>6/24</v>
      </c>
      <c r="AO99" s="397" t="str">
        <f t="shared" si="3"/>
        <v>6/24</v>
      </c>
      <c r="AP99" s="387">
        <v>0</v>
      </c>
      <c r="AQ99" s="387" t="s">
        <v>180</v>
      </c>
      <c r="AR99" s="387" t="str">
        <f t="shared" si="4"/>
        <v>guosj</v>
      </c>
      <c r="AS99" s="388" t="s">
        <v>180</v>
      </c>
      <c r="AT99" s="757" t="s">
        <v>1083</v>
      </c>
      <c r="AU99" s="537"/>
      <c r="AV99" s="537"/>
      <c r="AW99" s="537"/>
      <c r="AX99" s="537"/>
      <c r="AY99" s="608"/>
    </row>
    <row r="100" spans="2:51" s="198" customFormat="1" ht="72" customHeight="1">
      <c r="B100" s="261"/>
      <c r="C100" s="261"/>
      <c r="E100" s="383">
        <v>13</v>
      </c>
      <c r="F100" s="485" t="s">
        <v>70</v>
      </c>
      <c r="G100" s="509"/>
      <c r="H100" s="500" t="str">
        <f t="shared" si="7"/>
        <v>“11155DD5FF03”</v>
      </c>
      <c r="I100" s="485"/>
      <c r="J100" s="485" t="str">
        <f t="shared" si="0"/>
        <v>min_heat</v>
      </c>
      <c r="K100" s="485"/>
      <c r="L100" s="485">
        <f t="shared" si="6"/>
        <v>500</v>
      </c>
      <c r="M100" s="509"/>
      <c r="N100" s="500" t="b">
        <v>1</v>
      </c>
      <c r="O100" s="485"/>
      <c r="P100" s="485" t="s">
        <v>294</v>
      </c>
      <c r="Q100" s="485"/>
      <c r="R100" s="485" t="s">
        <v>180</v>
      </c>
      <c r="S100" s="485"/>
      <c r="T100" s="485" t="s">
        <v>180</v>
      </c>
      <c r="U100" s="485"/>
      <c r="V100" s="485" t="s">
        <v>180</v>
      </c>
      <c r="W100" s="485"/>
      <c r="X100" s="979" t="s">
        <v>180</v>
      </c>
      <c r="Y100" s="978"/>
      <c r="Z100" s="500" t="b">
        <v>1</v>
      </c>
      <c r="AA100" s="485"/>
      <c r="AB100" s="537" t="s">
        <v>294</v>
      </c>
      <c r="AC100" s="537"/>
      <c r="AD100" s="537" t="s">
        <v>180</v>
      </c>
      <c r="AE100" s="537"/>
      <c r="AF100" s="537" t="s">
        <v>180</v>
      </c>
      <c r="AG100" s="537"/>
      <c r="AH100" s="537" t="s">
        <v>180</v>
      </c>
      <c r="AI100" s="537"/>
      <c r="AJ100" s="993" t="s">
        <v>180</v>
      </c>
      <c r="AK100" s="705"/>
      <c r="AL100" s="398" t="s">
        <v>882</v>
      </c>
      <c r="AM100" s="397" t="str">
        <f t="shared" si="1"/>
        <v>6/24</v>
      </c>
      <c r="AN100" s="397" t="str">
        <f t="shared" si="2"/>
        <v>6/24</v>
      </c>
      <c r="AO100" s="397" t="str">
        <f t="shared" si="3"/>
        <v>6/24</v>
      </c>
      <c r="AP100" s="387">
        <v>0</v>
      </c>
      <c r="AQ100" s="387" t="s">
        <v>180</v>
      </c>
      <c r="AR100" s="387" t="str">
        <f t="shared" si="4"/>
        <v>guosj</v>
      </c>
      <c r="AS100" s="388" t="s">
        <v>180</v>
      </c>
      <c r="AT100" s="757" t="s">
        <v>1083</v>
      </c>
      <c r="AU100" s="537"/>
      <c r="AV100" s="537"/>
      <c r="AW100" s="537"/>
      <c r="AX100" s="537"/>
      <c r="AY100" s="608"/>
    </row>
    <row r="101" spans="2:51" s="198" customFormat="1" ht="72" customHeight="1">
      <c r="B101" s="261"/>
      <c r="C101" s="261"/>
      <c r="E101" s="383">
        <v>14</v>
      </c>
      <c r="F101" s="485" t="s">
        <v>70</v>
      </c>
      <c r="G101" s="509"/>
      <c r="H101" s="500" t="str">
        <f t="shared" si="7"/>
        <v>“11155DD5FF03”</v>
      </c>
      <c r="I101" s="485"/>
      <c r="J101" s="485" t="str">
        <f t="shared" si="0"/>
        <v>powerful_mode</v>
      </c>
      <c r="K101" s="485"/>
      <c r="L101" s="485">
        <f t="shared" si="6"/>
        <v>500</v>
      </c>
      <c r="M101" s="509"/>
      <c r="N101" s="500" t="b">
        <v>1</v>
      </c>
      <c r="O101" s="485"/>
      <c r="P101" s="485" t="s">
        <v>294</v>
      </c>
      <c r="Q101" s="485"/>
      <c r="R101" s="485" t="s">
        <v>180</v>
      </c>
      <c r="S101" s="485"/>
      <c r="T101" s="485" t="s">
        <v>180</v>
      </c>
      <c r="U101" s="485"/>
      <c r="V101" s="485" t="s">
        <v>180</v>
      </c>
      <c r="W101" s="485"/>
      <c r="X101" s="979" t="s">
        <v>180</v>
      </c>
      <c r="Y101" s="978"/>
      <c r="Z101" s="500" t="b">
        <v>1</v>
      </c>
      <c r="AA101" s="485"/>
      <c r="AB101" s="537" t="s">
        <v>294</v>
      </c>
      <c r="AC101" s="537"/>
      <c r="AD101" s="537" t="s">
        <v>180</v>
      </c>
      <c r="AE101" s="537"/>
      <c r="AF101" s="537" t="s">
        <v>180</v>
      </c>
      <c r="AG101" s="537"/>
      <c r="AH101" s="537" t="s">
        <v>180</v>
      </c>
      <c r="AI101" s="537"/>
      <c r="AJ101" s="993" t="s">
        <v>180</v>
      </c>
      <c r="AK101" s="705"/>
      <c r="AL101" s="398" t="s">
        <v>882</v>
      </c>
      <c r="AM101" s="397" t="str">
        <f t="shared" si="1"/>
        <v>6/24</v>
      </c>
      <c r="AN101" s="397" t="str">
        <f t="shared" si="2"/>
        <v>6/24</v>
      </c>
      <c r="AO101" s="397" t="str">
        <f t="shared" si="3"/>
        <v>6/24</v>
      </c>
      <c r="AP101" s="387">
        <v>0</v>
      </c>
      <c r="AQ101" s="387" t="s">
        <v>180</v>
      </c>
      <c r="AR101" s="387" t="str">
        <f t="shared" si="4"/>
        <v>guosj</v>
      </c>
      <c r="AS101" s="388" t="s">
        <v>180</v>
      </c>
      <c r="AT101" s="757" t="s">
        <v>1083</v>
      </c>
      <c r="AU101" s="537"/>
      <c r="AV101" s="537"/>
      <c r="AW101" s="537"/>
      <c r="AX101" s="537"/>
      <c r="AY101" s="608"/>
    </row>
    <row r="102" spans="2:51" s="198" customFormat="1" ht="72" customHeight="1">
      <c r="B102" s="261"/>
      <c r="C102" s="261"/>
      <c r="E102" s="383">
        <v>15</v>
      </c>
      <c r="F102" s="485" t="s">
        <v>70</v>
      </c>
      <c r="G102" s="509"/>
      <c r="H102" s="500" t="str">
        <f t="shared" si="7"/>
        <v>“11155DD5FF03”</v>
      </c>
      <c r="I102" s="485"/>
      <c r="J102" s="485" t="str">
        <f t="shared" si="0"/>
        <v>coil_dry_mode</v>
      </c>
      <c r="K102" s="485"/>
      <c r="L102" s="485">
        <f t="shared" si="6"/>
        <v>500</v>
      </c>
      <c r="M102" s="509"/>
      <c r="N102" s="500" t="b">
        <v>1</v>
      </c>
      <c r="O102" s="485"/>
      <c r="P102" s="485" t="s">
        <v>294</v>
      </c>
      <c r="Q102" s="485"/>
      <c r="R102" s="485" t="s">
        <v>180</v>
      </c>
      <c r="S102" s="485"/>
      <c r="T102" s="485" t="s">
        <v>180</v>
      </c>
      <c r="U102" s="485"/>
      <c r="V102" s="485" t="s">
        <v>180</v>
      </c>
      <c r="W102" s="485"/>
      <c r="X102" s="979" t="s">
        <v>180</v>
      </c>
      <c r="Y102" s="978"/>
      <c r="Z102" s="500" t="b">
        <v>1</v>
      </c>
      <c r="AA102" s="485"/>
      <c r="AB102" s="537" t="s">
        <v>294</v>
      </c>
      <c r="AC102" s="537"/>
      <c r="AD102" s="537" t="s">
        <v>180</v>
      </c>
      <c r="AE102" s="537"/>
      <c r="AF102" s="537" t="s">
        <v>180</v>
      </c>
      <c r="AG102" s="537"/>
      <c r="AH102" s="537" t="s">
        <v>180</v>
      </c>
      <c r="AI102" s="537"/>
      <c r="AJ102" s="993" t="s">
        <v>180</v>
      </c>
      <c r="AK102" s="705"/>
      <c r="AL102" s="398" t="s">
        <v>882</v>
      </c>
      <c r="AM102" s="397" t="str">
        <f t="shared" si="1"/>
        <v>6/24</v>
      </c>
      <c r="AN102" s="397" t="str">
        <f t="shared" si="2"/>
        <v>6/24</v>
      </c>
      <c r="AO102" s="397" t="str">
        <f t="shared" si="3"/>
        <v>6/24</v>
      </c>
      <c r="AP102" s="387">
        <v>0</v>
      </c>
      <c r="AQ102" s="387" t="s">
        <v>180</v>
      </c>
      <c r="AR102" s="387" t="str">
        <f t="shared" si="4"/>
        <v>guosj</v>
      </c>
      <c r="AS102" s="388" t="s">
        <v>180</v>
      </c>
      <c r="AT102" s="757" t="s">
        <v>1083</v>
      </c>
      <c r="AU102" s="537"/>
      <c r="AV102" s="537"/>
      <c r="AW102" s="537"/>
      <c r="AX102" s="537"/>
      <c r="AY102" s="608"/>
    </row>
    <row r="103" spans="2:51" s="198" customFormat="1" ht="72" customHeight="1">
      <c r="B103" s="261"/>
      <c r="C103" s="261"/>
      <c r="E103" s="383">
        <v>16</v>
      </c>
      <c r="F103" s="485" t="s">
        <v>70</v>
      </c>
      <c r="G103" s="509"/>
      <c r="H103" s="500" t="str">
        <f t="shared" si="7"/>
        <v>“11155DD5FF03”</v>
      </c>
      <c r="I103" s="485"/>
      <c r="J103" s="485" t="str">
        <f t="shared" si="0"/>
        <v>economy_mode</v>
      </c>
      <c r="K103" s="485"/>
      <c r="L103" s="485">
        <f t="shared" si="6"/>
        <v>500</v>
      </c>
      <c r="M103" s="509"/>
      <c r="N103" s="500" t="b">
        <v>1</v>
      </c>
      <c r="O103" s="485"/>
      <c r="P103" s="485" t="s">
        <v>294</v>
      </c>
      <c r="Q103" s="485"/>
      <c r="R103" s="485" t="s">
        <v>180</v>
      </c>
      <c r="S103" s="485"/>
      <c r="T103" s="485" t="s">
        <v>180</v>
      </c>
      <c r="U103" s="485"/>
      <c r="V103" s="485" t="s">
        <v>180</v>
      </c>
      <c r="W103" s="485"/>
      <c r="X103" s="979" t="s">
        <v>180</v>
      </c>
      <c r="Y103" s="978"/>
      <c r="Z103" s="500" t="b">
        <v>1</v>
      </c>
      <c r="AA103" s="485"/>
      <c r="AB103" s="537" t="s">
        <v>294</v>
      </c>
      <c r="AC103" s="537"/>
      <c r="AD103" s="537" t="s">
        <v>180</v>
      </c>
      <c r="AE103" s="537"/>
      <c r="AF103" s="537" t="s">
        <v>180</v>
      </c>
      <c r="AG103" s="537"/>
      <c r="AH103" s="537" t="s">
        <v>180</v>
      </c>
      <c r="AI103" s="537"/>
      <c r="AJ103" s="993" t="s">
        <v>180</v>
      </c>
      <c r="AK103" s="705"/>
      <c r="AL103" s="398" t="s">
        <v>882</v>
      </c>
      <c r="AM103" s="397" t="str">
        <f t="shared" si="1"/>
        <v>6/24</v>
      </c>
      <c r="AN103" s="397" t="str">
        <f t="shared" si="2"/>
        <v>6/24</v>
      </c>
      <c r="AO103" s="397" t="str">
        <f t="shared" si="3"/>
        <v>6/24</v>
      </c>
      <c r="AP103" s="387">
        <v>0</v>
      </c>
      <c r="AQ103" s="387" t="s">
        <v>180</v>
      </c>
      <c r="AR103" s="387" t="str">
        <f t="shared" si="4"/>
        <v>guosj</v>
      </c>
      <c r="AS103" s="388" t="s">
        <v>180</v>
      </c>
      <c r="AT103" s="757" t="s">
        <v>1083</v>
      </c>
      <c r="AU103" s="537"/>
      <c r="AV103" s="537"/>
      <c r="AW103" s="537"/>
      <c r="AX103" s="537"/>
      <c r="AY103" s="608"/>
    </row>
    <row r="104" spans="2:51" s="198" customFormat="1" ht="72" customHeight="1">
      <c r="B104" s="261"/>
      <c r="C104" s="261"/>
      <c r="E104" s="383">
        <v>17</v>
      </c>
      <c r="F104" s="485" t="s">
        <v>70</v>
      </c>
      <c r="G104" s="509"/>
      <c r="H104" s="500" t="str">
        <f t="shared" si="7"/>
        <v>“11155DD5FF03”</v>
      </c>
      <c r="I104" s="485"/>
      <c r="J104" s="485" t="str">
        <f t="shared" si="0"/>
        <v>error_code</v>
      </c>
      <c r="K104" s="485"/>
      <c r="L104" s="485">
        <f t="shared" si="6"/>
        <v>500</v>
      </c>
      <c r="M104" s="509"/>
      <c r="N104" s="500" t="b">
        <v>1</v>
      </c>
      <c r="O104" s="485"/>
      <c r="P104" s="485" t="s">
        <v>294</v>
      </c>
      <c r="Q104" s="485"/>
      <c r="R104" s="485" t="s">
        <v>180</v>
      </c>
      <c r="S104" s="485"/>
      <c r="T104" s="485" t="s">
        <v>180</v>
      </c>
      <c r="U104" s="485"/>
      <c r="V104" s="485" t="s">
        <v>180</v>
      </c>
      <c r="W104" s="485"/>
      <c r="X104" s="979" t="s">
        <v>180</v>
      </c>
      <c r="Y104" s="978"/>
      <c r="Z104" s="500" t="b">
        <v>1</v>
      </c>
      <c r="AA104" s="485"/>
      <c r="AB104" s="537" t="s">
        <v>294</v>
      </c>
      <c r="AC104" s="537"/>
      <c r="AD104" s="537" t="s">
        <v>180</v>
      </c>
      <c r="AE104" s="537"/>
      <c r="AF104" s="537" t="s">
        <v>180</v>
      </c>
      <c r="AG104" s="537"/>
      <c r="AH104" s="537" t="s">
        <v>180</v>
      </c>
      <c r="AI104" s="537"/>
      <c r="AJ104" s="993" t="s">
        <v>180</v>
      </c>
      <c r="AK104" s="705"/>
      <c r="AL104" s="398" t="s">
        <v>882</v>
      </c>
      <c r="AM104" s="397" t="str">
        <f t="shared" si="1"/>
        <v>6/24</v>
      </c>
      <c r="AN104" s="397" t="str">
        <f t="shared" si="2"/>
        <v>6/24</v>
      </c>
      <c r="AO104" s="397" t="str">
        <f t="shared" si="3"/>
        <v>6/24</v>
      </c>
      <c r="AP104" s="387">
        <v>0</v>
      </c>
      <c r="AQ104" s="387" t="s">
        <v>180</v>
      </c>
      <c r="AR104" s="387" t="str">
        <f t="shared" si="4"/>
        <v>guosj</v>
      </c>
      <c r="AS104" s="388" t="s">
        <v>180</v>
      </c>
      <c r="AT104" s="757" t="s">
        <v>1083</v>
      </c>
      <c r="AU104" s="537"/>
      <c r="AV104" s="537"/>
      <c r="AW104" s="537"/>
      <c r="AX104" s="537"/>
      <c r="AY104" s="608"/>
    </row>
    <row r="105" spans="2:51" s="198" customFormat="1" ht="72" customHeight="1">
      <c r="B105" s="261"/>
      <c r="C105" s="261"/>
      <c r="E105" s="383">
        <v>18</v>
      </c>
      <c r="F105" s="485" t="s">
        <v>70</v>
      </c>
      <c r="G105" s="509"/>
      <c r="H105" s="500" t="str">
        <f t="shared" si="7"/>
        <v>“11155DD5FF03”</v>
      </c>
      <c r="I105" s="485"/>
      <c r="J105" s="485" t="str">
        <f t="shared" si="0"/>
        <v>demand_control</v>
      </c>
      <c r="K105" s="485"/>
      <c r="L105" s="485">
        <f t="shared" si="6"/>
        <v>500</v>
      </c>
      <c r="M105" s="509"/>
      <c r="N105" s="500" t="b">
        <v>1</v>
      </c>
      <c r="O105" s="485"/>
      <c r="P105" s="485" t="s">
        <v>294</v>
      </c>
      <c r="Q105" s="485"/>
      <c r="R105" s="485" t="s">
        <v>180</v>
      </c>
      <c r="S105" s="485"/>
      <c r="T105" s="485" t="s">
        <v>180</v>
      </c>
      <c r="U105" s="485"/>
      <c r="V105" s="485" t="s">
        <v>180</v>
      </c>
      <c r="W105" s="485"/>
      <c r="X105" s="979" t="s">
        <v>180</v>
      </c>
      <c r="Y105" s="978"/>
      <c r="Z105" s="500" t="b">
        <v>1</v>
      </c>
      <c r="AA105" s="485"/>
      <c r="AB105" s="537" t="s">
        <v>294</v>
      </c>
      <c r="AC105" s="537"/>
      <c r="AD105" s="537" t="s">
        <v>180</v>
      </c>
      <c r="AE105" s="537"/>
      <c r="AF105" s="537" t="s">
        <v>180</v>
      </c>
      <c r="AG105" s="537"/>
      <c r="AH105" s="537" t="s">
        <v>180</v>
      </c>
      <c r="AI105" s="537"/>
      <c r="AJ105" s="993" t="s">
        <v>180</v>
      </c>
      <c r="AK105" s="705"/>
      <c r="AL105" s="398" t="s">
        <v>882</v>
      </c>
      <c r="AM105" s="397" t="str">
        <f t="shared" si="1"/>
        <v>6/24</v>
      </c>
      <c r="AN105" s="397" t="str">
        <f t="shared" si="2"/>
        <v>6/24</v>
      </c>
      <c r="AO105" s="397" t="str">
        <f t="shared" si="3"/>
        <v>6/24</v>
      </c>
      <c r="AP105" s="387">
        <v>0</v>
      </c>
      <c r="AQ105" s="387" t="s">
        <v>180</v>
      </c>
      <c r="AR105" s="387" t="str">
        <f t="shared" si="4"/>
        <v>guosj</v>
      </c>
      <c r="AS105" s="388" t="s">
        <v>180</v>
      </c>
      <c r="AT105" s="757" t="s">
        <v>1083</v>
      </c>
      <c r="AU105" s="537"/>
      <c r="AV105" s="537"/>
      <c r="AW105" s="537"/>
      <c r="AX105" s="537"/>
      <c r="AY105" s="608"/>
    </row>
    <row r="106" spans="2:51" s="198" customFormat="1" ht="72" customHeight="1">
      <c r="B106" s="261"/>
      <c r="C106" s="261"/>
      <c r="E106" s="383">
        <v>19</v>
      </c>
      <c r="F106" s="485" t="s">
        <v>70</v>
      </c>
      <c r="G106" s="509"/>
      <c r="H106" s="500" t="str">
        <f t="shared" si="7"/>
        <v>“11155DD5FF03”</v>
      </c>
      <c r="I106" s="485"/>
      <c r="J106" s="485" t="str">
        <f t="shared" si="0"/>
        <v>filter_sign_reset_display</v>
      </c>
      <c r="K106" s="485"/>
      <c r="L106" s="485">
        <f t="shared" si="6"/>
        <v>500</v>
      </c>
      <c r="M106" s="509"/>
      <c r="N106" s="500" t="b">
        <v>1</v>
      </c>
      <c r="O106" s="485"/>
      <c r="P106" s="485" t="s">
        <v>294</v>
      </c>
      <c r="Q106" s="485"/>
      <c r="R106" s="485" t="s">
        <v>180</v>
      </c>
      <c r="S106" s="485"/>
      <c r="T106" s="485" t="s">
        <v>180</v>
      </c>
      <c r="U106" s="485"/>
      <c r="V106" s="485" t="s">
        <v>180</v>
      </c>
      <c r="W106" s="485"/>
      <c r="X106" s="979" t="s">
        <v>180</v>
      </c>
      <c r="Y106" s="978"/>
      <c r="Z106" s="500" t="b">
        <v>1</v>
      </c>
      <c r="AA106" s="485"/>
      <c r="AB106" s="537" t="s">
        <v>294</v>
      </c>
      <c r="AC106" s="537"/>
      <c r="AD106" s="537" t="s">
        <v>180</v>
      </c>
      <c r="AE106" s="537"/>
      <c r="AF106" s="537" t="s">
        <v>180</v>
      </c>
      <c r="AG106" s="537"/>
      <c r="AH106" s="537" t="s">
        <v>180</v>
      </c>
      <c r="AI106" s="537"/>
      <c r="AJ106" s="993" t="s">
        <v>180</v>
      </c>
      <c r="AK106" s="705"/>
      <c r="AL106" s="398" t="s">
        <v>882</v>
      </c>
      <c r="AM106" s="397" t="str">
        <f t="shared" si="1"/>
        <v>6/24</v>
      </c>
      <c r="AN106" s="397" t="str">
        <f t="shared" si="2"/>
        <v>6/24</v>
      </c>
      <c r="AO106" s="397" t="str">
        <f t="shared" si="3"/>
        <v>6/24</v>
      </c>
      <c r="AP106" s="387">
        <v>0</v>
      </c>
      <c r="AQ106" s="387" t="s">
        <v>180</v>
      </c>
      <c r="AR106" s="387" t="str">
        <f t="shared" si="4"/>
        <v>guosj</v>
      </c>
      <c r="AS106" s="388" t="s">
        <v>180</v>
      </c>
      <c r="AT106" s="757" t="s">
        <v>1083</v>
      </c>
      <c r="AU106" s="537"/>
      <c r="AV106" s="537"/>
      <c r="AW106" s="537"/>
      <c r="AX106" s="537"/>
      <c r="AY106" s="608"/>
    </row>
    <row r="107" spans="2:51" s="198" customFormat="1" ht="72" customHeight="1">
      <c r="B107" s="261"/>
      <c r="C107" s="261"/>
      <c r="E107" s="383">
        <v>20</v>
      </c>
      <c r="F107" s="485" t="s">
        <v>70</v>
      </c>
      <c r="G107" s="509"/>
      <c r="H107" s="500" t="str">
        <f t="shared" si="7"/>
        <v>“11155DD5FF03”</v>
      </c>
      <c r="I107" s="485"/>
      <c r="J107" s="485" t="str">
        <f t="shared" si="0"/>
        <v>op_status</v>
      </c>
      <c r="K107" s="485"/>
      <c r="L107" s="485">
        <f t="shared" si="6"/>
        <v>500</v>
      </c>
      <c r="M107" s="509"/>
      <c r="N107" s="500" t="b">
        <v>1</v>
      </c>
      <c r="O107" s="485"/>
      <c r="P107" s="485" t="s">
        <v>294</v>
      </c>
      <c r="Q107" s="485"/>
      <c r="R107" s="485" t="s">
        <v>180</v>
      </c>
      <c r="S107" s="485"/>
      <c r="T107" s="485" t="s">
        <v>180</v>
      </c>
      <c r="U107" s="485"/>
      <c r="V107" s="485" t="s">
        <v>180</v>
      </c>
      <c r="W107" s="485"/>
      <c r="X107" s="979" t="s">
        <v>180</v>
      </c>
      <c r="Y107" s="978"/>
      <c r="Z107" s="500" t="b">
        <v>1</v>
      </c>
      <c r="AA107" s="485"/>
      <c r="AB107" s="537" t="s">
        <v>294</v>
      </c>
      <c r="AC107" s="537"/>
      <c r="AD107" s="537" t="s">
        <v>180</v>
      </c>
      <c r="AE107" s="537"/>
      <c r="AF107" s="537" t="s">
        <v>180</v>
      </c>
      <c r="AG107" s="537"/>
      <c r="AH107" s="537" t="s">
        <v>180</v>
      </c>
      <c r="AI107" s="537"/>
      <c r="AJ107" s="993" t="s">
        <v>180</v>
      </c>
      <c r="AK107" s="705"/>
      <c r="AL107" s="398" t="s">
        <v>882</v>
      </c>
      <c r="AM107" s="397" t="str">
        <f t="shared" si="1"/>
        <v>6/24</v>
      </c>
      <c r="AN107" s="397" t="str">
        <f t="shared" si="2"/>
        <v>6/24</v>
      </c>
      <c r="AO107" s="397" t="str">
        <f t="shared" si="3"/>
        <v>6/24</v>
      </c>
      <c r="AP107" s="387">
        <v>0</v>
      </c>
      <c r="AQ107" s="387" t="s">
        <v>180</v>
      </c>
      <c r="AR107" s="387" t="str">
        <f t="shared" si="4"/>
        <v>guosj</v>
      </c>
      <c r="AS107" s="388" t="s">
        <v>180</v>
      </c>
      <c r="AT107" s="757" t="s">
        <v>1083</v>
      </c>
      <c r="AU107" s="537"/>
      <c r="AV107" s="537"/>
      <c r="AW107" s="537"/>
      <c r="AX107" s="537"/>
      <c r="AY107" s="608"/>
    </row>
    <row r="108" spans="2:51" s="198" customFormat="1" ht="72" customHeight="1">
      <c r="B108" s="261"/>
      <c r="C108" s="261"/>
      <c r="E108" s="383">
        <v>21</v>
      </c>
      <c r="F108" s="485" t="s">
        <v>70</v>
      </c>
      <c r="G108" s="509"/>
      <c r="H108" s="500" t="str">
        <f t="shared" si="7"/>
        <v>“11155DD5FF03”</v>
      </c>
      <c r="I108" s="485"/>
      <c r="J108" s="485" t="str">
        <f t="shared" si="0"/>
        <v>device_name</v>
      </c>
      <c r="K108" s="485"/>
      <c r="L108" s="485">
        <f t="shared" si="6"/>
        <v>500</v>
      </c>
      <c r="M108" s="509"/>
      <c r="N108" s="500" t="b">
        <v>1</v>
      </c>
      <c r="O108" s="485"/>
      <c r="P108" s="485" t="s">
        <v>294</v>
      </c>
      <c r="Q108" s="485"/>
      <c r="R108" s="485" t="s">
        <v>180</v>
      </c>
      <c r="S108" s="485"/>
      <c r="T108" s="485" t="s">
        <v>180</v>
      </c>
      <c r="U108" s="485"/>
      <c r="V108" s="485" t="s">
        <v>180</v>
      </c>
      <c r="W108" s="485"/>
      <c r="X108" s="979" t="s">
        <v>180</v>
      </c>
      <c r="Y108" s="978"/>
      <c r="Z108" s="500" t="b">
        <v>1</v>
      </c>
      <c r="AA108" s="485"/>
      <c r="AB108" s="485" t="s">
        <v>294</v>
      </c>
      <c r="AC108" s="485"/>
      <c r="AD108" s="485" t="s">
        <v>180</v>
      </c>
      <c r="AE108" s="485"/>
      <c r="AF108" s="485" t="s">
        <v>180</v>
      </c>
      <c r="AG108" s="485"/>
      <c r="AH108" s="485" t="s">
        <v>180</v>
      </c>
      <c r="AI108" s="485"/>
      <c r="AJ108" s="979" t="s">
        <v>180</v>
      </c>
      <c r="AK108" s="978"/>
      <c r="AL108" s="383" t="s">
        <v>882</v>
      </c>
      <c r="AM108" s="421">
        <f>AM107+1</f>
        <v>44372</v>
      </c>
      <c r="AN108" s="421">
        <f>AN107+1</f>
        <v>44372</v>
      </c>
      <c r="AO108" s="421">
        <f>AO107+1</f>
        <v>44372</v>
      </c>
      <c r="AP108" s="381">
        <v>0</v>
      </c>
      <c r="AQ108" s="381" t="s">
        <v>180</v>
      </c>
      <c r="AR108" s="381" t="s">
        <v>1006</v>
      </c>
      <c r="AS108" s="382" t="s">
        <v>180</v>
      </c>
      <c r="AT108" s="757" t="s">
        <v>1083</v>
      </c>
      <c r="AU108" s="537"/>
      <c r="AV108" s="537"/>
      <c r="AW108" s="537"/>
      <c r="AX108" s="537"/>
      <c r="AY108" s="608"/>
    </row>
    <row r="109" spans="2:51" s="198" customFormat="1" ht="72" customHeight="1">
      <c r="B109" s="261"/>
      <c r="C109" s="261"/>
      <c r="E109" s="383">
        <v>22</v>
      </c>
      <c r="F109" s="485" t="s">
        <v>70</v>
      </c>
      <c r="G109" s="509"/>
      <c r="H109" s="500" t="str">
        <f t="shared" si="7"/>
        <v>“11155DD5FF03”</v>
      </c>
      <c r="I109" s="485"/>
      <c r="J109" s="485" t="str">
        <f t="shared" si="0"/>
        <v>wifi_led_enable</v>
      </c>
      <c r="K109" s="485"/>
      <c r="L109" s="485">
        <f t="shared" si="6"/>
        <v>500</v>
      </c>
      <c r="M109" s="509"/>
      <c r="N109" s="500" t="b">
        <v>1</v>
      </c>
      <c r="O109" s="485"/>
      <c r="P109" s="485" t="s">
        <v>294</v>
      </c>
      <c r="Q109" s="485"/>
      <c r="R109" s="485" t="s">
        <v>180</v>
      </c>
      <c r="S109" s="485"/>
      <c r="T109" s="485" t="s">
        <v>180</v>
      </c>
      <c r="U109" s="485"/>
      <c r="V109" s="485" t="s">
        <v>180</v>
      </c>
      <c r="W109" s="485"/>
      <c r="X109" s="979" t="s">
        <v>180</v>
      </c>
      <c r="Y109" s="978"/>
      <c r="Z109" s="500" t="b">
        <v>1</v>
      </c>
      <c r="AA109" s="485"/>
      <c r="AB109" s="485" t="s">
        <v>294</v>
      </c>
      <c r="AC109" s="485"/>
      <c r="AD109" s="485" t="s">
        <v>180</v>
      </c>
      <c r="AE109" s="485"/>
      <c r="AF109" s="485" t="s">
        <v>180</v>
      </c>
      <c r="AG109" s="485"/>
      <c r="AH109" s="485" t="s">
        <v>180</v>
      </c>
      <c r="AI109" s="485"/>
      <c r="AJ109" s="979" t="s">
        <v>180</v>
      </c>
      <c r="AK109" s="978"/>
      <c r="AL109" s="383" t="s">
        <v>882</v>
      </c>
      <c r="AM109" s="422">
        <f>AM108</f>
        <v>44372</v>
      </c>
      <c r="AN109" s="422">
        <f>AN108</f>
        <v>44372</v>
      </c>
      <c r="AO109" s="422">
        <f>AO108</f>
        <v>44372</v>
      </c>
      <c r="AP109" s="381">
        <v>0</v>
      </c>
      <c r="AQ109" s="381" t="s">
        <v>180</v>
      </c>
      <c r="AR109" s="381" t="s">
        <v>1006</v>
      </c>
      <c r="AS109" s="382" t="s">
        <v>180</v>
      </c>
      <c r="AT109" s="757" t="s">
        <v>1083</v>
      </c>
      <c r="AU109" s="537"/>
      <c r="AV109" s="537"/>
      <c r="AW109" s="537"/>
      <c r="AX109" s="537"/>
      <c r="AY109" s="608"/>
    </row>
    <row r="110" spans="2:51" s="198" customFormat="1" ht="72" customHeight="1">
      <c r="B110" s="261"/>
      <c r="C110" s="261"/>
      <c r="E110" s="383">
        <v>23</v>
      </c>
      <c r="F110" s="485" t="s">
        <v>70</v>
      </c>
      <c r="G110" s="509"/>
      <c r="H110" s="500" t="str">
        <f t="shared" si="7"/>
        <v>“11155DD5FF03”</v>
      </c>
      <c r="I110" s="485"/>
      <c r="J110" s="485" t="str">
        <f t="shared" si="0"/>
        <v>service_contact_name</v>
      </c>
      <c r="K110" s="485"/>
      <c r="L110" s="485">
        <f t="shared" si="6"/>
        <v>500</v>
      </c>
      <c r="M110" s="509"/>
      <c r="N110" s="500" t="b">
        <v>1</v>
      </c>
      <c r="O110" s="485"/>
      <c r="P110" s="485" t="s">
        <v>294</v>
      </c>
      <c r="Q110" s="485"/>
      <c r="R110" s="485" t="s">
        <v>180</v>
      </c>
      <c r="S110" s="485"/>
      <c r="T110" s="485" t="s">
        <v>180</v>
      </c>
      <c r="U110" s="485"/>
      <c r="V110" s="485" t="s">
        <v>180</v>
      </c>
      <c r="W110" s="485"/>
      <c r="X110" s="979" t="s">
        <v>180</v>
      </c>
      <c r="Y110" s="978"/>
      <c r="Z110" s="500" t="b">
        <v>1</v>
      </c>
      <c r="AA110" s="485"/>
      <c r="AB110" s="485" t="s">
        <v>294</v>
      </c>
      <c r="AC110" s="485"/>
      <c r="AD110" s="485" t="s">
        <v>180</v>
      </c>
      <c r="AE110" s="485"/>
      <c r="AF110" s="485" t="s">
        <v>180</v>
      </c>
      <c r="AG110" s="485"/>
      <c r="AH110" s="485" t="s">
        <v>180</v>
      </c>
      <c r="AI110" s="485"/>
      <c r="AJ110" s="979" t="s">
        <v>180</v>
      </c>
      <c r="AK110" s="978"/>
      <c r="AL110" s="383" t="s">
        <v>882</v>
      </c>
      <c r="AM110" s="422">
        <f t="shared" ref="AM110:AM121" si="8">AM109</f>
        <v>44372</v>
      </c>
      <c r="AN110" s="422">
        <f t="shared" ref="AN110:AN122" si="9">AN109</f>
        <v>44372</v>
      </c>
      <c r="AO110" s="422">
        <f t="shared" ref="AO110:AO122" si="10">AO109</f>
        <v>44372</v>
      </c>
      <c r="AP110" s="381">
        <v>0</v>
      </c>
      <c r="AQ110" s="381" t="s">
        <v>180</v>
      </c>
      <c r="AR110" s="381" t="s">
        <v>1006</v>
      </c>
      <c r="AS110" s="382" t="s">
        <v>180</v>
      </c>
      <c r="AT110" s="757" t="s">
        <v>1083</v>
      </c>
      <c r="AU110" s="537"/>
      <c r="AV110" s="537"/>
      <c r="AW110" s="537"/>
      <c r="AX110" s="537"/>
      <c r="AY110" s="608"/>
    </row>
    <row r="111" spans="2:51" s="198" customFormat="1" ht="72" customHeight="1">
      <c r="B111" s="261"/>
      <c r="C111" s="261"/>
      <c r="E111" s="383">
        <v>24</v>
      </c>
      <c r="F111" s="485" t="s">
        <v>70</v>
      </c>
      <c r="G111" s="509"/>
      <c r="H111" s="500" t="str">
        <f t="shared" si="7"/>
        <v>“11155DD5FF03”</v>
      </c>
      <c r="I111" s="485"/>
      <c r="J111" s="485" t="str">
        <f t="shared" si="0"/>
        <v>service_contact_phone</v>
      </c>
      <c r="K111" s="485"/>
      <c r="L111" s="485">
        <f t="shared" si="6"/>
        <v>500</v>
      </c>
      <c r="M111" s="509"/>
      <c r="N111" s="500" t="b">
        <v>1</v>
      </c>
      <c r="O111" s="485"/>
      <c r="P111" s="485" t="s">
        <v>294</v>
      </c>
      <c r="Q111" s="485"/>
      <c r="R111" s="485" t="s">
        <v>180</v>
      </c>
      <c r="S111" s="485"/>
      <c r="T111" s="485" t="s">
        <v>180</v>
      </c>
      <c r="U111" s="485"/>
      <c r="V111" s="485" t="s">
        <v>180</v>
      </c>
      <c r="W111" s="485"/>
      <c r="X111" s="979" t="s">
        <v>180</v>
      </c>
      <c r="Y111" s="978"/>
      <c r="Z111" s="500" t="b">
        <v>1</v>
      </c>
      <c r="AA111" s="485"/>
      <c r="AB111" s="485" t="s">
        <v>294</v>
      </c>
      <c r="AC111" s="485"/>
      <c r="AD111" s="485" t="s">
        <v>180</v>
      </c>
      <c r="AE111" s="485"/>
      <c r="AF111" s="485" t="s">
        <v>180</v>
      </c>
      <c r="AG111" s="485"/>
      <c r="AH111" s="485" t="s">
        <v>180</v>
      </c>
      <c r="AI111" s="485"/>
      <c r="AJ111" s="979" t="s">
        <v>180</v>
      </c>
      <c r="AK111" s="978"/>
      <c r="AL111" s="383" t="s">
        <v>882</v>
      </c>
      <c r="AM111" s="422">
        <f t="shared" si="8"/>
        <v>44372</v>
      </c>
      <c r="AN111" s="422">
        <f t="shared" si="9"/>
        <v>44372</v>
      </c>
      <c r="AO111" s="422">
        <f t="shared" si="10"/>
        <v>44372</v>
      </c>
      <c r="AP111" s="381">
        <v>0</v>
      </c>
      <c r="AQ111" s="381" t="s">
        <v>180</v>
      </c>
      <c r="AR111" s="381" t="s">
        <v>1006</v>
      </c>
      <c r="AS111" s="382" t="s">
        <v>180</v>
      </c>
      <c r="AT111" s="757" t="s">
        <v>1083</v>
      </c>
      <c r="AU111" s="537"/>
      <c r="AV111" s="537"/>
      <c r="AW111" s="537"/>
      <c r="AX111" s="537"/>
      <c r="AY111" s="608"/>
    </row>
    <row r="112" spans="2:51" s="198" customFormat="1" ht="72" customHeight="1">
      <c r="B112" s="261"/>
      <c r="C112" s="261"/>
      <c r="E112" s="383">
        <v>25</v>
      </c>
      <c r="F112" s="485" t="s">
        <v>70</v>
      </c>
      <c r="G112" s="509"/>
      <c r="H112" s="500" t="str">
        <f t="shared" si="7"/>
        <v>“11155DD5FF03”</v>
      </c>
      <c r="I112" s="485"/>
      <c r="J112" s="485" t="str">
        <f t="shared" si="0"/>
        <v>service_contact_email</v>
      </c>
      <c r="K112" s="485"/>
      <c r="L112" s="485">
        <f t="shared" si="6"/>
        <v>500</v>
      </c>
      <c r="M112" s="509"/>
      <c r="N112" s="500" t="b">
        <v>1</v>
      </c>
      <c r="O112" s="485"/>
      <c r="P112" s="485" t="s">
        <v>294</v>
      </c>
      <c r="Q112" s="485"/>
      <c r="R112" s="485" t="s">
        <v>180</v>
      </c>
      <c r="S112" s="485"/>
      <c r="T112" s="485" t="s">
        <v>180</v>
      </c>
      <c r="U112" s="485"/>
      <c r="V112" s="485" t="s">
        <v>180</v>
      </c>
      <c r="W112" s="485"/>
      <c r="X112" s="979" t="s">
        <v>180</v>
      </c>
      <c r="Y112" s="978"/>
      <c r="Z112" s="500" t="b">
        <v>1</v>
      </c>
      <c r="AA112" s="485"/>
      <c r="AB112" s="485" t="s">
        <v>294</v>
      </c>
      <c r="AC112" s="485"/>
      <c r="AD112" s="485" t="s">
        <v>180</v>
      </c>
      <c r="AE112" s="485"/>
      <c r="AF112" s="485" t="s">
        <v>180</v>
      </c>
      <c r="AG112" s="485"/>
      <c r="AH112" s="485" t="s">
        <v>180</v>
      </c>
      <c r="AI112" s="485"/>
      <c r="AJ112" s="979" t="s">
        <v>180</v>
      </c>
      <c r="AK112" s="978"/>
      <c r="AL112" s="383" t="s">
        <v>882</v>
      </c>
      <c r="AM112" s="422">
        <f t="shared" si="8"/>
        <v>44372</v>
      </c>
      <c r="AN112" s="422">
        <f t="shared" si="9"/>
        <v>44372</v>
      </c>
      <c r="AO112" s="422">
        <f t="shared" si="10"/>
        <v>44372</v>
      </c>
      <c r="AP112" s="381">
        <v>0</v>
      </c>
      <c r="AQ112" s="381" t="s">
        <v>180</v>
      </c>
      <c r="AR112" s="381" t="s">
        <v>1006</v>
      </c>
      <c r="AS112" s="382" t="s">
        <v>180</v>
      </c>
      <c r="AT112" s="757" t="s">
        <v>1083</v>
      </c>
      <c r="AU112" s="537"/>
      <c r="AV112" s="537"/>
      <c r="AW112" s="537"/>
      <c r="AX112" s="537"/>
      <c r="AY112" s="608"/>
    </row>
    <row r="113" spans="2:51" s="198" customFormat="1" ht="72" customHeight="1">
      <c r="B113" s="261"/>
      <c r="C113" s="261"/>
      <c r="E113" s="383">
        <v>26</v>
      </c>
      <c r="F113" s="485" t="s">
        <v>70</v>
      </c>
      <c r="G113" s="509"/>
      <c r="H113" s="500" t="str">
        <f t="shared" si="7"/>
        <v>“11155DD5FF03”</v>
      </c>
      <c r="I113" s="485"/>
      <c r="J113" s="485" t="str">
        <f t="shared" si="0"/>
        <v>af_horizontal_num_dir</v>
      </c>
      <c r="K113" s="485"/>
      <c r="L113" s="485">
        <f t="shared" si="6"/>
        <v>500</v>
      </c>
      <c r="M113" s="509"/>
      <c r="N113" s="500" t="b">
        <v>1</v>
      </c>
      <c r="O113" s="485"/>
      <c r="P113" s="485" t="s">
        <v>294</v>
      </c>
      <c r="Q113" s="485"/>
      <c r="R113" s="485" t="s">
        <v>180</v>
      </c>
      <c r="S113" s="485"/>
      <c r="T113" s="485" t="s">
        <v>180</v>
      </c>
      <c r="U113" s="485"/>
      <c r="V113" s="485" t="s">
        <v>180</v>
      </c>
      <c r="W113" s="485"/>
      <c r="X113" s="979" t="s">
        <v>180</v>
      </c>
      <c r="Y113" s="978"/>
      <c r="Z113" s="500" t="b">
        <v>1</v>
      </c>
      <c r="AA113" s="485"/>
      <c r="AB113" s="485" t="s">
        <v>294</v>
      </c>
      <c r="AC113" s="485"/>
      <c r="AD113" s="485" t="s">
        <v>180</v>
      </c>
      <c r="AE113" s="485"/>
      <c r="AF113" s="485" t="s">
        <v>180</v>
      </c>
      <c r="AG113" s="485"/>
      <c r="AH113" s="485" t="s">
        <v>180</v>
      </c>
      <c r="AI113" s="485"/>
      <c r="AJ113" s="979" t="s">
        <v>180</v>
      </c>
      <c r="AK113" s="978"/>
      <c r="AL113" s="383" t="s">
        <v>882</v>
      </c>
      <c r="AM113" s="422">
        <f t="shared" si="8"/>
        <v>44372</v>
      </c>
      <c r="AN113" s="422">
        <f t="shared" si="9"/>
        <v>44372</v>
      </c>
      <c r="AO113" s="422">
        <f t="shared" si="10"/>
        <v>44372</v>
      </c>
      <c r="AP113" s="381">
        <v>0</v>
      </c>
      <c r="AQ113" s="381" t="s">
        <v>180</v>
      </c>
      <c r="AR113" s="381" t="s">
        <v>1006</v>
      </c>
      <c r="AS113" s="382" t="s">
        <v>180</v>
      </c>
      <c r="AT113" s="757" t="s">
        <v>1083</v>
      </c>
      <c r="AU113" s="537"/>
      <c r="AV113" s="537"/>
      <c r="AW113" s="537"/>
      <c r="AX113" s="537"/>
      <c r="AY113" s="608"/>
    </row>
    <row r="114" spans="2:51" s="198" customFormat="1" ht="72" customHeight="1">
      <c r="B114" s="261"/>
      <c r="C114" s="261"/>
      <c r="E114" s="383">
        <v>27</v>
      </c>
      <c r="F114" s="485" t="s">
        <v>70</v>
      </c>
      <c r="G114" s="509"/>
      <c r="H114" s="500" t="str">
        <f t="shared" si="7"/>
        <v>“11155DD5FF03”</v>
      </c>
      <c r="I114" s="485"/>
      <c r="J114" s="485" t="str">
        <f t="shared" si="0"/>
        <v>af_vertical_num_dir</v>
      </c>
      <c r="K114" s="485"/>
      <c r="L114" s="485">
        <f t="shared" si="6"/>
        <v>500</v>
      </c>
      <c r="M114" s="509"/>
      <c r="N114" s="500" t="b">
        <v>1</v>
      </c>
      <c r="O114" s="485"/>
      <c r="P114" s="485" t="s">
        <v>294</v>
      </c>
      <c r="Q114" s="485"/>
      <c r="R114" s="485" t="s">
        <v>180</v>
      </c>
      <c r="S114" s="485"/>
      <c r="T114" s="485" t="s">
        <v>180</v>
      </c>
      <c r="U114" s="485"/>
      <c r="V114" s="485" t="s">
        <v>180</v>
      </c>
      <c r="W114" s="485"/>
      <c r="X114" s="979" t="s">
        <v>180</v>
      </c>
      <c r="Y114" s="978"/>
      <c r="Z114" s="500" t="b">
        <v>1</v>
      </c>
      <c r="AA114" s="485"/>
      <c r="AB114" s="485" t="s">
        <v>294</v>
      </c>
      <c r="AC114" s="485"/>
      <c r="AD114" s="485" t="s">
        <v>180</v>
      </c>
      <c r="AE114" s="485"/>
      <c r="AF114" s="485" t="s">
        <v>180</v>
      </c>
      <c r="AG114" s="485"/>
      <c r="AH114" s="485" t="s">
        <v>180</v>
      </c>
      <c r="AI114" s="485"/>
      <c r="AJ114" s="979" t="s">
        <v>180</v>
      </c>
      <c r="AK114" s="978"/>
      <c r="AL114" s="383" t="s">
        <v>882</v>
      </c>
      <c r="AM114" s="422">
        <f t="shared" si="8"/>
        <v>44372</v>
      </c>
      <c r="AN114" s="422">
        <f t="shared" si="9"/>
        <v>44372</v>
      </c>
      <c r="AO114" s="422">
        <f t="shared" si="10"/>
        <v>44372</v>
      </c>
      <c r="AP114" s="381">
        <v>0</v>
      </c>
      <c r="AQ114" s="381" t="s">
        <v>180</v>
      </c>
      <c r="AR114" s="381" t="s">
        <v>1006</v>
      </c>
      <c r="AS114" s="382" t="s">
        <v>180</v>
      </c>
      <c r="AT114" s="757" t="s">
        <v>1083</v>
      </c>
      <c r="AU114" s="537"/>
      <c r="AV114" s="537"/>
      <c r="AW114" s="537"/>
      <c r="AX114" s="537"/>
      <c r="AY114" s="608"/>
    </row>
    <row r="115" spans="2:51" s="198" customFormat="1" ht="72" customHeight="1">
      <c r="B115" s="261"/>
      <c r="C115" s="261"/>
      <c r="E115" s="383">
        <v>28</v>
      </c>
      <c r="F115" s="485" t="s">
        <v>70</v>
      </c>
      <c r="G115" s="509"/>
      <c r="H115" s="500" t="str">
        <f t="shared" si="7"/>
        <v>“11155DD5FF03”</v>
      </c>
      <c r="I115" s="485"/>
      <c r="J115" s="485" t="str">
        <f t="shared" si="0"/>
        <v>device_capabilities</v>
      </c>
      <c r="K115" s="485"/>
      <c r="L115" s="485">
        <f t="shared" si="6"/>
        <v>500</v>
      </c>
      <c r="M115" s="509"/>
      <c r="N115" s="500" t="b">
        <v>1</v>
      </c>
      <c r="O115" s="485"/>
      <c r="P115" s="485" t="s">
        <v>294</v>
      </c>
      <c r="Q115" s="485"/>
      <c r="R115" s="485" t="s">
        <v>180</v>
      </c>
      <c r="S115" s="485"/>
      <c r="T115" s="485" t="s">
        <v>180</v>
      </c>
      <c r="U115" s="485"/>
      <c r="V115" s="485" t="s">
        <v>180</v>
      </c>
      <c r="W115" s="485"/>
      <c r="X115" s="979" t="s">
        <v>180</v>
      </c>
      <c r="Y115" s="978"/>
      <c r="Z115" s="500" t="b">
        <v>1</v>
      </c>
      <c r="AA115" s="485"/>
      <c r="AB115" s="485" t="s">
        <v>294</v>
      </c>
      <c r="AC115" s="485"/>
      <c r="AD115" s="485" t="s">
        <v>180</v>
      </c>
      <c r="AE115" s="485"/>
      <c r="AF115" s="485" t="s">
        <v>180</v>
      </c>
      <c r="AG115" s="485"/>
      <c r="AH115" s="485" t="s">
        <v>180</v>
      </c>
      <c r="AI115" s="485"/>
      <c r="AJ115" s="979" t="s">
        <v>180</v>
      </c>
      <c r="AK115" s="978"/>
      <c r="AL115" s="383" t="s">
        <v>882</v>
      </c>
      <c r="AM115" s="422">
        <f t="shared" si="8"/>
        <v>44372</v>
      </c>
      <c r="AN115" s="422">
        <f t="shared" si="9"/>
        <v>44372</v>
      </c>
      <c r="AO115" s="422">
        <f t="shared" si="10"/>
        <v>44372</v>
      </c>
      <c r="AP115" s="381">
        <v>0</v>
      </c>
      <c r="AQ115" s="381" t="s">
        <v>180</v>
      </c>
      <c r="AR115" s="381" t="s">
        <v>1006</v>
      </c>
      <c r="AS115" s="382" t="s">
        <v>180</v>
      </c>
      <c r="AT115" s="757" t="s">
        <v>1083</v>
      </c>
      <c r="AU115" s="537"/>
      <c r="AV115" s="537"/>
      <c r="AW115" s="537"/>
      <c r="AX115" s="537"/>
      <c r="AY115" s="608"/>
    </row>
    <row r="116" spans="2:51" s="198" customFormat="1" ht="72" customHeight="1">
      <c r="B116" s="261"/>
      <c r="C116" s="261"/>
      <c r="E116" s="383">
        <v>29</v>
      </c>
      <c r="F116" s="485" t="s">
        <v>70</v>
      </c>
      <c r="G116" s="509"/>
      <c r="H116" s="500" t="str">
        <f t="shared" si="7"/>
        <v>“11155DD5FF03”</v>
      </c>
      <c r="I116" s="485"/>
      <c r="J116" s="485" t="str">
        <f t="shared" si="0"/>
        <v>display_temperature</v>
      </c>
      <c r="K116" s="485"/>
      <c r="L116" s="485">
        <f t="shared" si="6"/>
        <v>500</v>
      </c>
      <c r="M116" s="509"/>
      <c r="N116" s="500" t="b">
        <v>1</v>
      </c>
      <c r="O116" s="485"/>
      <c r="P116" s="485" t="s">
        <v>294</v>
      </c>
      <c r="Q116" s="485"/>
      <c r="R116" s="485" t="s">
        <v>180</v>
      </c>
      <c r="S116" s="485"/>
      <c r="T116" s="485" t="s">
        <v>180</v>
      </c>
      <c r="U116" s="485"/>
      <c r="V116" s="485" t="s">
        <v>180</v>
      </c>
      <c r="W116" s="485"/>
      <c r="X116" s="979" t="s">
        <v>180</v>
      </c>
      <c r="Y116" s="978"/>
      <c r="Z116" s="500" t="b">
        <v>1</v>
      </c>
      <c r="AA116" s="485"/>
      <c r="AB116" s="485" t="s">
        <v>294</v>
      </c>
      <c r="AC116" s="485"/>
      <c r="AD116" s="485" t="s">
        <v>180</v>
      </c>
      <c r="AE116" s="485"/>
      <c r="AF116" s="485" t="s">
        <v>180</v>
      </c>
      <c r="AG116" s="485"/>
      <c r="AH116" s="485" t="s">
        <v>180</v>
      </c>
      <c r="AI116" s="485"/>
      <c r="AJ116" s="979" t="s">
        <v>180</v>
      </c>
      <c r="AK116" s="978"/>
      <c r="AL116" s="383" t="s">
        <v>882</v>
      </c>
      <c r="AM116" s="422">
        <f t="shared" si="8"/>
        <v>44372</v>
      </c>
      <c r="AN116" s="422">
        <f t="shared" si="9"/>
        <v>44372</v>
      </c>
      <c r="AO116" s="422">
        <f t="shared" si="10"/>
        <v>44372</v>
      </c>
      <c r="AP116" s="381">
        <v>0</v>
      </c>
      <c r="AQ116" s="381" t="s">
        <v>180</v>
      </c>
      <c r="AR116" s="381" t="s">
        <v>1006</v>
      </c>
      <c r="AS116" s="382" t="s">
        <v>180</v>
      </c>
      <c r="AT116" s="757" t="s">
        <v>1083</v>
      </c>
      <c r="AU116" s="537"/>
      <c r="AV116" s="537"/>
      <c r="AW116" s="537"/>
      <c r="AX116" s="537"/>
      <c r="AY116" s="608"/>
    </row>
    <row r="117" spans="2:51" s="198" customFormat="1" ht="72" customHeight="1">
      <c r="B117" s="261"/>
      <c r="C117" s="261"/>
      <c r="E117" s="383">
        <v>30</v>
      </c>
      <c r="F117" s="485" t="s">
        <v>70</v>
      </c>
      <c r="G117" s="509"/>
      <c r="H117" s="500" t="str">
        <f t="shared" si="7"/>
        <v>“11155DD5FF03”</v>
      </c>
      <c r="I117" s="485"/>
      <c r="J117" s="485" t="str">
        <f t="shared" si="0"/>
        <v>iu_outdoor_tmp</v>
      </c>
      <c r="K117" s="485"/>
      <c r="L117" s="485">
        <f t="shared" si="6"/>
        <v>500</v>
      </c>
      <c r="M117" s="509"/>
      <c r="N117" s="500" t="b">
        <v>1</v>
      </c>
      <c r="O117" s="485"/>
      <c r="P117" s="485" t="s">
        <v>294</v>
      </c>
      <c r="Q117" s="485"/>
      <c r="R117" s="485" t="s">
        <v>180</v>
      </c>
      <c r="S117" s="485"/>
      <c r="T117" s="485" t="s">
        <v>180</v>
      </c>
      <c r="U117" s="485"/>
      <c r="V117" s="485" t="s">
        <v>180</v>
      </c>
      <c r="W117" s="485"/>
      <c r="X117" s="979" t="s">
        <v>180</v>
      </c>
      <c r="Y117" s="978"/>
      <c r="Z117" s="500" t="b">
        <v>1</v>
      </c>
      <c r="AA117" s="485"/>
      <c r="AB117" s="485" t="s">
        <v>294</v>
      </c>
      <c r="AC117" s="485"/>
      <c r="AD117" s="485" t="s">
        <v>180</v>
      </c>
      <c r="AE117" s="485"/>
      <c r="AF117" s="485" t="s">
        <v>180</v>
      </c>
      <c r="AG117" s="485"/>
      <c r="AH117" s="485" t="s">
        <v>180</v>
      </c>
      <c r="AI117" s="485"/>
      <c r="AJ117" s="979" t="s">
        <v>180</v>
      </c>
      <c r="AK117" s="978"/>
      <c r="AL117" s="383" t="s">
        <v>882</v>
      </c>
      <c r="AM117" s="422">
        <f t="shared" si="8"/>
        <v>44372</v>
      </c>
      <c r="AN117" s="422">
        <f t="shared" si="9"/>
        <v>44372</v>
      </c>
      <c r="AO117" s="422">
        <f t="shared" si="10"/>
        <v>44372</v>
      </c>
      <c r="AP117" s="381">
        <v>0</v>
      </c>
      <c r="AQ117" s="381" t="s">
        <v>180</v>
      </c>
      <c r="AR117" s="381" t="s">
        <v>1006</v>
      </c>
      <c r="AS117" s="382" t="s">
        <v>180</v>
      </c>
      <c r="AT117" s="757" t="s">
        <v>1083</v>
      </c>
      <c r="AU117" s="537"/>
      <c r="AV117" s="537"/>
      <c r="AW117" s="537"/>
      <c r="AX117" s="537"/>
      <c r="AY117" s="608"/>
    </row>
    <row r="118" spans="2:51" s="198" customFormat="1" ht="72" customHeight="1">
      <c r="B118" s="261"/>
      <c r="C118" s="261"/>
      <c r="E118" s="383">
        <v>31</v>
      </c>
      <c r="F118" s="485" t="s">
        <v>70</v>
      </c>
      <c r="G118" s="509"/>
      <c r="H118" s="500" t="str">
        <f t="shared" si="7"/>
        <v>“11155DD5FF03”</v>
      </c>
      <c r="I118" s="485"/>
      <c r="J118" s="485" t="str">
        <f t="shared" si="0"/>
        <v>human_det</v>
      </c>
      <c r="K118" s="485"/>
      <c r="L118" s="485">
        <f t="shared" si="6"/>
        <v>500</v>
      </c>
      <c r="M118" s="509"/>
      <c r="N118" s="500" t="b">
        <v>1</v>
      </c>
      <c r="O118" s="485"/>
      <c r="P118" s="485" t="s">
        <v>294</v>
      </c>
      <c r="Q118" s="485"/>
      <c r="R118" s="485" t="s">
        <v>180</v>
      </c>
      <c r="S118" s="485"/>
      <c r="T118" s="485" t="s">
        <v>180</v>
      </c>
      <c r="U118" s="485"/>
      <c r="V118" s="485" t="s">
        <v>180</v>
      </c>
      <c r="W118" s="485"/>
      <c r="X118" s="979" t="s">
        <v>180</v>
      </c>
      <c r="Y118" s="978"/>
      <c r="Z118" s="500" t="b">
        <v>1</v>
      </c>
      <c r="AA118" s="485"/>
      <c r="AB118" s="485" t="s">
        <v>294</v>
      </c>
      <c r="AC118" s="485"/>
      <c r="AD118" s="485" t="s">
        <v>180</v>
      </c>
      <c r="AE118" s="485"/>
      <c r="AF118" s="485" t="s">
        <v>180</v>
      </c>
      <c r="AG118" s="485"/>
      <c r="AH118" s="485" t="s">
        <v>180</v>
      </c>
      <c r="AI118" s="485"/>
      <c r="AJ118" s="979" t="s">
        <v>180</v>
      </c>
      <c r="AK118" s="978"/>
      <c r="AL118" s="383" t="s">
        <v>882</v>
      </c>
      <c r="AM118" s="422">
        <f t="shared" si="8"/>
        <v>44372</v>
      </c>
      <c r="AN118" s="422">
        <f t="shared" si="9"/>
        <v>44372</v>
      </c>
      <c r="AO118" s="422">
        <f t="shared" si="10"/>
        <v>44372</v>
      </c>
      <c r="AP118" s="381">
        <v>0</v>
      </c>
      <c r="AQ118" s="381" t="s">
        <v>180</v>
      </c>
      <c r="AR118" s="381" t="s">
        <v>1006</v>
      </c>
      <c r="AS118" s="382" t="s">
        <v>180</v>
      </c>
      <c r="AT118" s="757" t="s">
        <v>1083</v>
      </c>
      <c r="AU118" s="537"/>
      <c r="AV118" s="537"/>
      <c r="AW118" s="537"/>
      <c r="AX118" s="537"/>
      <c r="AY118" s="608"/>
    </row>
    <row r="119" spans="2:51" s="198" customFormat="1" ht="72" customHeight="1">
      <c r="B119" s="261"/>
      <c r="C119" s="261"/>
      <c r="E119" s="383">
        <v>32</v>
      </c>
      <c r="F119" s="485" t="s">
        <v>70</v>
      </c>
      <c r="G119" s="509"/>
      <c r="H119" s="500" t="str">
        <f t="shared" si="7"/>
        <v>“11155DD5FF03”</v>
      </c>
      <c r="I119" s="485"/>
      <c r="J119" s="485" t="str">
        <f t="shared" si="0"/>
        <v>monitor1</v>
      </c>
      <c r="K119" s="485"/>
      <c r="L119" s="485">
        <f t="shared" si="6"/>
        <v>500</v>
      </c>
      <c r="M119" s="509"/>
      <c r="N119" s="500" t="b">
        <v>1</v>
      </c>
      <c r="O119" s="485"/>
      <c r="P119" s="485" t="s">
        <v>294</v>
      </c>
      <c r="Q119" s="485"/>
      <c r="R119" s="485" t="s">
        <v>180</v>
      </c>
      <c r="S119" s="485"/>
      <c r="T119" s="485" t="s">
        <v>180</v>
      </c>
      <c r="U119" s="485"/>
      <c r="V119" s="485" t="s">
        <v>180</v>
      </c>
      <c r="W119" s="485"/>
      <c r="X119" s="979" t="s">
        <v>180</v>
      </c>
      <c r="Y119" s="978"/>
      <c r="Z119" s="500" t="b">
        <v>1</v>
      </c>
      <c r="AA119" s="485"/>
      <c r="AB119" s="485" t="s">
        <v>294</v>
      </c>
      <c r="AC119" s="485"/>
      <c r="AD119" s="485" t="s">
        <v>180</v>
      </c>
      <c r="AE119" s="485"/>
      <c r="AF119" s="485" t="s">
        <v>180</v>
      </c>
      <c r="AG119" s="485"/>
      <c r="AH119" s="485" t="s">
        <v>180</v>
      </c>
      <c r="AI119" s="485"/>
      <c r="AJ119" s="979" t="s">
        <v>180</v>
      </c>
      <c r="AK119" s="978"/>
      <c r="AL119" s="383" t="s">
        <v>882</v>
      </c>
      <c r="AM119" s="422">
        <f t="shared" si="8"/>
        <v>44372</v>
      </c>
      <c r="AN119" s="422">
        <f t="shared" si="9"/>
        <v>44372</v>
      </c>
      <c r="AO119" s="422">
        <f t="shared" si="10"/>
        <v>44372</v>
      </c>
      <c r="AP119" s="381">
        <v>0</v>
      </c>
      <c r="AQ119" s="381" t="s">
        <v>180</v>
      </c>
      <c r="AR119" s="381" t="s">
        <v>1006</v>
      </c>
      <c r="AS119" s="382" t="s">
        <v>180</v>
      </c>
      <c r="AT119" s="757" t="s">
        <v>1083</v>
      </c>
      <c r="AU119" s="537"/>
      <c r="AV119" s="537"/>
      <c r="AW119" s="537"/>
      <c r="AX119" s="537"/>
      <c r="AY119" s="608"/>
    </row>
    <row r="120" spans="2:51" s="198" customFormat="1" ht="72" customHeight="1">
      <c r="B120" s="261"/>
      <c r="C120" s="261"/>
      <c r="E120" s="383">
        <v>33</v>
      </c>
      <c r="F120" s="485" t="s">
        <v>70</v>
      </c>
      <c r="G120" s="509"/>
      <c r="H120" s="500" t="str">
        <f t="shared" si="7"/>
        <v>“11155DD5FF03”</v>
      </c>
      <c r="I120" s="485"/>
      <c r="J120" s="485" t="str">
        <f t="shared" si="0"/>
        <v>iu_room</v>
      </c>
      <c r="K120" s="485"/>
      <c r="L120" s="485">
        <f t="shared" si="6"/>
        <v>500</v>
      </c>
      <c r="M120" s="509"/>
      <c r="N120" s="500" t="b">
        <v>1</v>
      </c>
      <c r="O120" s="485"/>
      <c r="P120" s="485" t="s">
        <v>294</v>
      </c>
      <c r="Q120" s="485"/>
      <c r="R120" s="485" t="s">
        <v>180</v>
      </c>
      <c r="S120" s="485"/>
      <c r="T120" s="485" t="s">
        <v>180</v>
      </c>
      <c r="U120" s="485"/>
      <c r="V120" s="485" t="s">
        <v>180</v>
      </c>
      <c r="W120" s="485"/>
      <c r="X120" s="979" t="s">
        <v>180</v>
      </c>
      <c r="Y120" s="978"/>
      <c r="Z120" s="500" t="b">
        <v>1</v>
      </c>
      <c r="AA120" s="485"/>
      <c r="AB120" s="485" t="s">
        <v>294</v>
      </c>
      <c r="AC120" s="485"/>
      <c r="AD120" s="485" t="s">
        <v>180</v>
      </c>
      <c r="AE120" s="485"/>
      <c r="AF120" s="485" t="s">
        <v>180</v>
      </c>
      <c r="AG120" s="485"/>
      <c r="AH120" s="485" t="s">
        <v>180</v>
      </c>
      <c r="AI120" s="485"/>
      <c r="AJ120" s="979" t="s">
        <v>180</v>
      </c>
      <c r="AK120" s="978"/>
      <c r="AL120" s="383" t="s">
        <v>882</v>
      </c>
      <c r="AM120" s="422">
        <f t="shared" si="8"/>
        <v>44372</v>
      </c>
      <c r="AN120" s="422">
        <f t="shared" si="9"/>
        <v>44372</v>
      </c>
      <c r="AO120" s="422">
        <f t="shared" si="10"/>
        <v>44372</v>
      </c>
      <c r="AP120" s="381">
        <v>0</v>
      </c>
      <c r="AQ120" s="381" t="s">
        <v>180</v>
      </c>
      <c r="AR120" s="381" t="s">
        <v>1006</v>
      </c>
      <c r="AS120" s="382" t="s">
        <v>180</v>
      </c>
      <c r="AT120" s="757" t="s">
        <v>1083</v>
      </c>
      <c r="AU120" s="537"/>
      <c r="AV120" s="537"/>
      <c r="AW120" s="537"/>
      <c r="AX120" s="537"/>
      <c r="AY120" s="608"/>
    </row>
    <row r="121" spans="2:51" s="198" customFormat="1" ht="72" customHeight="1">
      <c r="B121" s="261"/>
      <c r="C121" s="261"/>
      <c r="E121" s="383">
        <v>34</v>
      </c>
      <c r="F121" s="485" t="s">
        <v>70</v>
      </c>
      <c r="G121" s="509"/>
      <c r="H121" s="500" t="str">
        <f t="shared" si="7"/>
        <v>“11155DD5FF03”</v>
      </c>
      <c r="I121" s="485"/>
      <c r="J121" s="485" t="str">
        <f t="shared" si="0"/>
        <v>elec_unit_price</v>
      </c>
      <c r="K121" s="485"/>
      <c r="L121" s="485">
        <f t="shared" si="6"/>
        <v>500</v>
      </c>
      <c r="M121" s="509"/>
      <c r="N121" s="500" t="b">
        <v>1</v>
      </c>
      <c r="O121" s="485"/>
      <c r="P121" s="485" t="s">
        <v>294</v>
      </c>
      <c r="Q121" s="485"/>
      <c r="R121" s="485" t="s">
        <v>180</v>
      </c>
      <c r="S121" s="485"/>
      <c r="T121" s="485" t="s">
        <v>180</v>
      </c>
      <c r="U121" s="485"/>
      <c r="V121" s="485" t="s">
        <v>180</v>
      </c>
      <c r="W121" s="485"/>
      <c r="X121" s="979" t="s">
        <v>180</v>
      </c>
      <c r="Y121" s="978"/>
      <c r="Z121" s="500" t="b">
        <v>1</v>
      </c>
      <c r="AA121" s="485"/>
      <c r="AB121" s="485" t="s">
        <v>294</v>
      </c>
      <c r="AC121" s="485"/>
      <c r="AD121" s="485" t="s">
        <v>180</v>
      </c>
      <c r="AE121" s="485"/>
      <c r="AF121" s="485" t="s">
        <v>180</v>
      </c>
      <c r="AG121" s="485"/>
      <c r="AH121" s="485" t="s">
        <v>180</v>
      </c>
      <c r="AI121" s="485"/>
      <c r="AJ121" s="979" t="s">
        <v>180</v>
      </c>
      <c r="AK121" s="978"/>
      <c r="AL121" s="383" t="s">
        <v>882</v>
      </c>
      <c r="AM121" s="422">
        <f t="shared" si="8"/>
        <v>44372</v>
      </c>
      <c r="AN121" s="422">
        <f t="shared" si="9"/>
        <v>44372</v>
      </c>
      <c r="AO121" s="422">
        <f t="shared" si="10"/>
        <v>44372</v>
      </c>
      <c r="AP121" s="381">
        <v>0</v>
      </c>
      <c r="AQ121" s="381" t="s">
        <v>180</v>
      </c>
      <c r="AR121" s="381" t="s">
        <v>1006</v>
      </c>
      <c r="AS121" s="382" t="s">
        <v>180</v>
      </c>
      <c r="AT121" s="757" t="s">
        <v>1083</v>
      </c>
      <c r="AU121" s="537"/>
      <c r="AV121" s="537"/>
      <c r="AW121" s="537"/>
      <c r="AX121" s="537"/>
      <c r="AY121" s="608"/>
    </row>
    <row r="122" spans="2:51" s="198" customFormat="1" ht="72" customHeight="1">
      <c r="B122" s="261"/>
      <c r="C122" s="261"/>
      <c r="E122" s="383">
        <v>35</v>
      </c>
      <c r="F122" s="485" t="s">
        <v>70</v>
      </c>
      <c r="G122" s="509"/>
      <c r="H122" s="500" t="e">
        <f>#REF!</f>
        <v>#REF!</v>
      </c>
      <c r="I122" s="485"/>
      <c r="J122" s="485" t="str">
        <f>G60</f>
        <v>city</v>
      </c>
      <c r="K122" s="485"/>
      <c r="L122" s="485" t="e">
        <f>#REF!</f>
        <v>#REF!</v>
      </c>
      <c r="M122" s="509"/>
      <c r="N122" s="500" t="b">
        <v>1</v>
      </c>
      <c r="O122" s="485"/>
      <c r="P122" s="485" t="s">
        <v>294</v>
      </c>
      <c r="Q122" s="485"/>
      <c r="R122" s="485" t="s">
        <v>180</v>
      </c>
      <c r="S122" s="485"/>
      <c r="T122" s="485" t="s">
        <v>180</v>
      </c>
      <c r="U122" s="485"/>
      <c r="V122" s="485" t="s">
        <v>180</v>
      </c>
      <c r="W122" s="485"/>
      <c r="X122" s="979" t="s">
        <v>180</v>
      </c>
      <c r="Y122" s="978"/>
      <c r="Z122" s="500" t="b">
        <v>1</v>
      </c>
      <c r="AA122" s="485"/>
      <c r="AB122" s="485" t="s">
        <v>294</v>
      </c>
      <c r="AC122" s="485"/>
      <c r="AD122" s="485" t="s">
        <v>180</v>
      </c>
      <c r="AE122" s="485"/>
      <c r="AF122" s="485" t="s">
        <v>180</v>
      </c>
      <c r="AG122" s="485"/>
      <c r="AH122" s="485" t="s">
        <v>180</v>
      </c>
      <c r="AI122" s="485"/>
      <c r="AJ122" s="979" t="s">
        <v>180</v>
      </c>
      <c r="AK122" s="978"/>
      <c r="AL122" s="399" t="s">
        <v>882</v>
      </c>
      <c r="AM122" s="422">
        <f>AM121</f>
        <v>44372</v>
      </c>
      <c r="AN122" s="422">
        <f t="shared" si="9"/>
        <v>44372</v>
      </c>
      <c r="AO122" s="422">
        <f t="shared" si="10"/>
        <v>44372</v>
      </c>
      <c r="AP122" s="381">
        <v>0</v>
      </c>
      <c r="AQ122" s="394" t="s">
        <v>180</v>
      </c>
      <c r="AR122" s="381" t="s">
        <v>1006</v>
      </c>
      <c r="AS122" s="403" t="s">
        <v>180</v>
      </c>
      <c r="AT122" s="606" t="s">
        <v>1083</v>
      </c>
      <c r="AU122" s="485"/>
      <c r="AV122" s="485"/>
      <c r="AW122" s="485"/>
      <c r="AX122" s="485"/>
      <c r="AY122" s="575"/>
    </row>
    <row r="123" spans="2:51" s="198" customFormat="1" ht="72" customHeight="1">
      <c r="B123" s="261"/>
      <c r="C123" s="261"/>
      <c r="E123" s="383">
        <v>36</v>
      </c>
      <c r="F123" s="485" t="s">
        <v>458</v>
      </c>
      <c r="G123" s="509"/>
      <c r="H123" s="500" t="e">
        <f t="shared" ref="H123" si="11">H122</f>
        <v>#REF!</v>
      </c>
      <c r="I123" s="485"/>
      <c r="J123" s="485" t="str">
        <f>G61</f>
        <v>fan_guosj_speed (not found)</v>
      </c>
      <c r="K123" s="485"/>
      <c r="L123" s="485" t="e">
        <f t="shared" ref="L123" si="12">L122</f>
        <v>#REF!</v>
      </c>
      <c r="M123" s="509"/>
      <c r="N123" s="500" t="b">
        <v>0</v>
      </c>
      <c r="O123" s="485"/>
      <c r="P123" s="485" t="s">
        <v>294</v>
      </c>
      <c r="Q123" s="485"/>
      <c r="R123" s="485" t="s">
        <v>180</v>
      </c>
      <c r="S123" s="485"/>
      <c r="T123" s="485" t="s">
        <v>180</v>
      </c>
      <c r="U123" s="485"/>
      <c r="V123" s="485" t="s">
        <v>180</v>
      </c>
      <c r="W123" s="485"/>
      <c r="X123" s="979" t="s">
        <v>180</v>
      </c>
      <c r="Y123" s="978"/>
      <c r="Z123" s="500" t="b">
        <v>0</v>
      </c>
      <c r="AA123" s="485"/>
      <c r="AB123" s="485" t="s">
        <v>294</v>
      </c>
      <c r="AC123" s="485"/>
      <c r="AD123" s="485" t="s">
        <v>180</v>
      </c>
      <c r="AE123" s="485"/>
      <c r="AF123" s="485" t="s">
        <v>180</v>
      </c>
      <c r="AG123" s="485"/>
      <c r="AH123" s="485" t="s">
        <v>180</v>
      </c>
      <c r="AI123" s="485"/>
      <c r="AJ123" s="979" t="s">
        <v>180</v>
      </c>
      <c r="AK123" s="978"/>
      <c r="AL123" s="399" t="s">
        <v>882</v>
      </c>
      <c r="AM123" s="422">
        <f t="shared" ref="AM123" si="13">AM122</f>
        <v>44372</v>
      </c>
      <c r="AN123" s="422">
        <f t="shared" ref="AN123" si="14">AN122</f>
        <v>44372</v>
      </c>
      <c r="AO123" s="422">
        <f t="shared" ref="AO123" si="15">AO122</f>
        <v>44372</v>
      </c>
      <c r="AP123" s="381">
        <v>0</v>
      </c>
      <c r="AQ123" s="394" t="s">
        <v>180</v>
      </c>
      <c r="AR123" s="381" t="s">
        <v>1006</v>
      </c>
      <c r="AS123" s="403" t="s">
        <v>180</v>
      </c>
      <c r="AT123" s="606" t="s">
        <v>1083</v>
      </c>
      <c r="AU123" s="485"/>
      <c r="AV123" s="485"/>
      <c r="AW123" s="485"/>
      <c r="AX123" s="485"/>
      <c r="AY123" s="575"/>
    </row>
    <row r="124" spans="2:51" s="198" customFormat="1" ht="72" customHeight="1">
      <c r="B124" s="261"/>
      <c r="C124" s="261"/>
      <c r="E124" s="383">
        <v>37</v>
      </c>
      <c r="F124" s="485" t="s">
        <v>458</v>
      </c>
      <c r="G124" s="509"/>
      <c r="H124" s="500" t="e">
        <f t="shared" ref="H124" si="16">H123</f>
        <v>#REF!</v>
      </c>
      <c r="I124" s="485"/>
      <c r="J124" s="485" t="str">
        <f>G62</f>
        <v>(NULL)</v>
      </c>
      <c r="K124" s="485"/>
      <c r="L124" s="485" t="e">
        <f t="shared" ref="L124" si="17">L123</f>
        <v>#REF!</v>
      </c>
      <c r="M124" s="509"/>
      <c r="N124" s="500" t="b">
        <v>0</v>
      </c>
      <c r="O124" s="485"/>
      <c r="P124" s="485" t="s">
        <v>324</v>
      </c>
      <c r="Q124" s="485"/>
      <c r="R124" s="485" t="s">
        <v>180</v>
      </c>
      <c r="S124" s="485"/>
      <c r="T124" s="485" t="s">
        <v>180</v>
      </c>
      <c r="U124" s="485"/>
      <c r="V124" s="485" t="s">
        <v>180</v>
      </c>
      <c r="W124" s="485"/>
      <c r="X124" s="979" t="s">
        <v>180</v>
      </c>
      <c r="Y124" s="978"/>
      <c r="Z124" s="500" t="b">
        <v>0</v>
      </c>
      <c r="AA124" s="485"/>
      <c r="AB124" s="485" t="s">
        <v>324</v>
      </c>
      <c r="AC124" s="485"/>
      <c r="AD124" s="485" t="s">
        <v>180</v>
      </c>
      <c r="AE124" s="485"/>
      <c r="AF124" s="485" t="s">
        <v>180</v>
      </c>
      <c r="AG124" s="485"/>
      <c r="AH124" s="485" t="s">
        <v>180</v>
      </c>
      <c r="AI124" s="485"/>
      <c r="AJ124" s="979" t="s">
        <v>180</v>
      </c>
      <c r="AK124" s="978"/>
      <c r="AL124" s="399" t="s">
        <v>882</v>
      </c>
      <c r="AM124" s="422">
        <f t="shared" ref="AM124" si="18">AM123</f>
        <v>44372</v>
      </c>
      <c r="AN124" s="422">
        <f t="shared" ref="AN124" si="19">AN123</f>
        <v>44372</v>
      </c>
      <c r="AO124" s="422">
        <f t="shared" ref="AO124" si="20">AO123</f>
        <v>44372</v>
      </c>
      <c r="AP124" s="381">
        <v>0</v>
      </c>
      <c r="AQ124" s="394" t="s">
        <v>180</v>
      </c>
      <c r="AR124" s="381" t="s">
        <v>1006</v>
      </c>
      <c r="AS124" s="403" t="s">
        <v>180</v>
      </c>
      <c r="AT124" s="606" t="s">
        <v>1083</v>
      </c>
      <c r="AU124" s="485"/>
      <c r="AV124" s="485"/>
      <c r="AW124" s="485"/>
      <c r="AX124" s="485"/>
      <c r="AY124" s="575"/>
    </row>
    <row r="125" spans="2:51" s="198" customFormat="1" ht="72" customHeight="1" thickBot="1">
      <c r="B125" s="261"/>
      <c r="C125" s="261"/>
      <c r="E125" s="380">
        <v>38</v>
      </c>
      <c r="F125" s="497" t="s">
        <v>458</v>
      </c>
      <c r="G125" s="498"/>
      <c r="H125" s="499" t="e">
        <f t="shared" ref="H125" si="21">H124</f>
        <v>#REF!</v>
      </c>
      <c r="I125" s="497"/>
      <c r="J125" s="497" t="str">
        <f>G21</f>
        <v>adjust_temperature</v>
      </c>
      <c r="K125" s="497"/>
      <c r="L125" s="497" t="str">
        <f>I22</f>
        <v>(NULL)</v>
      </c>
      <c r="M125" s="498"/>
      <c r="N125" s="499" t="b">
        <v>1</v>
      </c>
      <c r="O125" s="497"/>
      <c r="P125" s="497" t="s">
        <v>294</v>
      </c>
      <c r="Q125" s="497"/>
      <c r="R125" s="497" t="s">
        <v>180</v>
      </c>
      <c r="S125" s="497"/>
      <c r="T125" s="497" t="s">
        <v>180</v>
      </c>
      <c r="U125" s="497"/>
      <c r="V125" s="497" t="s">
        <v>180</v>
      </c>
      <c r="W125" s="497"/>
      <c r="X125" s="984" t="s">
        <v>180</v>
      </c>
      <c r="Y125" s="980"/>
      <c r="Z125" s="499" t="b">
        <v>1</v>
      </c>
      <c r="AA125" s="497"/>
      <c r="AB125" s="497" t="s">
        <v>294</v>
      </c>
      <c r="AC125" s="497"/>
      <c r="AD125" s="497" t="s">
        <v>180</v>
      </c>
      <c r="AE125" s="497"/>
      <c r="AF125" s="497" t="s">
        <v>180</v>
      </c>
      <c r="AG125" s="497"/>
      <c r="AH125" s="497" t="s">
        <v>180</v>
      </c>
      <c r="AI125" s="497"/>
      <c r="AJ125" s="984" t="s">
        <v>180</v>
      </c>
      <c r="AK125" s="980"/>
      <c r="AL125" s="395" t="s">
        <v>882</v>
      </c>
      <c r="AM125" s="423">
        <f t="shared" ref="AM125" si="22">AM124</f>
        <v>44372</v>
      </c>
      <c r="AN125" s="423">
        <f t="shared" ref="AN125" si="23">AN124</f>
        <v>44372</v>
      </c>
      <c r="AO125" s="423">
        <f t="shared" ref="AO125" si="24">AO124</f>
        <v>44372</v>
      </c>
      <c r="AP125" s="376">
        <v>0</v>
      </c>
      <c r="AQ125" s="396" t="s">
        <v>180</v>
      </c>
      <c r="AR125" s="376" t="s">
        <v>1006</v>
      </c>
      <c r="AS125" s="377"/>
      <c r="AT125" s="639" t="s">
        <v>1083</v>
      </c>
      <c r="AU125" s="497"/>
      <c r="AV125" s="497"/>
      <c r="AW125" s="497"/>
      <c r="AX125" s="497"/>
      <c r="AY125" s="576"/>
    </row>
    <row r="126" spans="2:51" ht="15" customHeight="1">
      <c r="B126" s="225"/>
      <c r="C126" s="225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24"/>
      <c r="S126" s="224"/>
      <c r="T126" s="224"/>
      <c r="U126" s="224"/>
      <c r="V126" s="224"/>
      <c r="W126" s="224"/>
      <c r="X126" s="224"/>
      <c r="Y126" s="224"/>
      <c r="Z126" s="224"/>
      <c r="AA126" s="224"/>
      <c r="AB126" s="224"/>
      <c r="AC126" s="224"/>
      <c r="AD126" s="224"/>
      <c r="AE126" s="224"/>
      <c r="AF126" s="224"/>
      <c r="AG126" s="224"/>
      <c r="AH126" s="224"/>
      <c r="AI126" s="224"/>
      <c r="AJ126" s="224"/>
      <c r="AK126" s="224"/>
      <c r="AL126" s="224"/>
      <c r="AM126" s="224"/>
      <c r="AN126" s="224"/>
      <c r="AO126" s="224"/>
      <c r="AP126" s="224"/>
      <c r="AQ126" s="224"/>
      <c r="AR126" s="224"/>
      <c r="AS126" s="224"/>
      <c r="AT126" s="224"/>
      <c r="AU126" s="224"/>
      <c r="AV126" s="224"/>
      <c r="AW126" s="224"/>
      <c r="AX126" s="224"/>
      <c r="AY126" s="224"/>
    </row>
    <row r="127" spans="2:51"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24"/>
      <c r="S127" s="224"/>
      <c r="T127" s="224"/>
      <c r="U127" s="224"/>
      <c r="V127" s="224"/>
      <c r="W127" s="224"/>
      <c r="X127" s="224"/>
      <c r="Y127" s="224"/>
      <c r="Z127" s="224"/>
      <c r="AA127" s="224"/>
      <c r="AB127" s="224"/>
      <c r="AC127" s="224"/>
      <c r="AD127" s="224"/>
      <c r="AE127" s="224"/>
      <c r="AF127" s="224"/>
      <c r="AG127" s="224"/>
      <c r="AH127" s="224"/>
      <c r="AI127" s="224"/>
      <c r="AJ127" s="224"/>
      <c r="AK127" s="224"/>
      <c r="AL127" s="224"/>
      <c r="AM127" s="224"/>
      <c r="AN127" s="224"/>
      <c r="AO127" s="224"/>
      <c r="AP127" s="224"/>
      <c r="AQ127" s="224"/>
      <c r="AR127" s="224"/>
      <c r="AS127" s="224"/>
      <c r="AT127" s="224"/>
      <c r="AU127" s="224"/>
      <c r="AV127" s="224"/>
      <c r="AW127" s="224"/>
      <c r="AX127" s="224"/>
      <c r="AY127" s="224"/>
    </row>
    <row r="128" spans="2:51"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24"/>
      <c r="S128" s="224"/>
      <c r="T128" s="224"/>
      <c r="U128" s="224"/>
      <c r="V128" s="224"/>
      <c r="W128" s="224"/>
      <c r="X128" s="224"/>
      <c r="Y128" s="224"/>
      <c r="Z128" s="224"/>
      <c r="AA128" s="224"/>
      <c r="AB128" s="224"/>
      <c r="AC128" s="224"/>
      <c r="AD128" s="224"/>
      <c r="AE128" s="224"/>
      <c r="AF128" s="224"/>
      <c r="AG128" s="224"/>
      <c r="AH128" s="224"/>
      <c r="AI128" s="224"/>
      <c r="AJ128" s="224"/>
      <c r="AK128" s="224"/>
      <c r="AL128" s="224"/>
      <c r="AM128" s="224"/>
      <c r="AN128" s="224"/>
      <c r="AO128" s="224"/>
      <c r="AP128" s="224"/>
      <c r="AQ128" s="224"/>
      <c r="AR128" s="224"/>
      <c r="AS128" s="224"/>
      <c r="AT128" s="224"/>
      <c r="AU128" s="224"/>
      <c r="AV128" s="224"/>
      <c r="AW128" s="224"/>
      <c r="AX128" s="224"/>
      <c r="AY128" s="224"/>
    </row>
    <row r="129" spans="2:51" ht="16.5" thickBot="1">
      <c r="E129" s="227" t="s">
        <v>153</v>
      </c>
      <c r="F129" s="227" t="s">
        <v>945</v>
      </c>
    </row>
    <row r="130" spans="2:51" ht="13.5" customHeight="1">
      <c r="B130" s="225"/>
      <c r="C130" s="225"/>
      <c r="E130" s="510" t="s">
        <v>20</v>
      </c>
      <c r="F130" s="518" t="s">
        <v>22</v>
      </c>
      <c r="G130" s="519"/>
      <c r="H130" s="510" t="s">
        <v>21</v>
      </c>
      <c r="I130" s="518"/>
      <c r="J130" s="518"/>
      <c r="K130" s="518"/>
      <c r="L130" s="518"/>
      <c r="M130" s="519"/>
      <c r="N130" s="522" t="s">
        <v>120</v>
      </c>
      <c r="O130" s="523"/>
      <c r="P130" s="523"/>
      <c r="Q130" s="523"/>
      <c r="R130" s="524" t="s">
        <v>127</v>
      </c>
      <c r="S130" s="524"/>
      <c r="T130" s="524"/>
      <c r="U130" s="524"/>
      <c r="V130" s="524"/>
      <c r="W130" s="524"/>
      <c r="X130" s="525" t="s">
        <v>167</v>
      </c>
      <c r="Y130" s="526"/>
      <c r="Z130" s="527" t="s">
        <v>140</v>
      </c>
      <c r="AA130" s="528"/>
      <c r="AB130" s="528"/>
      <c r="AC130" s="528"/>
      <c r="AD130" s="529" t="s">
        <v>141</v>
      </c>
      <c r="AE130" s="529"/>
      <c r="AF130" s="529"/>
      <c r="AG130" s="529"/>
      <c r="AH130" s="529"/>
      <c r="AI130" s="529"/>
      <c r="AJ130" s="483" t="s">
        <v>170</v>
      </c>
      <c r="AK130" s="484"/>
      <c r="AL130" s="487" t="s">
        <v>16</v>
      </c>
      <c r="AM130" s="489" t="s">
        <v>53</v>
      </c>
      <c r="AN130" s="489" t="s">
        <v>54</v>
      </c>
      <c r="AO130" s="489" t="s">
        <v>55</v>
      </c>
      <c r="AP130" s="489" t="s">
        <v>56</v>
      </c>
      <c r="AQ130" s="489" t="s">
        <v>29</v>
      </c>
      <c r="AR130" s="489" t="s">
        <v>62</v>
      </c>
      <c r="AS130" s="512" t="s">
        <v>69</v>
      </c>
      <c r="AT130" s="477" t="s">
        <v>23</v>
      </c>
      <c r="AU130" s="478"/>
      <c r="AV130" s="478"/>
      <c r="AW130" s="478"/>
      <c r="AX130" s="478"/>
      <c r="AY130" s="479"/>
    </row>
    <row r="131" spans="2:51" ht="13.5" customHeight="1">
      <c r="B131" s="225"/>
      <c r="C131" s="225"/>
      <c r="E131" s="511"/>
      <c r="F131" s="520"/>
      <c r="G131" s="521"/>
      <c r="H131" s="530" t="str">
        <f>E19</f>
        <v>1:デバイスID</v>
      </c>
      <c r="I131" s="531"/>
      <c r="J131" s="531" t="str">
        <f>G19</f>
        <v>2:プロパティ名</v>
      </c>
      <c r="K131" s="531"/>
      <c r="L131" s="531" t="str">
        <f>I19</f>
        <v>3:ポーリング非停止値</v>
      </c>
      <c r="M131" s="532"/>
      <c r="N131" s="930" t="s">
        <v>918</v>
      </c>
      <c r="O131" s="931"/>
      <c r="P131" s="534" t="s">
        <v>942</v>
      </c>
      <c r="Q131" s="534"/>
      <c r="R131" s="821" t="str">
        <f>H131</f>
        <v>1:デバイスID</v>
      </c>
      <c r="S131" s="821"/>
      <c r="T131" s="821" t="str">
        <f>J131</f>
        <v>2:プロパティ名</v>
      </c>
      <c r="U131" s="821"/>
      <c r="V131" s="821" t="str">
        <f>L131</f>
        <v>3:ポーリング非停止値</v>
      </c>
      <c r="W131" s="821"/>
      <c r="X131" s="919" t="s">
        <v>180</v>
      </c>
      <c r="Y131" s="1003"/>
      <c r="Z131" s="516" t="str">
        <f>N131</f>
        <v>1:成功(true)/
失敗(false)</v>
      </c>
      <c r="AA131" s="517"/>
      <c r="AB131" s="517" t="str">
        <f>P131</f>
        <v>2:メッセージコード</v>
      </c>
      <c r="AC131" s="517"/>
      <c r="AD131" s="994" t="str">
        <f>R131</f>
        <v>1:デバイスID</v>
      </c>
      <c r="AE131" s="994"/>
      <c r="AF131" s="994" t="str">
        <f>T131</f>
        <v>2:プロパティ名</v>
      </c>
      <c r="AG131" s="994"/>
      <c r="AH131" s="994" t="str">
        <f>V131</f>
        <v>3:ポーリング非停止値</v>
      </c>
      <c r="AI131" s="994"/>
      <c r="AJ131" s="836" t="str">
        <f>X131</f>
        <v>-</v>
      </c>
      <c r="AK131" s="975"/>
      <c r="AL131" s="488"/>
      <c r="AM131" s="490"/>
      <c r="AN131" s="490"/>
      <c r="AO131" s="490"/>
      <c r="AP131" s="490"/>
      <c r="AQ131" s="490"/>
      <c r="AR131" s="490"/>
      <c r="AS131" s="513"/>
      <c r="AT131" s="480"/>
      <c r="AU131" s="481"/>
      <c r="AV131" s="481"/>
      <c r="AW131" s="481"/>
      <c r="AX131" s="481"/>
      <c r="AY131" s="482"/>
    </row>
    <row r="132" spans="2:51" ht="15" customHeight="1">
      <c r="B132" s="225"/>
      <c r="C132" s="225"/>
      <c r="E132" s="511"/>
      <c r="F132" s="520"/>
      <c r="G132" s="521"/>
      <c r="H132" s="530"/>
      <c r="I132" s="531"/>
      <c r="J132" s="531"/>
      <c r="K132" s="531"/>
      <c r="L132" s="531"/>
      <c r="M132" s="532"/>
      <c r="N132" s="930"/>
      <c r="O132" s="931"/>
      <c r="P132" s="534"/>
      <c r="Q132" s="534"/>
      <c r="R132" s="821"/>
      <c r="S132" s="821"/>
      <c r="T132" s="821"/>
      <c r="U132" s="821"/>
      <c r="V132" s="821"/>
      <c r="W132" s="821"/>
      <c r="X132" s="919"/>
      <c r="Y132" s="1003"/>
      <c r="Z132" s="516"/>
      <c r="AA132" s="517"/>
      <c r="AB132" s="517"/>
      <c r="AC132" s="517"/>
      <c r="AD132" s="994"/>
      <c r="AE132" s="994"/>
      <c r="AF132" s="994"/>
      <c r="AG132" s="994"/>
      <c r="AH132" s="994"/>
      <c r="AI132" s="994"/>
      <c r="AJ132" s="836"/>
      <c r="AK132" s="975"/>
      <c r="AL132" s="488"/>
      <c r="AM132" s="490"/>
      <c r="AN132" s="490"/>
      <c r="AO132" s="490"/>
      <c r="AP132" s="490"/>
      <c r="AQ132" s="490"/>
      <c r="AR132" s="490"/>
      <c r="AS132" s="513"/>
      <c r="AT132" s="480"/>
      <c r="AU132" s="481"/>
      <c r="AV132" s="481"/>
      <c r="AW132" s="481"/>
      <c r="AX132" s="481"/>
      <c r="AY132" s="482"/>
    </row>
    <row r="133" spans="2:51" ht="72" customHeight="1">
      <c r="B133" s="225"/>
      <c r="C133" s="225"/>
      <c r="E133" s="590">
        <f>E125+1</f>
        <v>39</v>
      </c>
      <c r="F133" s="537" t="s">
        <v>624</v>
      </c>
      <c r="G133" s="538"/>
      <c r="H133" s="590" t="str">
        <f>E21</f>
        <v>“11155DD5FF03”</v>
      </c>
      <c r="I133" s="537"/>
      <c r="J133" s="537" t="str">
        <f>G21</f>
        <v>adjust_temperature</v>
      </c>
      <c r="K133" s="537"/>
      <c r="L133" s="537">
        <f>I21</f>
        <v>500</v>
      </c>
      <c r="M133" s="538"/>
      <c r="N133" s="757" t="b">
        <v>1</v>
      </c>
      <c r="O133" s="701"/>
      <c r="P133" s="537" t="s">
        <v>294</v>
      </c>
      <c r="Q133" s="537"/>
      <c r="R133" s="537" t="s">
        <v>180</v>
      </c>
      <c r="S133" s="537"/>
      <c r="T133" s="537" t="s">
        <v>180</v>
      </c>
      <c r="U133" s="537"/>
      <c r="V133" s="537" t="s">
        <v>180</v>
      </c>
      <c r="W133" s="537"/>
      <c r="X133" s="993" t="s">
        <v>180</v>
      </c>
      <c r="Y133" s="705"/>
      <c r="Z133" s="757" t="b">
        <v>1</v>
      </c>
      <c r="AA133" s="701"/>
      <c r="AB133" s="537" t="s">
        <v>294</v>
      </c>
      <c r="AC133" s="537"/>
      <c r="AD133" s="537" t="s">
        <v>180</v>
      </c>
      <c r="AE133" s="537"/>
      <c r="AF133" s="537" t="s">
        <v>180</v>
      </c>
      <c r="AG133" s="537"/>
      <c r="AH133" s="537" t="s">
        <v>180</v>
      </c>
      <c r="AI133" s="537"/>
      <c r="AJ133" s="993" t="s">
        <v>180</v>
      </c>
      <c r="AK133" s="705"/>
      <c r="AL133" s="590" t="s">
        <v>882</v>
      </c>
      <c r="AM133" s="1005">
        <f>AM125</f>
        <v>44372</v>
      </c>
      <c r="AN133" s="1005">
        <f t="shared" ref="AN133:AO133" si="25">AN125</f>
        <v>44372</v>
      </c>
      <c r="AO133" s="1005">
        <f t="shared" si="25"/>
        <v>44372</v>
      </c>
      <c r="AP133" s="537">
        <v>0</v>
      </c>
      <c r="AQ133" s="537" t="s">
        <v>180</v>
      </c>
      <c r="AR133" s="537" t="s">
        <v>1006</v>
      </c>
      <c r="AS133" s="538" t="s">
        <v>180</v>
      </c>
      <c r="AT133" s="757" t="s">
        <v>1083</v>
      </c>
      <c r="AU133" s="701"/>
      <c r="AV133" s="701"/>
      <c r="AW133" s="701"/>
      <c r="AX133" s="701"/>
      <c r="AY133" s="985"/>
    </row>
    <row r="134" spans="2:51" s="408" customFormat="1" ht="72" customHeight="1" thickBot="1">
      <c r="B134" s="225"/>
      <c r="C134" s="225"/>
      <c r="E134" s="585"/>
      <c r="F134" s="586"/>
      <c r="G134" s="579"/>
      <c r="H134" s="585" t="str">
        <f>H133</f>
        <v>“11155DD5FF03”</v>
      </c>
      <c r="I134" s="586"/>
      <c r="J134" s="586" t="str">
        <f t="shared" ref="J134" si="26">J133</f>
        <v>adjust_temperature</v>
      </c>
      <c r="K134" s="586"/>
      <c r="L134" s="586">
        <f t="shared" ref="L134" si="27">L133</f>
        <v>500</v>
      </c>
      <c r="M134" s="579"/>
      <c r="N134" s="585" t="b">
        <f t="shared" ref="N134" si="28">N133</f>
        <v>1</v>
      </c>
      <c r="O134" s="586"/>
      <c r="P134" s="586" t="str">
        <f t="shared" ref="P134" si="29">P133</f>
        <v>(NULL)</v>
      </c>
      <c r="Q134" s="586"/>
      <c r="R134" s="586" t="str">
        <f t="shared" ref="R134" si="30">R133</f>
        <v>-</v>
      </c>
      <c r="S134" s="586"/>
      <c r="T134" s="586" t="str">
        <f t="shared" ref="T134" si="31">T133</f>
        <v>-</v>
      </c>
      <c r="U134" s="586"/>
      <c r="V134" s="586" t="str">
        <f t="shared" ref="V134" si="32">V133</f>
        <v>-</v>
      </c>
      <c r="W134" s="586"/>
      <c r="X134" s="586" t="str">
        <f t="shared" ref="X134" si="33">X133</f>
        <v>-</v>
      </c>
      <c r="Y134" s="579"/>
      <c r="Z134" s="986" t="b">
        <v>1</v>
      </c>
      <c r="AA134" s="700"/>
      <c r="AB134" s="586" t="s">
        <v>294</v>
      </c>
      <c r="AC134" s="586"/>
      <c r="AD134" s="586" t="s">
        <v>180</v>
      </c>
      <c r="AE134" s="586"/>
      <c r="AF134" s="586" t="s">
        <v>180</v>
      </c>
      <c r="AG134" s="586"/>
      <c r="AH134" s="586" t="s">
        <v>180</v>
      </c>
      <c r="AI134" s="586"/>
      <c r="AJ134" s="995" t="s">
        <v>180</v>
      </c>
      <c r="AK134" s="996"/>
      <c r="AL134" s="585"/>
      <c r="AM134" s="586">
        <f>AM126</f>
        <v>0</v>
      </c>
      <c r="AN134" s="586">
        <f t="shared" ref="AN134:AO134" si="34">AN126</f>
        <v>0</v>
      </c>
      <c r="AO134" s="586">
        <f t="shared" si="34"/>
        <v>0</v>
      </c>
      <c r="AP134" s="586">
        <v>0</v>
      </c>
      <c r="AQ134" s="586" t="s">
        <v>180</v>
      </c>
      <c r="AR134" s="586" t="s">
        <v>1006</v>
      </c>
      <c r="AS134" s="579" t="s">
        <v>180</v>
      </c>
      <c r="AT134" s="986"/>
      <c r="AU134" s="700"/>
      <c r="AV134" s="700"/>
      <c r="AW134" s="700"/>
      <c r="AX134" s="700"/>
      <c r="AY134" s="987"/>
    </row>
    <row r="135" spans="2:51" s="408" customFormat="1" ht="48" customHeight="1">
      <c r="B135" s="225"/>
      <c r="C135" s="225"/>
      <c r="E135" s="104"/>
      <c r="F135" s="104"/>
      <c r="G135" s="104"/>
      <c r="H135" s="104"/>
      <c r="I135" s="104"/>
      <c r="J135" s="104"/>
      <c r="K135" s="104"/>
      <c r="L135" s="104"/>
      <c r="M135" s="104"/>
      <c r="N135" s="417"/>
      <c r="O135" s="417"/>
      <c r="P135" s="104"/>
      <c r="Q135" s="104"/>
      <c r="R135" s="104"/>
      <c r="S135" s="104"/>
      <c r="T135" s="104"/>
      <c r="U135" s="104"/>
      <c r="V135" s="104"/>
      <c r="W135" s="104"/>
      <c r="X135" s="418"/>
      <c r="Y135" s="417"/>
      <c r="Z135" s="417"/>
      <c r="AA135" s="417"/>
      <c r="AB135" s="104"/>
      <c r="AC135" s="104"/>
      <c r="AD135" s="104"/>
      <c r="AE135" s="104"/>
      <c r="AF135" s="104"/>
      <c r="AG135" s="104"/>
      <c r="AH135" s="104"/>
      <c r="AI135" s="104"/>
      <c r="AJ135" s="418"/>
      <c r="AK135" s="417"/>
      <c r="AL135" s="82"/>
      <c r="AM135" s="419"/>
      <c r="AN135" s="419"/>
      <c r="AO135" s="419"/>
      <c r="AP135" s="82"/>
      <c r="AQ135" s="420"/>
      <c r="AR135" s="420"/>
      <c r="AS135" s="420"/>
      <c r="AT135" s="76"/>
      <c r="AU135" s="77"/>
      <c r="AV135" s="77"/>
      <c r="AW135" s="77"/>
      <c r="AX135" s="77"/>
      <c r="AY135" s="77"/>
    </row>
    <row r="137" spans="2:51" ht="16.5" thickBot="1">
      <c r="E137" s="227" t="s">
        <v>160</v>
      </c>
      <c r="F137" s="227" t="s">
        <v>159</v>
      </c>
    </row>
    <row r="138" spans="2:51" ht="15" customHeight="1">
      <c r="E138" s="510" t="s">
        <v>20</v>
      </c>
      <c r="F138" s="518" t="s">
        <v>22</v>
      </c>
      <c r="G138" s="519"/>
      <c r="H138" s="510" t="s">
        <v>21</v>
      </c>
      <c r="I138" s="518"/>
      <c r="J138" s="518"/>
      <c r="K138" s="518"/>
      <c r="L138" s="518"/>
      <c r="M138" s="519"/>
      <c r="N138" s="522" t="s">
        <v>120</v>
      </c>
      <c r="O138" s="523"/>
      <c r="P138" s="523"/>
      <c r="Q138" s="523"/>
      <c r="R138" s="524" t="s">
        <v>127</v>
      </c>
      <c r="S138" s="524"/>
      <c r="T138" s="524"/>
      <c r="U138" s="524"/>
      <c r="V138" s="524"/>
      <c r="W138" s="524"/>
      <c r="X138" s="525" t="s">
        <v>167</v>
      </c>
      <c r="Y138" s="526"/>
      <c r="Z138" s="527" t="s">
        <v>140</v>
      </c>
      <c r="AA138" s="528"/>
      <c r="AB138" s="528"/>
      <c r="AC138" s="528"/>
      <c r="AD138" s="529" t="s">
        <v>141</v>
      </c>
      <c r="AE138" s="529"/>
      <c r="AF138" s="529"/>
      <c r="AG138" s="529"/>
      <c r="AH138" s="529"/>
      <c r="AI138" s="529"/>
      <c r="AJ138" s="483" t="s">
        <v>170</v>
      </c>
      <c r="AK138" s="484"/>
      <c r="AL138" s="487" t="s">
        <v>16</v>
      </c>
      <c r="AM138" s="489" t="s">
        <v>53</v>
      </c>
      <c r="AN138" s="489" t="s">
        <v>54</v>
      </c>
      <c r="AO138" s="489" t="s">
        <v>55</v>
      </c>
      <c r="AP138" s="489" t="s">
        <v>56</v>
      </c>
      <c r="AQ138" s="489" t="s">
        <v>29</v>
      </c>
      <c r="AR138" s="489" t="s">
        <v>62</v>
      </c>
      <c r="AS138" s="512" t="s">
        <v>69</v>
      </c>
      <c r="AT138" s="477" t="s">
        <v>23</v>
      </c>
      <c r="AU138" s="478"/>
      <c r="AV138" s="478"/>
      <c r="AW138" s="478"/>
      <c r="AX138" s="478"/>
      <c r="AY138" s="479"/>
    </row>
    <row r="139" spans="2:51" ht="15.75" customHeight="1">
      <c r="E139" s="511"/>
      <c r="F139" s="520"/>
      <c r="G139" s="521"/>
      <c r="H139" s="530" t="str">
        <f>E19</f>
        <v>1:デバイスID</v>
      </c>
      <c r="I139" s="531"/>
      <c r="J139" s="531" t="str">
        <f>G19</f>
        <v>2:プロパティ名</v>
      </c>
      <c r="K139" s="531"/>
      <c r="L139" s="531" t="str">
        <f>I19</f>
        <v>3:ポーリング非停止値</v>
      </c>
      <c r="M139" s="532"/>
      <c r="N139" s="930" t="s">
        <v>918</v>
      </c>
      <c r="O139" s="931"/>
      <c r="P139" s="534" t="s">
        <v>942</v>
      </c>
      <c r="Q139" s="534"/>
      <c r="R139" s="821" t="str">
        <f>H139</f>
        <v>1:デバイスID</v>
      </c>
      <c r="S139" s="821"/>
      <c r="T139" s="821" t="str">
        <f>J139</f>
        <v>2:プロパティ名</v>
      </c>
      <c r="U139" s="821"/>
      <c r="V139" s="821" t="str">
        <f>L139</f>
        <v>3:ポーリング非停止値</v>
      </c>
      <c r="W139" s="821"/>
      <c r="X139" s="919" t="s">
        <v>180</v>
      </c>
      <c r="Y139" s="1003"/>
      <c r="Z139" s="516" t="str">
        <f>N139</f>
        <v>1:成功(true)/
失敗(false)</v>
      </c>
      <c r="AA139" s="517"/>
      <c r="AB139" s="517" t="str">
        <f>P139</f>
        <v>2:メッセージコード</v>
      </c>
      <c r="AC139" s="517"/>
      <c r="AD139" s="994" t="str">
        <f>R139</f>
        <v>1:デバイスID</v>
      </c>
      <c r="AE139" s="994"/>
      <c r="AF139" s="994" t="str">
        <f>T139</f>
        <v>2:プロパティ名</v>
      </c>
      <c r="AG139" s="994"/>
      <c r="AH139" s="994" t="str">
        <f>V139</f>
        <v>3:ポーリング非停止値</v>
      </c>
      <c r="AI139" s="994"/>
      <c r="AJ139" s="836" t="str">
        <f>X139</f>
        <v>-</v>
      </c>
      <c r="AK139" s="975"/>
      <c r="AL139" s="488"/>
      <c r="AM139" s="490"/>
      <c r="AN139" s="490"/>
      <c r="AO139" s="490"/>
      <c r="AP139" s="490"/>
      <c r="AQ139" s="490"/>
      <c r="AR139" s="490"/>
      <c r="AS139" s="513"/>
      <c r="AT139" s="480"/>
      <c r="AU139" s="481"/>
      <c r="AV139" s="481"/>
      <c r="AW139" s="481"/>
      <c r="AX139" s="481"/>
      <c r="AY139" s="482"/>
    </row>
    <row r="140" spans="2:51">
      <c r="E140" s="511"/>
      <c r="F140" s="520"/>
      <c r="G140" s="521"/>
      <c r="H140" s="530"/>
      <c r="I140" s="531"/>
      <c r="J140" s="531"/>
      <c r="K140" s="531"/>
      <c r="L140" s="531"/>
      <c r="M140" s="532"/>
      <c r="N140" s="930"/>
      <c r="O140" s="931"/>
      <c r="P140" s="534"/>
      <c r="Q140" s="534"/>
      <c r="R140" s="821"/>
      <c r="S140" s="821"/>
      <c r="T140" s="821"/>
      <c r="U140" s="821"/>
      <c r="V140" s="821"/>
      <c r="W140" s="821"/>
      <c r="X140" s="919"/>
      <c r="Y140" s="1003"/>
      <c r="Z140" s="516"/>
      <c r="AA140" s="517"/>
      <c r="AB140" s="517"/>
      <c r="AC140" s="517"/>
      <c r="AD140" s="994"/>
      <c r="AE140" s="994"/>
      <c r="AF140" s="994"/>
      <c r="AG140" s="994"/>
      <c r="AH140" s="994"/>
      <c r="AI140" s="994"/>
      <c r="AJ140" s="836"/>
      <c r="AK140" s="975"/>
      <c r="AL140" s="488"/>
      <c r="AM140" s="490"/>
      <c r="AN140" s="490"/>
      <c r="AO140" s="490"/>
      <c r="AP140" s="490"/>
      <c r="AQ140" s="490"/>
      <c r="AR140" s="490"/>
      <c r="AS140" s="513"/>
      <c r="AT140" s="480"/>
      <c r="AU140" s="481"/>
      <c r="AV140" s="481"/>
      <c r="AW140" s="481"/>
      <c r="AX140" s="481"/>
      <c r="AY140" s="482"/>
    </row>
    <row r="141" spans="2:51" s="198" customFormat="1" ht="72" customHeight="1">
      <c r="E141" s="383">
        <f>E133+1</f>
        <v>40</v>
      </c>
      <c r="F141" s="541" t="s">
        <v>247</v>
      </c>
      <c r="G141" s="542"/>
      <c r="H141" s="500" t="str">
        <f>E21</f>
        <v>“11155DD5FF03”</v>
      </c>
      <c r="I141" s="485"/>
      <c r="J141" s="485" t="str">
        <f>G21</f>
        <v>adjust_temperature</v>
      </c>
      <c r="K141" s="485"/>
      <c r="L141" s="485">
        <f>I21</f>
        <v>500</v>
      </c>
      <c r="M141" s="509"/>
      <c r="N141" s="500" t="b">
        <v>0</v>
      </c>
      <c r="O141" s="485"/>
      <c r="P141" s="485" t="s">
        <v>695</v>
      </c>
      <c r="Q141" s="485"/>
      <c r="R141" s="485" t="s">
        <v>180</v>
      </c>
      <c r="S141" s="485"/>
      <c r="T141" s="485" t="s">
        <v>180</v>
      </c>
      <c r="U141" s="485"/>
      <c r="V141" s="485" t="s">
        <v>180</v>
      </c>
      <c r="W141" s="485"/>
      <c r="X141" s="485" t="s">
        <v>180</v>
      </c>
      <c r="Y141" s="509"/>
      <c r="Z141" s="500" t="b">
        <v>0</v>
      </c>
      <c r="AA141" s="485"/>
      <c r="AB141" s="485" t="s">
        <v>695</v>
      </c>
      <c r="AC141" s="485"/>
      <c r="AD141" s="485" t="s">
        <v>180</v>
      </c>
      <c r="AE141" s="485"/>
      <c r="AF141" s="485" t="s">
        <v>180</v>
      </c>
      <c r="AG141" s="485"/>
      <c r="AH141" s="485" t="s">
        <v>180</v>
      </c>
      <c r="AI141" s="485"/>
      <c r="AJ141" s="485" t="s">
        <v>180</v>
      </c>
      <c r="AK141" s="509"/>
      <c r="AL141" s="383" t="s">
        <v>882</v>
      </c>
      <c r="AM141" s="386">
        <f>AM133</f>
        <v>44372</v>
      </c>
      <c r="AN141" s="386">
        <f>AN133</f>
        <v>44372</v>
      </c>
      <c r="AO141" s="386">
        <f>AO133</f>
        <v>44372</v>
      </c>
      <c r="AP141" s="381">
        <v>0</v>
      </c>
      <c r="AQ141" s="378" t="s">
        <v>180</v>
      </c>
      <c r="AR141" s="394" t="s">
        <v>1006</v>
      </c>
      <c r="AS141" s="424" t="s">
        <v>180</v>
      </c>
      <c r="AT141" s="606" t="s">
        <v>1083</v>
      </c>
      <c r="AU141" s="485"/>
      <c r="AV141" s="485"/>
      <c r="AW141" s="485"/>
      <c r="AX141" s="485"/>
      <c r="AY141" s="575"/>
    </row>
    <row r="142" spans="2:51" s="198" customFormat="1" ht="72" customHeight="1" thickBot="1">
      <c r="E142" s="380">
        <f>E141+1</f>
        <v>41</v>
      </c>
      <c r="F142" s="577" t="s">
        <v>237</v>
      </c>
      <c r="G142" s="578"/>
      <c r="H142" s="499" t="str">
        <f>E21</f>
        <v>“11155DD5FF03”</v>
      </c>
      <c r="I142" s="497"/>
      <c r="J142" s="497" t="str">
        <f>G21</f>
        <v>adjust_temperature</v>
      </c>
      <c r="K142" s="497"/>
      <c r="L142" s="497">
        <f>I21</f>
        <v>500</v>
      </c>
      <c r="M142" s="498"/>
      <c r="N142" s="499" t="b">
        <v>0</v>
      </c>
      <c r="O142" s="497"/>
      <c r="P142" s="497" t="s">
        <v>693</v>
      </c>
      <c r="Q142" s="497"/>
      <c r="R142" s="497" t="s">
        <v>180</v>
      </c>
      <c r="S142" s="497"/>
      <c r="T142" s="497" t="s">
        <v>180</v>
      </c>
      <c r="U142" s="497"/>
      <c r="V142" s="497" t="s">
        <v>180</v>
      </c>
      <c r="W142" s="497"/>
      <c r="X142" s="497" t="s">
        <v>180</v>
      </c>
      <c r="Y142" s="498"/>
      <c r="Z142" s="499" t="b">
        <v>0</v>
      </c>
      <c r="AA142" s="497"/>
      <c r="AB142" s="497" t="s">
        <v>693</v>
      </c>
      <c r="AC142" s="497"/>
      <c r="AD142" s="497" t="s">
        <v>180</v>
      </c>
      <c r="AE142" s="497"/>
      <c r="AF142" s="497" t="s">
        <v>180</v>
      </c>
      <c r="AG142" s="497"/>
      <c r="AH142" s="497" t="s">
        <v>180</v>
      </c>
      <c r="AI142" s="497"/>
      <c r="AJ142" s="497" t="s">
        <v>180</v>
      </c>
      <c r="AK142" s="498"/>
      <c r="AL142" s="380" t="s">
        <v>882</v>
      </c>
      <c r="AM142" s="355">
        <f>AM141</f>
        <v>44372</v>
      </c>
      <c r="AN142" s="355">
        <f>AN141</f>
        <v>44372</v>
      </c>
      <c r="AO142" s="355">
        <f>AO141</f>
        <v>44372</v>
      </c>
      <c r="AP142" s="376">
        <v>0</v>
      </c>
      <c r="AQ142" s="379" t="s">
        <v>180</v>
      </c>
      <c r="AR142" s="396" t="s">
        <v>1006</v>
      </c>
      <c r="AS142" s="425" t="s">
        <v>180</v>
      </c>
      <c r="AT142" s="639" t="s">
        <v>1083</v>
      </c>
      <c r="AU142" s="497"/>
      <c r="AV142" s="497"/>
      <c r="AW142" s="497"/>
      <c r="AX142" s="497"/>
      <c r="AY142" s="576"/>
    </row>
    <row r="143" spans="2:51" ht="16.5" customHeight="1">
      <c r="E143" s="227" t="s">
        <v>233</v>
      </c>
    </row>
    <row r="144" spans="2:51">
      <c r="E144" s="227" t="s">
        <v>234</v>
      </c>
    </row>
    <row r="147" spans="5:51" ht="15.75" customHeight="1" thickBot="1">
      <c r="E147" s="227" t="s">
        <v>1145</v>
      </c>
    </row>
    <row r="148" spans="5:51">
      <c r="E148" s="510" t="s">
        <v>20</v>
      </c>
      <c r="F148" s="518" t="s">
        <v>22</v>
      </c>
      <c r="G148" s="519"/>
      <c r="H148" s="510" t="s">
        <v>21</v>
      </c>
      <c r="I148" s="518"/>
      <c r="J148" s="518"/>
      <c r="K148" s="518"/>
      <c r="L148" s="518"/>
      <c r="M148" s="519"/>
      <c r="N148" s="522" t="s">
        <v>120</v>
      </c>
      <c r="O148" s="523"/>
      <c r="P148" s="523"/>
      <c r="Q148" s="523"/>
      <c r="R148" s="524" t="s">
        <v>127</v>
      </c>
      <c r="S148" s="524"/>
      <c r="T148" s="524"/>
      <c r="U148" s="524"/>
      <c r="V148" s="524"/>
      <c r="W148" s="524"/>
      <c r="X148" s="525" t="s">
        <v>167</v>
      </c>
      <c r="Y148" s="526"/>
      <c r="Z148" s="527" t="s">
        <v>140</v>
      </c>
      <c r="AA148" s="528"/>
      <c r="AB148" s="528"/>
      <c r="AC148" s="528"/>
      <c r="AD148" s="529" t="s">
        <v>141</v>
      </c>
      <c r="AE148" s="529"/>
      <c r="AF148" s="529"/>
      <c r="AG148" s="529"/>
      <c r="AH148" s="529"/>
      <c r="AI148" s="529"/>
      <c r="AJ148" s="483" t="s">
        <v>170</v>
      </c>
      <c r="AK148" s="484"/>
      <c r="AL148" s="487" t="s">
        <v>16</v>
      </c>
      <c r="AM148" s="489" t="s">
        <v>53</v>
      </c>
      <c r="AN148" s="489" t="s">
        <v>54</v>
      </c>
      <c r="AO148" s="489" t="s">
        <v>55</v>
      </c>
      <c r="AP148" s="489" t="s">
        <v>56</v>
      </c>
      <c r="AQ148" s="489" t="s">
        <v>29</v>
      </c>
      <c r="AR148" s="489" t="s">
        <v>62</v>
      </c>
      <c r="AS148" s="512" t="s">
        <v>69</v>
      </c>
      <c r="AT148" s="477" t="s">
        <v>23</v>
      </c>
      <c r="AU148" s="478"/>
      <c r="AV148" s="478"/>
      <c r="AW148" s="478"/>
      <c r="AX148" s="478"/>
      <c r="AY148" s="479"/>
    </row>
    <row r="149" spans="5:51">
      <c r="E149" s="511"/>
      <c r="F149" s="520"/>
      <c r="G149" s="521"/>
      <c r="H149" s="530">
        <f>E37</f>
        <v>0</v>
      </c>
      <c r="I149" s="531"/>
      <c r="J149" s="531" t="str">
        <f>G37</f>
        <v>filter_sign_reset_display</v>
      </c>
      <c r="K149" s="531"/>
      <c r="L149" s="531">
        <f>I37</f>
        <v>0</v>
      </c>
      <c r="M149" s="532"/>
      <c r="N149" s="930" t="s">
        <v>918</v>
      </c>
      <c r="O149" s="931"/>
      <c r="P149" s="534" t="s">
        <v>942</v>
      </c>
      <c r="Q149" s="534"/>
      <c r="R149" s="821">
        <f>H149</f>
        <v>0</v>
      </c>
      <c r="S149" s="821"/>
      <c r="T149" s="821" t="str">
        <f>J149</f>
        <v>filter_sign_reset_display</v>
      </c>
      <c r="U149" s="821"/>
      <c r="V149" s="821">
        <f>L149</f>
        <v>0</v>
      </c>
      <c r="W149" s="821"/>
      <c r="X149" s="919" t="s">
        <v>180</v>
      </c>
      <c r="Y149" s="1003"/>
      <c r="Z149" s="516" t="str">
        <f>N149</f>
        <v>1:成功(true)/
失敗(false)</v>
      </c>
      <c r="AA149" s="517"/>
      <c r="AB149" s="517" t="str">
        <f>P149</f>
        <v>2:メッセージコード</v>
      </c>
      <c r="AC149" s="517"/>
      <c r="AD149" s="994">
        <f>R149</f>
        <v>0</v>
      </c>
      <c r="AE149" s="994"/>
      <c r="AF149" s="994" t="str">
        <f>T149</f>
        <v>filter_sign_reset_display</v>
      </c>
      <c r="AG149" s="994"/>
      <c r="AH149" s="994">
        <f>V149</f>
        <v>0</v>
      </c>
      <c r="AI149" s="994"/>
      <c r="AJ149" s="836" t="str">
        <f>X149</f>
        <v>-</v>
      </c>
      <c r="AK149" s="975"/>
      <c r="AL149" s="488"/>
      <c r="AM149" s="490"/>
      <c r="AN149" s="490"/>
      <c r="AO149" s="490"/>
      <c r="AP149" s="490"/>
      <c r="AQ149" s="490"/>
      <c r="AR149" s="490"/>
      <c r="AS149" s="513"/>
      <c r="AT149" s="480"/>
      <c r="AU149" s="481"/>
      <c r="AV149" s="481"/>
      <c r="AW149" s="481"/>
      <c r="AX149" s="481"/>
      <c r="AY149" s="482"/>
    </row>
    <row r="150" spans="5:51">
      <c r="E150" s="511"/>
      <c r="F150" s="520"/>
      <c r="G150" s="521"/>
      <c r="H150" s="530"/>
      <c r="I150" s="531"/>
      <c r="J150" s="531"/>
      <c r="K150" s="531"/>
      <c r="L150" s="531"/>
      <c r="M150" s="532"/>
      <c r="N150" s="930"/>
      <c r="O150" s="931"/>
      <c r="P150" s="534"/>
      <c r="Q150" s="534"/>
      <c r="R150" s="821"/>
      <c r="S150" s="821"/>
      <c r="T150" s="821"/>
      <c r="U150" s="821"/>
      <c r="V150" s="821"/>
      <c r="W150" s="821"/>
      <c r="X150" s="919"/>
      <c r="Y150" s="1003"/>
      <c r="Z150" s="516"/>
      <c r="AA150" s="517"/>
      <c r="AB150" s="517"/>
      <c r="AC150" s="517"/>
      <c r="AD150" s="994"/>
      <c r="AE150" s="994"/>
      <c r="AF150" s="994"/>
      <c r="AG150" s="994"/>
      <c r="AH150" s="994"/>
      <c r="AI150" s="994"/>
      <c r="AJ150" s="836"/>
      <c r="AK150" s="975"/>
      <c r="AL150" s="488"/>
      <c r="AM150" s="490"/>
      <c r="AN150" s="490"/>
      <c r="AO150" s="490"/>
      <c r="AP150" s="490"/>
      <c r="AQ150" s="490"/>
      <c r="AR150" s="490"/>
      <c r="AS150" s="513"/>
      <c r="AT150" s="480"/>
      <c r="AU150" s="481"/>
      <c r="AV150" s="481"/>
      <c r="AW150" s="481"/>
      <c r="AX150" s="481"/>
      <c r="AY150" s="482"/>
    </row>
    <row r="151" spans="5:51" ht="72" customHeight="1">
      <c r="E151" s="590">
        <f>E142+1</f>
        <v>42</v>
      </c>
      <c r="F151" s="537" t="s">
        <v>624</v>
      </c>
      <c r="G151" s="538"/>
      <c r="H151" s="590" t="str">
        <f>H133</f>
        <v>“11155DD5FF03”</v>
      </c>
      <c r="I151" s="537"/>
      <c r="J151" s="537" t="str">
        <f t="shared" ref="J151" si="35">J133</f>
        <v>adjust_temperature</v>
      </c>
      <c r="K151" s="537"/>
      <c r="L151" s="537">
        <f t="shared" ref="L151" si="36">L133</f>
        <v>500</v>
      </c>
      <c r="M151" s="538"/>
      <c r="N151" s="757" t="s">
        <v>180</v>
      </c>
      <c r="O151" s="701"/>
      <c r="P151" s="537" t="s">
        <v>180</v>
      </c>
      <c r="Q151" s="537"/>
      <c r="R151" s="537" t="s">
        <v>180</v>
      </c>
      <c r="S151" s="537"/>
      <c r="T151" s="537" t="s">
        <v>180</v>
      </c>
      <c r="U151" s="537"/>
      <c r="V151" s="537" t="s">
        <v>180</v>
      </c>
      <c r="W151" s="537"/>
      <c r="X151" s="993" t="s">
        <v>180</v>
      </c>
      <c r="Y151" s="705"/>
      <c r="Z151" s="757"/>
      <c r="AA151" s="701"/>
      <c r="AB151" s="537"/>
      <c r="AC151" s="537"/>
      <c r="AD151" s="537"/>
      <c r="AE151" s="537"/>
      <c r="AF151" s="537"/>
      <c r="AG151" s="537"/>
      <c r="AH151" s="537"/>
      <c r="AI151" s="537"/>
      <c r="AJ151" s="993"/>
      <c r="AK151" s="705"/>
      <c r="AL151" s="590"/>
      <c r="AM151" s="1005"/>
      <c r="AN151" s="1005"/>
      <c r="AO151" s="1005"/>
      <c r="AP151" s="537"/>
      <c r="AQ151" s="537"/>
      <c r="AR151" s="537"/>
      <c r="AS151" s="538"/>
      <c r="AT151" s="757"/>
      <c r="AU151" s="701"/>
      <c r="AV151" s="701"/>
      <c r="AW151" s="701"/>
      <c r="AX151" s="701"/>
      <c r="AY151" s="985"/>
    </row>
    <row r="152" spans="5:51" ht="72" customHeight="1" thickBot="1">
      <c r="E152" s="585"/>
      <c r="F152" s="586"/>
      <c r="G152" s="579"/>
      <c r="H152" s="585" t="str">
        <f>H151</f>
        <v>“11155DD5FF03”</v>
      </c>
      <c r="I152" s="586"/>
      <c r="J152" s="586" t="str">
        <f t="shared" ref="J152" si="37">J151</f>
        <v>adjust_temperature</v>
      </c>
      <c r="K152" s="586"/>
      <c r="L152" s="586">
        <f t="shared" ref="L152" si="38">L151</f>
        <v>500</v>
      </c>
      <c r="M152" s="579"/>
      <c r="N152" s="585" t="b">
        <f>N133</f>
        <v>1</v>
      </c>
      <c r="O152" s="586"/>
      <c r="P152" s="586" t="str">
        <f t="shared" ref="P152" si="39">P133</f>
        <v>(NULL)</v>
      </c>
      <c r="Q152" s="586"/>
      <c r="R152" s="586" t="str">
        <f t="shared" ref="R152" si="40">R133</f>
        <v>-</v>
      </c>
      <c r="S152" s="586"/>
      <c r="T152" s="586" t="str">
        <f t="shared" ref="T152" si="41">T133</f>
        <v>-</v>
      </c>
      <c r="U152" s="586"/>
      <c r="V152" s="586" t="str">
        <f t="shared" ref="V152" si="42">V133</f>
        <v>-</v>
      </c>
      <c r="W152" s="586"/>
      <c r="X152" s="586" t="str">
        <f t="shared" ref="X152" si="43">X133</f>
        <v>-</v>
      </c>
      <c r="Y152" s="579"/>
      <c r="Z152" s="986"/>
      <c r="AA152" s="700"/>
      <c r="AB152" s="586"/>
      <c r="AC152" s="586"/>
      <c r="AD152" s="586"/>
      <c r="AE152" s="586"/>
      <c r="AF152" s="586"/>
      <c r="AG152" s="586"/>
      <c r="AH152" s="586"/>
      <c r="AI152" s="586"/>
      <c r="AJ152" s="995"/>
      <c r="AK152" s="996"/>
      <c r="AL152" s="585"/>
      <c r="AM152" s="586"/>
      <c r="AN152" s="586"/>
      <c r="AO152" s="586"/>
      <c r="AP152" s="586"/>
      <c r="AQ152" s="586"/>
      <c r="AR152" s="586"/>
      <c r="AS152" s="579"/>
      <c r="AT152" s="986"/>
      <c r="AU152" s="700"/>
      <c r="AV152" s="700"/>
      <c r="AW152" s="700"/>
      <c r="AX152" s="700"/>
      <c r="AY152" s="987"/>
    </row>
    <row r="159" spans="5:51" ht="15.75" customHeight="1"/>
    <row r="163" ht="15.75" customHeight="1"/>
  </sheetData>
  <mergeCells count="1039">
    <mergeCell ref="AJ142:AK142"/>
    <mergeCell ref="AB142:AC142"/>
    <mergeCell ref="AD142:AE142"/>
    <mergeCell ref="AF142:AG142"/>
    <mergeCell ref="Z138:AC138"/>
    <mergeCell ref="AH142:AI142"/>
    <mergeCell ref="AH141:AI141"/>
    <mergeCell ref="AF139:AG140"/>
    <mergeCell ref="AH139:AI140"/>
    <mergeCell ref="AF134:AG134"/>
    <mergeCell ref="AH134:AI134"/>
    <mergeCell ref="AJ134:AK134"/>
    <mergeCell ref="AT141:AY141"/>
    <mergeCell ref="AT142:AY142"/>
    <mergeCell ref="E22:F22"/>
    <mergeCell ref="G22:H22"/>
    <mergeCell ref="I22:J22"/>
    <mergeCell ref="H91:I91"/>
    <mergeCell ref="J91:K91"/>
    <mergeCell ref="L91:M91"/>
    <mergeCell ref="N91:O91"/>
    <mergeCell ref="P91:Q91"/>
    <mergeCell ref="R91:S91"/>
    <mergeCell ref="T91:U91"/>
    <mergeCell ref="V91:W91"/>
    <mergeCell ref="X91:Y91"/>
    <mergeCell ref="F91:G91"/>
    <mergeCell ref="Z91:AA91"/>
    <mergeCell ref="AB91:AC91"/>
    <mergeCell ref="AD91:AE91"/>
    <mergeCell ref="AF91:AG91"/>
    <mergeCell ref="AH91:AI91"/>
    <mergeCell ref="AT122:AY122"/>
    <mergeCell ref="AT123:AY123"/>
    <mergeCell ref="AT124:AY124"/>
    <mergeCell ref="AT125:AY125"/>
    <mergeCell ref="AT115:AY115"/>
    <mergeCell ref="AT116:AY116"/>
    <mergeCell ref="AT117:AY117"/>
    <mergeCell ref="AT118:AY118"/>
    <mergeCell ref="AT119:AY119"/>
    <mergeCell ref="AT120:AY120"/>
    <mergeCell ref="AT121:AY121"/>
    <mergeCell ref="AB133:AC133"/>
    <mergeCell ref="AD133:AE133"/>
    <mergeCell ref="AF133:AG133"/>
    <mergeCell ref="AH133:AI133"/>
    <mergeCell ref="AJ133:AK133"/>
    <mergeCell ref="X141:Y141"/>
    <mergeCell ref="AJ141:AK141"/>
    <mergeCell ref="AD122:AE122"/>
    <mergeCell ref="AF122:AG122"/>
    <mergeCell ref="AH122:AI122"/>
    <mergeCell ref="AJ122:AK122"/>
    <mergeCell ref="AD123:AE123"/>
    <mergeCell ref="AF123:AG123"/>
    <mergeCell ref="AH123:AI123"/>
    <mergeCell ref="AJ123:AK123"/>
    <mergeCell ref="AF124:AG124"/>
    <mergeCell ref="AH124:AI124"/>
    <mergeCell ref="AJ124:AK124"/>
    <mergeCell ref="AD125:AE125"/>
    <mergeCell ref="AF125:AG125"/>
    <mergeCell ref="AH125:AI125"/>
    <mergeCell ref="AT108:AY108"/>
    <mergeCell ref="AT109:AY109"/>
    <mergeCell ref="AT110:AY110"/>
    <mergeCell ref="AT111:AY111"/>
    <mergeCell ref="AT112:AY112"/>
    <mergeCell ref="AT113:AY113"/>
    <mergeCell ref="AT114:AY114"/>
    <mergeCell ref="AF119:AG119"/>
    <mergeCell ref="AH119:AI119"/>
    <mergeCell ref="AJ119:AK119"/>
    <mergeCell ref="AD120:AE120"/>
    <mergeCell ref="AF120:AG120"/>
    <mergeCell ref="AH120:AI120"/>
    <mergeCell ref="AJ120:AK120"/>
    <mergeCell ref="AD121:AE121"/>
    <mergeCell ref="AF121:AG121"/>
    <mergeCell ref="AH121:AI121"/>
    <mergeCell ref="AD118:AE118"/>
    <mergeCell ref="AF118:AG118"/>
    <mergeCell ref="AH118:AI118"/>
    <mergeCell ref="AJ118:AK118"/>
    <mergeCell ref="AJ121:AK121"/>
    <mergeCell ref="AD112:AE112"/>
    <mergeCell ref="AF112:AG112"/>
    <mergeCell ref="AH112:AI112"/>
    <mergeCell ref="AJ112:AK112"/>
    <mergeCell ref="AD111:AE111"/>
    <mergeCell ref="AF111:AG111"/>
    <mergeCell ref="AH111:AI111"/>
    <mergeCell ref="AJ111:AK111"/>
    <mergeCell ref="AT90:AY90"/>
    <mergeCell ref="AT92:AY92"/>
    <mergeCell ref="AT93:AY93"/>
    <mergeCell ref="AT94:AY94"/>
    <mergeCell ref="AT95:AY95"/>
    <mergeCell ref="AT96:AY96"/>
    <mergeCell ref="AT97:AY97"/>
    <mergeCell ref="AT98:AY98"/>
    <mergeCell ref="AT99:AY99"/>
    <mergeCell ref="AT100:AY100"/>
    <mergeCell ref="AT101:AY101"/>
    <mergeCell ref="AT102:AY102"/>
    <mergeCell ref="AT103:AY103"/>
    <mergeCell ref="AT104:AY104"/>
    <mergeCell ref="AT105:AY105"/>
    <mergeCell ref="AT106:AY106"/>
    <mergeCell ref="AT107:AY107"/>
    <mergeCell ref="AT91:AY91"/>
    <mergeCell ref="AJ125:AK125"/>
    <mergeCell ref="AF113:AG113"/>
    <mergeCell ref="AH113:AI113"/>
    <mergeCell ref="AJ113:AK113"/>
    <mergeCell ref="AD114:AE114"/>
    <mergeCell ref="AF114:AG114"/>
    <mergeCell ref="AH114:AI114"/>
    <mergeCell ref="AJ114:AK114"/>
    <mergeCell ref="AD115:AE115"/>
    <mergeCell ref="AF115:AG115"/>
    <mergeCell ref="AH115:AI115"/>
    <mergeCell ref="AJ115:AK115"/>
    <mergeCell ref="AF116:AG116"/>
    <mergeCell ref="AH116:AI116"/>
    <mergeCell ref="AJ116:AK116"/>
    <mergeCell ref="AD117:AE117"/>
    <mergeCell ref="AF117:AG117"/>
    <mergeCell ref="AH117:AI117"/>
    <mergeCell ref="AJ117:AK117"/>
    <mergeCell ref="AJ101:AK101"/>
    <mergeCell ref="AF107:AG107"/>
    <mergeCell ref="AH107:AI107"/>
    <mergeCell ref="AJ107:AK107"/>
    <mergeCell ref="AD108:AE108"/>
    <mergeCell ref="AF108:AG108"/>
    <mergeCell ref="AH108:AI108"/>
    <mergeCell ref="AJ108:AK108"/>
    <mergeCell ref="AD109:AE109"/>
    <mergeCell ref="AF109:AG109"/>
    <mergeCell ref="AH109:AI109"/>
    <mergeCell ref="AJ109:AK109"/>
    <mergeCell ref="AF110:AG110"/>
    <mergeCell ref="AH110:AI110"/>
    <mergeCell ref="AJ110:AK110"/>
    <mergeCell ref="AD102:AE102"/>
    <mergeCell ref="AF102:AG102"/>
    <mergeCell ref="AH102:AI102"/>
    <mergeCell ref="AJ102:AK102"/>
    <mergeCell ref="AD103:AE103"/>
    <mergeCell ref="AF103:AG103"/>
    <mergeCell ref="AH103:AI103"/>
    <mergeCell ref="AJ103:AK103"/>
    <mergeCell ref="AF104:AG104"/>
    <mergeCell ref="AH104:AI104"/>
    <mergeCell ref="AJ104:AK104"/>
    <mergeCell ref="AD105:AE105"/>
    <mergeCell ref="AF105:AG105"/>
    <mergeCell ref="AH105:AI105"/>
    <mergeCell ref="AB111:AC111"/>
    <mergeCell ref="AB112:AC112"/>
    <mergeCell ref="AB113:AC113"/>
    <mergeCell ref="AB122:AC122"/>
    <mergeCell ref="AB123:AC123"/>
    <mergeCell ref="AB98:AC98"/>
    <mergeCell ref="AB99:AC99"/>
    <mergeCell ref="AB100:AC100"/>
    <mergeCell ref="AB101:AC101"/>
    <mergeCell ref="AB102:AC102"/>
    <mergeCell ref="AB103:AC103"/>
    <mergeCell ref="AB104:AC104"/>
    <mergeCell ref="AB105:AC105"/>
    <mergeCell ref="AB106:AC106"/>
    <mergeCell ref="AB114:AC114"/>
    <mergeCell ref="AB115:AC115"/>
    <mergeCell ref="AJ98:AK98"/>
    <mergeCell ref="AD99:AE99"/>
    <mergeCell ref="AF99:AG99"/>
    <mergeCell ref="AH99:AI99"/>
    <mergeCell ref="AJ99:AK99"/>
    <mergeCell ref="AD100:AE100"/>
    <mergeCell ref="AF100:AG100"/>
    <mergeCell ref="AH100:AI100"/>
    <mergeCell ref="AJ100:AK100"/>
    <mergeCell ref="AJ105:AK105"/>
    <mergeCell ref="AD106:AE106"/>
    <mergeCell ref="AF106:AG106"/>
    <mergeCell ref="AH106:AI106"/>
    <mergeCell ref="AJ106:AK106"/>
    <mergeCell ref="AF101:AG101"/>
    <mergeCell ref="AH101:AI101"/>
    <mergeCell ref="Z122:AA122"/>
    <mergeCell ref="Z123:AA123"/>
    <mergeCell ref="Z124:AA124"/>
    <mergeCell ref="Z125:AA125"/>
    <mergeCell ref="Z115:AA115"/>
    <mergeCell ref="Z116:AA116"/>
    <mergeCell ref="Z117:AA117"/>
    <mergeCell ref="Z118:AA118"/>
    <mergeCell ref="Z119:AA119"/>
    <mergeCell ref="Z120:AA120"/>
    <mergeCell ref="Z121:AA121"/>
    <mergeCell ref="AB124:AC124"/>
    <mergeCell ref="AB125:AC125"/>
    <mergeCell ref="AD98:AE98"/>
    <mergeCell ref="AD101:AE101"/>
    <mergeCell ref="AD104:AE104"/>
    <mergeCell ref="AD107:AE107"/>
    <mergeCell ref="AD110:AE110"/>
    <mergeCell ref="AD113:AE113"/>
    <mergeCell ref="AD116:AE116"/>
    <mergeCell ref="AD119:AE119"/>
    <mergeCell ref="AD124:AE124"/>
    <mergeCell ref="AB116:AC116"/>
    <mergeCell ref="AB117:AC117"/>
    <mergeCell ref="AB118:AC118"/>
    <mergeCell ref="AB119:AC119"/>
    <mergeCell ref="AB120:AC120"/>
    <mergeCell ref="AB121:AC121"/>
    <mergeCell ref="AB107:AC107"/>
    <mergeCell ref="AB108:AC108"/>
    <mergeCell ref="AB109:AC109"/>
    <mergeCell ref="AB110:AC110"/>
    <mergeCell ref="X117:Y117"/>
    <mergeCell ref="X118:Y118"/>
    <mergeCell ref="X119:Y119"/>
    <mergeCell ref="X120:Y120"/>
    <mergeCell ref="X121:Y121"/>
    <mergeCell ref="Z99:AA99"/>
    <mergeCell ref="Z100:AA100"/>
    <mergeCell ref="Z101:AA101"/>
    <mergeCell ref="Z102:AA102"/>
    <mergeCell ref="Z103:AA103"/>
    <mergeCell ref="Z104:AA104"/>
    <mergeCell ref="Z105:AA105"/>
    <mergeCell ref="Z106:AA106"/>
    <mergeCell ref="Z107:AA107"/>
    <mergeCell ref="Z108:AA108"/>
    <mergeCell ref="Z109:AA109"/>
    <mergeCell ref="Z110:AA110"/>
    <mergeCell ref="Z111:AA111"/>
    <mergeCell ref="Z112:AA112"/>
    <mergeCell ref="Z113:AA113"/>
    <mergeCell ref="Z114:AA114"/>
    <mergeCell ref="X99:Y99"/>
    <mergeCell ref="X100:Y100"/>
    <mergeCell ref="X101:Y101"/>
    <mergeCell ref="X102:Y102"/>
    <mergeCell ref="X103:Y103"/>
    <mergeCell ref="X104:Y104"/>
    <mergeCell ref="X105:Y105"/>
    <mergeCell ref="X106:Y106"/>
    <mergeCell ref="X107:Y107"/>
    <mergeCell ref="X108:Y108"/>
    <mergeCell ref="X109:Y109"/>
    <mergeCell ref="X110:Y110"/>
    <mergeCell ref="X111:Y111"/>
    <mergeCell ref="X112:Y112"/>
    <mergeCell ref="X113:Y113"/>
    <mergeCell ref="X114:Y114"/>
    <mergeCell ref="V116:W116"/>
    <mergeCell ref="T122:U122"/>
    <mergeCell ref="T123:U123"/>
    <mergeCell ref="T124:U124"/>
    <mergeCell ref="T125:U125"/>
    <mergeCell ref="T115:U115"/>
    <mergeCell ref="T116:U116"/>
    <mergeCell ref="T117:U117"/>
    <mergeCell ref="T118:U118"/>
    <mergeCell ref="T119:U119"/>
    <mergeCell ref="T120:U120"/>
    <mergeCell ref="T121:U121"/>
    <mergeCell ref="V122:W122"/>
    <mergeCell ref="V123:W123"/>
    <mergeCell ref="X123:Y123"/>
    <mergeCell ref="X124:Y124"/>
    <mergeCell ref="X125:Y125"/>
    <mergeCell ref="V117:W117"/>
    <mergeCell ref="V118:W118"/>
    <mergeCell ref="V119:W119"/>
    <mergeCell ref="X115:Y115"/>
    <mergeCell ref="X116:Y116"/>
    <mergeCell ref="V99:W99"/>
    <mergeCell ref="V100:W100"/>
    <mergeCell ref="V101:W101"/>
    <mergeCell ref="V102:W102"/>
    <mergeCell ref="V103:W103"/>
    <mergeCell ref="V104:W104"/>
    <mergeCell ref="V105:W105"/>
    <mergeCell ref="V106:W106"/>
    <mergeCell ref="V120:W120"/>
    <mergeCell ref="V121:W121"/>
    <mergeCell ref="V107:W107"/>
    <mergeCell ref="V108:W108"/>
    <mergeCell ref="V109:W109"/>
    <mergeCell ref="V110:W110"/>
    <mergeCell ref="V111:W111"/>
    <mergeCell ref="V112:W112"/>
    <mergeCell ref="V113:W113"/>
    <mergeCell ref="V114:W114"/>
    <mergeCell ref="V115:W115"/>
    <mergeCell ref="T98:U98"/>
    <mergeCell ref="T99:U99"/>
    <mergeCell ref="T100:U100"/>
    <mergeCell ref="T101:U101"/>
    <mergeCell ref="T102:U102"/>
    <mergeCell ref="T103:U103"/>
    <mergeCell ref="T104:U104"/>
    <mergeCell ref="T105:U105"/>
    <mergeCell ref="T106:U106"/>
    <mergeCell ref="T107:U107"/>
    <mergeCell ref="T108:U108"/>
    <mergeCell ref="T109:U109"/>
    <mergeCell ref="T110:U110"/>
    <mergeCell ref="T111:U111"/>
    <mergeCell ref="T112:U112"/>
    <mergeCell ref="T113:U113"/>
    <mergeCell ref="T114:U114"/>
    <mergeCell ref="R99:S99"/>
    <mergeCell ref="R100:S100"/>
    <mergeCell ref="R101:S101"/>
    <mergeCell ref="R102:S102"/>
    <mergeCell ref="R103:S103"/>
    <mergeCell ref="R104:S104"/>
    <mergeCell ref="R105:S105"/>
    <mergeCell ref="R106:S106"/>
    <mergeCell ref="R107:S107"/>
    <mergeCell ref="R108:S108"/>
    <mergeCell ref="R109:S109"/>
    <mergeCell ref="R110:S110"/>
    <mergeCell ref="R111:S111"/>
    <mergeCell ref="R112:S112"/>
    <mergeCell ref="R113:S113"/>
    <mergeCell ref="R114:S114"/>
    <mergeCell ref="R122:S122"/>
    <mergeCell ref="R115:S115"/>
    <mergeCell ref="R116:S116"/>
    <mergeCell ref="R120:S120"/>
    <mergeCell ref="R121:S121"/>
    <mergeCell ref="R117:S117"/>
    <mergeCell ref="R118:S118"/>
    <mergeCell ref="R119:S119"/>
    <mergeCell ref="N121:O121"/>
    <mergeCell ref="F141:G141"/>
    <mergeCell ref="F142:G142"/>
    <mergeCell ref="P99:Q99"/>
    <mergeCell ref="P100:Q100"/>
    <mergeCell ref="P101:Q101"/>
    <mergeCell ref="P102:Q102"/>
    <mergeCell ref="P103:Q103"/>
    <mergeCell ref="P104:Q104"/>
    <mergeCell ref="P105:Q105"/>
    <mergeCell ref="P106:Q106"/>
    <mergeCell ref="P107:Q107"/>
    <mergeCell ref="P108:Q108"/>
    <mergeCell ref="P109:Q109"/>
    <mergeCell ref="P110:Q110"/>
    <mergeCell ref="P111:Q111"/>
    <mergeCell ref="P112:Q112"/>
    <mergeCell ref="P113:Q113"/>
    <mergeCell ref="P117:Q117"/>
    <mergeCell ref="P118:Q118"/>
    <mergeCell ref="P119:Q119"/>
    <mergeCell ref="P120:Q120"/>
    <mergeCell ref="P121:Q121"/>
    <mergeCell ref="F121:G121"/>
    <mergeCell ref="H121:I121"/>
    <mergeCell ref="J121:K121"/>
    <mergeCell ref="L121:M121"/>
    <mergeCell ref="N111:O111"/>
    <mergeCell ref="N104:O104"/>
    <mergeCell ref="N105:O105"/>
    <mergeCell ref="N106:O106"/>
    <mergeCell ref="N107:O107"/>
    <mergeCell ref="P114:Q114"/>
    <mergeCell ref="P115:Q115"/>
    <mergeCell ref="P116:Q116"/>
    <mergeCell ref="F120:G120"/>
    <mergeCell ref="H120:I120"/>
    <mergeCell ref="J120:K120"/>
    <mergeCell ref="L120:M120"/>
    <mergeCell ref="F118:G118"/>
    <mergeCell ref="H118:I118"/>
    <mergeCell ref="J118:K118"/>
    <mergeCell ref="L118:M118"/>
    <mergeCell ref="F119:G119"/>
    <mergeCell ref="H119:I119"/>
    <mergeCell ref="J119:K119"/>
    <mergeCell ref="L119:M119"/>
    <mergeCell ref="H114:I114"/>
    <mergeCell ref="J114:K114"/>
    <mergeCell ref="L114:M114"/>
    <mergeCell ref="F115:G115"/>
    <mergeCell ref="N108:O108"/>
    <mergeCell ref="N109:O109"/>
    <mergeCell ref="N110:O110"/>
    <mergeCell ref="N118:O118"/>
    <mergeCell ref="N119:O119"/>
    <mergeCell ref="N120:O120"/>
    <mergeCell ref="N112:O112"/>
    <mergeCell ref="N113:O113"/>
    <mergeCell ref="N114:O114"/>
    <mergeCell ref="F117:G117"/>
    <mergeCell ref="H117:I117"/>
    <mergeCell ref="J117:K117"/>
    <mergeCell ref="L117:M117"/>
    <mergeCell ref="F111:G111"/>
    <mergeCell ref="H111:I111"/>
    <mergeCell ref="J111:K111"/>
    <mergeCell ref="L111:M111"/>
    <mergeCell ref="F112:G112"/>
    <mergeCell ref="H112:I112"/>
    <mergeCell ref="J112:K112"/>
    <mergeCell ref="L112:M112"/>
    <mergeCell ref="F113:G113"/>
    <mergeCell ref="H113:I113"/>
    <mergeCell ref="J113:K113"/>
    <mergeCell ref="L113:M113"/>
    <mergeCell ref="F114:G114"/>
    <mergeCell ref="H115:I115"/>
    <mergeCell ref="J115:K115"/>
    <mergeCell ref="L115:M115"/>
    <mergeCell ref="F116:G116"/>
    <mergeCell ref="H116:I116"/>
    <mergeCell ref="J116:K116"/>
    <mergeCell ref="L116:M116"/>
    <mergeCell ref="F109:G109"/>
    <mergeCell ref="H109:I109"/>
    <mergeCell ref="J109:K109"/>
    <mergeCell ref="L109:M109"/>
    <mergeCell ref="F110:G110"/>
    <mergeCell ref="H110:I110"/>
    <mergeCell ref="J110:K110"/>
    <mergeCell ref="L110:M110"/>
    <mergeCell ref="G58:H58"/>
    <mergeCell ref="I58:J58"/>
    <mergeCell ref="E59:F59"/>
    <mergeCell ref="G59:H59"/>
    <mergeCell ref="F89:G89"/>
    <mergeCell ref="F105:G105"/>
    <mergeCell ref="H105:I105"/>
    <mergeCell ref="J105:K105"/>
    <mergeCell ref="L105:M105"/>
    <mergeCell ref="F106:G106"/>
    <mergeCell ref="H106:I106"/>
    <mergeCell ref="J106:K106"/>
    <mergeCell ref="L106:M106"/>
    <mergeCell ref="F107:G107"/>
    <mergeCell ref="H107:I107"/>
    <mergeCell ref="J107:K107"/>
    <mergeCell ref="L107:M107"/>
    <mergeCell ref="L104:M104"/>
    <mergeCell ref="H99:I99"/>
    <mergeCell ref="J99:K99"/>
    <mergeCell ref="H101:I101"/>
    <mergeCell ref="J101:K101"/>
    <mergeCell ref="L101:M101"/>
    <mergeCell ref="L97:M97"/>
    <mergeCell ref="F93:G93"/>
    <mergeCell ref="H93:I93"/>
    <mergeCell ref="J93:K93"/>
    <mergeCell ref="L93:M93"/>
    <mergeCell ref="L96:M96"/>
    <mergeCell ref="F108:G108"/>
    <mergeCell ref="H108:I108"/>
    <mergeCell ref="J108:K108"/>
    <mergeCell ref="L108:M108"/>
    <mergeCell ref="J80:L80"/>
    <mergeCell ref="F88:G88"/>
    <mergeCell ref="E61:F61"/>
    <mergeCell ref="E62:F62"/>
    <mergeCell ref="G61:H61"/>
    <mergeCell ref="G62:H62"/>
    <mergeCell ref="E58:F58"/>
    <mergeCell ref="G77:I77"/>
    <mergeCell ref="J77:L77"/>
    <mergeCell ref="F95:G95"/>
    <mergeCell ref="H95:I95"/>
    <mergeCell ref="J95:K95"/>
    <mergeCell ref="L95:M95"/>
    <mergeCell ref="F97:G97"/>
    <mergeCell ref="H97:I97"/>
    <mergeCell ref="J97:K97"/>
    <mergeCell ref="G53:H53"/>
    <mergeCell ref="I53:J53"/>
    <mergeCell ref="E54:F54"/>
    <mergeCell ref="G54:H54"/>
    <mergeCell ref="I54:J54"/>
    <mergeCell ref="E49:F49"/>
    <mergeCell ref="G49:H49"/>
    <mergeCell ref="I49:J49"/>
    <mergeCell ref="E50:F50"/>
    <mergeCell ref="G50:H50"/>
    <mergeCell ref="I50:J50"/>
    <mergeCell ref="E51:F51"/>
    <mergeCell ref="G51:H51"/>
    <mergeCell ref="I51:J51"/>
    <mergeCell ref="I52:J52"/>
    <mergeCell ref="I56:J56"/>
    <mergeCell ref="E57:F57"/>
    <mergeCell ref="G57:H57"/>
    <mergeCell ref="I57:J57"/>
    <mergeCell ref="P122:Q122"/>
    <mergeCell ref="P123:Q123"/>
    <mergeCell ref="P124:Q124"/>
    <mergeCell ref="P125:Q125"/>
    <mergeCell ref="H122:I122"/>
    <mergeCell ref="H123:I123"/>
    <mergeCell ref="L122:M122"/>
    <mergeCell ref="N123:O123"/>
    <mergeCell ref="E46:F46"/>
    <mergeCell ref="G46:H46"/>
    <mergeCell ref="I46:J46"/>
    <mergeCell ref="E47:F47"/>
    <mergeCell ref="G47:H47"/>
    <mergeCell ref="I47:J47"/>
    <mergeCell ref="E53:F53"/>
    <mergeCell ref="G79:I79"/>
    <mergeCell ref="J79:L79"/>
    <mergeCell ref="P89:Q89"/>
    <mergeCell ref="E52:F52"/>
    <mergeCell ref="G52:H52"/>
    <mergeCell ref="I59:J59"/>
    <mergeCell ref="E60:F60"/>
    <mergeCell ref="G60:H60"/>
    <mergeCell ref="I60:J60"/>
    <mergeCell ref="G78:I78"/>
    <mergeCell ref="J78:L78"/>
    <mergeCell ref="E48:F48"/>
    <mergeCell ref="G48:H48"/>
    <mergeCell ref="I48:J48"/>
    <mergeCell ref="F104:G104"/>
    <mergeCell ref="H104:I104"/>
    <mergeCell ref="J104:K104"/>
    <mergeCell ref="I36:J36"/>
    <mergeCell ref="E33:F33"/>
    <mergeCell ref="G33:H33"/>
    <mergeCell ref="I33:J33"/>
    <mergeCell ref="I31:J31"/>
    <mergeCell ref="E26:F26"/>
    <mergeCell ref="G26:H26"/>
    <mergeCell ref="I26:J26"/>
    <mergeCell ref="E27:F27"/>
    <mergeCell ref="G27:H27"/>
    <mergeCell ref="I27:J27"/>
    <mergeCell ref="E28:F28"/>
    <mergeCell ref="G28:H28"/>
    <mergeCell ref="I28:J28"/>
    <mergeCell ref="E29:F29"/>
    <mergeCell ref="G29:H29"/>
    <mergeCell ref="I29:J29"/>
    <mergeCell ref="E30:F30"/>
    <mergeCell ref="G30:H30"/>
    <mergeCell ref="I30:J30"/>
    <mergeCell ref="E31:F31"/>
    <mergeCell ref="G31:H31"/>
    <mergeCell ref="E32:F32"/>
    <mergeCell ref="G32:H32"/>
    <mergeCell ref="I32:J32"/>
    <mergeCell ref="R3:R9"/>
    <mergeCell ref="B4:E4"/>
    <mergeCell ref="H4:I4"/>
    <mergeCell ref="B5:E5"/>
    <mergeCell ref="H5:I6"/>
    <mergeCell ref="N5:N6"/>
    <mergeCell ref="D12:P15"/>
    <mergeCell ref="E19:F20"/>
    <mergeCell ref="G19:H20"/>
    <mergeCell ref="I19:J20"/>
    <mergeCell ref="E21:F21"/>
    <mergeCell ref="G21:H21"/>
    <mergeCell ref="I21:J21"/>
    <mergeCell ref="B3:E3"/>
    <mergeCell ref="H3:I3"/>
    <mergeCell ref="P3:Q9"/>
    <mergeCell ref="I24:J24"/>
    <mergeCell ref="E23:F23"/>
    <mergeCell ref="G23:H23"/>
    <mergeCell ref="I23:J23"/>
    <mergeCell ref="E24:F24"/>
    <mergeCell ref="G24:H24"/>
    <mergeCell ref="E25:F25"/>
    <mergeCell ref="G25:H25"/>
    <mergeCell ref="I25:J25"/>
    <mergeCell ref="I37:J37"/>
    <mergeCell ref="E38:F38"/>
    <mergeCell ref="G38:H38"/>
    <mergeCell ref="I38:J38"/>
    <mergeCell ref="E39:F39"/>
    <mergeCell ref="G39:H39"/>
    <mergeCell ref="I39:J39"/>
    <mergeCell ref="E40:F40"/>
    <mergeCell ref="G40:H40"/>
    <mergeCell ref="I40:J40"/>
    <mergeCell ref="E37:F37"/>
    <mergeCell ref="G37:H37"/>
    <mergeCell ref="T88:U88"/>
    <mergeCell ref="V88:W88"/>
    <mergeCell ref="G42:H42"/>
    <mergeCell ref="I42:J42"/>
    <mergeCell ref="E41:F41"/>
    <mergeCell ref="G41:H41"/>
    <mergeCell ref="E34:F34"/>
    <mergeCell ref="G34:H34"/>
    <mergeCell ref="I34:J34"/>
    <mergeCell ref="E35:F35"/>
    <mergeCell ref="G35:H35"/>
    <mergeCell ref="I35:J35"/>
    <mergeCell ref="E36:F36"/>
    <mergeCell ref="G36:H36"/>
    <mergeCell ref="E43:F43"/>
    <mergeCell ref="G43:H43"/>
    <mergeCell ref="I43:J43"/>
    <mergeCell ref="I41:J41"/>
    <mergeCell ref="E42:F42"/>
    <mergeCell ref="G80:I80"/>
    <mergeCell ref="H88:I88"/>
    <mergeCell ref="J88:K88"/>
    <mergeCell ref="L88:M88"/>
    <mergeCell ref="N88:O88"/>
    <mergeCell ref="P88:Q88"/>
    <mergeCell ref="R88:S88"/>
    <mergeCell ref="E85:E87"/>
    <mergeCell ref="F85:G87"/>
    <mergeCell ref="H85:M85"/>
    <mergeCell ref="R85:W85"/>
    <mergeCell ref="H86:I87"/>
    <mergeCell ref="J86:K87"/>
    <mergeCell ref="L86:M87"/>
    <mergeCell ref="N86:O87"/>
    <mergeCell ref="P86:Q87"/>
    <mergeCell ref="R86:S87"/>
    <mergeCell ref="T86:U87"/>
    <mergeCell ref="V86:W87"/>
    <mergeCell ref="E55:F55"/>
    <mergeCell ref="G55:H55"/>
    <mergeCell ref="E44:F44"/>
    <mergeCell ref="G44:H44"/>
    <mergeCell ref="I44:J44"/>
    <mergeCell ref="E45:F45"/>
    <mergeCell ref="G45:H45"/>
    <mergeCell ref="I45:J45"/>
    <mergeCell ref="I55:J55"/>
    <mergeCell ref="E56:F56"/>
    <mergeCell ref="G56:H56"/>
    <mergeCell ref="T89:U89"/>
    <mergeCell ref="V89:W89"/>
    <mergeCell ref="X89:Y89"/>
    <mergeCell ref="H90:I90"/>
    <mergeCell ref="J90:K90"/>
    <mergeCell ref="L90:M90"/>
    <mergeCell ref="N90:O90"/>
    <mergeCell ref="AB90:AC90"/>
    <mergeCell ref="AD90:AE90"/>
    <mergeCell ref="AB89:AC89"/>
    <mergeCell ref="Z89:AA89"/>
    <mergeCell ref="AD89:AE89"/>
    <mergeCell ref="H89:I89"/>
    <mergeCell ref="J89:K89"/>
    <mergeCell ref="L89:M89"/>
    <mergeCell ref="N89:O89"/>
    <mergeCell ref="R89:S89"/>
    <mergeCell ref="AF89:AG89"/>
    <mergeCell ref="AH89:AI89"/>
    <mergeCell ref="AT85:AY87"/>
    <mergeCell ref="X85:Y85"/>
    <mergeCell ref="Z85:AC85"/>
    <mergeCell ref="AD85:AI85"/>
    <mergeCell ref="AL85:AL87"/>
    <mergeCell ref="AM85:AM87"/>
    <mergeCell ref="AN85:AN87"/>
    <mergeCell ref="AB86:AC87"/>
    <mergeCell ref="AD86:AE87"/>
    <mergeCell ref="AF86:AG87"/>
    <mergeCell ref="AH86:AI87"/>
    <mergeCell ref="AJ86:AK87"/>
    <mergeCell ref="X86:Y87"/>
    <mergeCell ref="Z86:AA87"/>
    <mergeCell ref="AO85:AO87"/>
    <mergeCell ref="AP85:AP87"/>
    <mergeCell ref="AQ85:AQ87"/>
    <mergeCell ref="AJ89:AK89"/>
    <mergeCell ref="AT88:AY88"/>
    <mergeCell ref="AT89:AY89"/>
    <mergeCell ref="AR85:AR87"/>
    <mergeCell ref="AS85:AS87"/>
    <mergeCell ref="AJ88:AK88"/>
    <mergeCell ref="X88:Y88"/>
    <mergeCell ref="Z88:AA88"/>
    <mergeCell ref="AB88:AC88"/>
    <mergeCell ref="AD88:AE88"/>
    <mergeCell ref="AF88:AG88"/>
    <mergeCell ref="AH88:AI88"/>
    <mergeCell ref="AJ90:AK90"/>
    <mergeCell ref="F92:G92"/>
    <mergeCell ref="H92:I92"/>
    <mergeCell ref="J92:K92"/>
    <mergeCell ref="L92:M92"/>
    <mergeCell ref="N92:O92"/>
    <mergeCell ref="P90:Q90"/>
    <mergeCell ref="R90:S90"/>
    <mergeCell ref="T90:U90"/>
    <mergeCell ref="V90:W90"/>
    <mergeCell ref="X90:Y90"/>
    <mergeCell ref="Z90:AA90"/>
    <mergeCell ref="AB92:AC92"/>
    <mergeCell ref="AD92:AE92"/>
    <mergeCell ref="AF92:AG92"/>
    <mergeCell ref="AH92:AI92"/>
    <mergeCell ref="AJ92:AK92"/>
    <mergeCell ref="X92:Y92"/>
    <mergeCell ref="Z92:AA92"/>
    <mergeCell ref="F90:G90"/>
    <mergeCell ref="AF90:AG90"/>
    <mergeCell ref="AH90:AI90"/>
    <mergeCell ref="AJ91:AK91"/>
    <mergeCell ref="N93:O93"/>
    <mergeCell ref="P94:Q94"/>
    <mergeCell ref="R94:S94"/>
    <mergeCell ref="T94:U94"/>
    <mergeCell ref="V94:W94"/>
    <mergeCell ref="F94:G94"/>
    <mergeCell ref="H94:I94"/>
    <mergeCell ref="J94:K94"/>
    <mergeCell ref="L94:M94"/>
    <mergeCell ref="N94:O94"/>
    <mergeCell ref="P93:Q93"/>
    <mergeCell ref="R93:S93"/>
    <mergeCell ref="P92:Q92"/>
    <mergeCell ref="R92:S92"/>
    <mergeCell ref="T92:U92"/>
    <mergeCell ref="V92:W92"/>
    <mergeCell ref="AJ95:AK95"/>
    <mergeCell ref="P95:Q95"/>
    <mergeCell ref="R95:S95"/>
    <mergeCell ref="T95:U95"/>
    <mergeCell ref="V95:W95"/>
    <mergeCell ref="X95:Y95"/>
    <mergeCell ref="Z95:AA95"/>
    <mergeCell ref="AB93:AC93"/>
    <mergeCell ref="AD93:AE93"/>
    <mergeCell ref="AF93:AG93"/>
    <mergeCell ref="AH93:AI93"/>
    <mergeCell ref="AJ93:AK93"/>
    <mergeCell ref="X93:Y93"/>
    <mergeCell ref="Z93:AA93"/>
    <mergeCell ref="AB94:AC94"/>
    <mergeCell ref="AD94:AE94"/>
    <mergeCell ref="N95:O95"/>
    <mergeCell ref="AB95:AC95"/>
    <mergeCell ref="AD95:AE95"/>
    <mergeCell ref="AF95:AG95"/>
    <mergeCell ref="AH95:AI95"/>
    <mergeCell ref="Z98:AA98"/>
    <mergeCell ref="AF94:AG94"/>
    <mergeCell ref="AH94:AI94"/>
    <mergeCell ref="AJ94:AK94"/>
    <mergeCell ref="X94:Y94"/>
    <mergeCell ref="Z94:AA94"/>
    <mergeCell ref="T93:U93"/>
    <mergeCell ref="V93:W93"/>
    <mergeCell ref="AJ97:AK97"/>
    <mergeCell ref="P97:Q97"/>
    <mergeCell ref="R97:S97"/>
    <mergeCell ref="T97:U97"/>
    <mergeCell ref="V97:W97"/>
    <mergeCell ref="X97:Y97"/>
    <mergeCell ref="Z97:AA97"/>
    <mergeCell ref="AB96:AC96"/>
    <mergeCell ref="AD96:AE96"/>
    <mergeCell ref="AF96:AG96"/>
    <mergeCell ref="AH96:AI96"/>
    <mergeCell ref="AJ96:AK96"/>
    <mergeCell ref="P96:Q96"/>
    <mergeCell ref="R96:S96"/>
    <mergeCell ref="T96:U96"/>
    <mergeCell ref="N96:O96"/>
    <mergeCell ref="AF97:AG97"/>
    <mergeCell ref="AH97:AI97"/>
    <mergeCell ref="N97:O97"/>
    <mergeCell ref="H98:I98"/>
    <mergeCell ref="J98:K98"/>
    <mergeCell ref="N98:O98"/>
    <mergeCell ref="X98:Y98"/>
    <mergeCell ref="V98:W98"/>
    <mergeCell ref="AF98:AG98"/>
    <mergeCell ref="AH98:AI98"/>
    <mergeCell ref="F98:G98"/>
    <mergeCell ref="V96:W96"/>
    <mergeCell ref="F103:G103"/>
    <mergeCell ref="H103:I103"/>
    <mergeCell ref="J103:K103"/>
    <mergeCell ref="L103:M103"/>
    <mergeCell ref="L98:M98"/>
    <mergeCell ref="L99:M99"/>
    <mergeCell ref="F99:G99"/>
    <mergeCell ref="F100:G100"/>
    <mergeCell ref="H100:I100"/>
    <mergeCell ref="J100:K100"/>
    <mergeCell ref="L100:M100"/>
    <mergeCell ref="F101:G101"/>
    <mergeCell ref="F102:G102"/>
    <mergeCell ref="H102:I102"/>
    <mergeCell ref="J102:K102"/>
    <mergeCell ref="L102:M102"/>
    <mergeCell ref="R98:S98"/>
    <mergeCell ref="N99:O99"/>
    <mergeCell ref="N100:O100"/>
    <mergeCell ref="N101:O101"/>
    <mergeCell ref="N102:O102"/>
    <mergeCell ref="N103:O103"/>
    <mergeCell ref="P98:Q98"/>
    <mergeCell ref="N133:O133"/>
    <mergeCell ref="P133:Q133"/>
    <mergeCell ref="F125:G125"/>
    <mergeCell ref="N139:O140"/>
    <mergeCell ref="P139:Q140"/>
    <mergeCell ref="F123:G123"/>
    <mergeCell ref="F124:G124"/>
    <mergeCell ref="J123:K123"/>
    <mergeCell ref="L123:M123"/>
    <mergeCell ref="L124:M124"/>
    <mergeCell ref="L125:M125"/>
    <mergeCell ref="E130:E132"/>
    <mergeCell ref="F130:G132"/>
    <mergeCell ref="H130:M130"/>
    <mergeCell ref="R130:W130"/>
    <mergeCell ref="N124:O124"/>
    <mergeCell ref="N125:O125"/>
    <mergeCell ref="J124:K124"/>
    <mergeCell ref="J125:K125"/>
    <mergeCell ref="R123:S123"/>
    <mergeCell ref="R124:S124"/>
    <mergeCell ref="R125:S125"/>
    <mergeCell ref="V124:W124"/>
    <mergeCell ref="V125:W125"/>
    <mergeCell ref="AS138:AS140"/>
    <mergeCell ref="AS130:AS132"/>
    <mergeCell ref="AT130:AY132"/>
    <mergeCell ref="H131:I132"/>
    <mergeCell ref="J131:K132"/>
    <mergeCell ref="L131:M132"/>
    <mergeCell ref="N131:O132"/>
    <mergeCell ref="P131:Q132"/>
    <mergeCell ref="Z130:AC130"/>
    <mergeCell ref="AL130:AL132"/>
    <mergeCell ref="AM130:AM132"/>
    <mergeCell ref="AN130:AN132"/>
    <mergeCell ref="AO130:AO132"/>
    <mergeCell ref="AD131:AE132"/>
    <mergeCell ref="AJ131:AK132"/>
    <mergeCell ref="R131:S132"/>
    <mergeCell ref="T131:U132"/>
    <mergeCell ref="V131:W132"/>
    <mergeCell ref="X131:Y132"/>
    <mergeCell ref="AT138:AY140"/>
    <mergeCell ref="H139:I140"/>
    <mergeCell ref="J139:K140"/>
    <mergeCell ref="L139:M140"/>
    <mergeCell ref="AP138:AP140"/>
    <mergeCell ref="AQ138:AQ140"/>
    <mergeCell ref="AR138:AR140"/>
    <mergeCell ref="R133:S133"/>
    <mergeCell ref="T133:U133"/>
    <mergeCell ref="V133:W133"/>
    <mergeCell ref="X133:Y133"/>
    <mergeCell ref="Z131:AA132"/>
    <mergeCell ref="AB131:AC132"/>
    <mergeCell ref="AO138:AO140"/>
    <mergeCell ref="AJ139:AK140"/>
    <mergeCell ref="T139:U140"/>
    <mergeCell ref="V139:W140"/>
    <mergeCell ref="X139:Y140"/>
    <mergeCell ref="Z139:AA140"/>
    <mergeCell ref="AB139:AC140"/>
    <mergeCell ref="AD139:AE140"/>
    <mergeCell ref="AP130:AP132"/>
    <mergeCell ref="AQ130:AQ132"/>
    <mergeCell ref="AR130:AR132"/>
    <mergeCell ref="Z133:AA133"/>
    <mergeCell ref="T141:U141"/>
    <mergeCell ref="V141:W141"/>
    <mergeCell ref="Z141:AA141"/>
    <mergeCell ref="AB141:AC141"/>
    <mergeCell ref="AD141:AE141"/>
    <mergeCell ref="AF141:AG141"/>
    <mergeCell ref="AD138:AI138"/>
    <mergeCell ref="AJ138:AK138"/>
    <mergeCell ref="AF131:AG132"/>
    <mergeCell ref="AH131:AI132"/>
    <mergeCell ref="AO133:AO134"/>
    <mergeCell ref="AP133:AP134"/>
    <mergeCell ref="AQ133:AQ134"/>
    <mergeCell ref="AR133:AR134"/>
    <mergeCell ref="R138:W138"/>
    <mergeCell ref="X138:Y138"/>
    <mergeCell ref="R139:S140"/>
    <mergeCell ref="X130:Y130"/>
    <mergeCell ref="Z134:AA134"/>
    <mergeCell ref="AB134:AC134"/>
    <mergeCell ref="AD134:AE134"/>
    <mergeCell ref="E133:E134"/>
    <mergeCell ref="F133:G134"/>
    <mergeCell ref="AL133:AL134"/>
    <mergeCell ref="AM133:AM134"/>
    <mergeCell ref="AN133:AN134"/>
    <mergeCell ref="H141:I141"/>
    <mergeCell ref="J141:K141"/>
    <mergeCell ref="L141:M141"/>
    <mergeCell ref="N141:O141"/>
    <mergeCell ref="P141:Q141"/>
    <mergeCell ref="R141:S141"/>
    <mergeCell ref="H142:I142"/>
    <mergeCell ref="J142:K142"/>
    <mergeCell ref="L142:M142"/>
    <mergeCell ref="N142:O142"/>
    <mergeCell ref="P142:Q142"/>
    <mergeCell ref="R142:S142"/>
    <mergeCell ref="T142:U142"/>
    <mergeCell ref="V142:W142"/>
    <mergeCell ref="Z142:AA142"/>
    <mergeCell ref="X142:Y142"/>
    <mergeCell ref="N138:Q138"/>
    <mergeCell ref="AL138:AL140"/>
    <mergeCell ref="AM138:AM140"/>
    <mergeCell ref="AN138:AN140"/>
    <mergeCell ref="E138:E140"/>
    <mergeCell ref="F138:G140"/>
    <mergeCell ref="H138:M138"/>
    <mergeCell ref="H133:I133"/>
    <mergeCell ref="J133:K133"/>
    <mergeCell ref="L133:M133"/>
    <mergeCell ref="AS133:AS134"/>
    <mergeCell ref="AT133:AY134"/>
    <mergeCell ref="F122:G122"/>
    <mergeCell ref="N85:Q85"/>
    <mergeCell ref="AJ85:AK85"/>
    <mergeCell ref="N130:Q130"/>
    <mergeCell ref="AD130:AI130"/>
    <mergeCell ref="AJ130:AK130"/>
    <mergeCell ref="H124:I124"/>
    <mergeCell ref="H125:I125"/>
    <mergeCell ref="N122:O122"/>
    <mergeCell ref="X96:Y96"/>
    <mergeCell ref="Z96:AA96"/>
    <mergeCell ref="AB97:AC97"/>
    <mergeCell ref="AD97:AE97"/>
    <mergeCell ref="F96:G96"/>
    <mergeCell ref="H96:I96"/>
    <mergeCell ref="J96:K96"/>
    <mergeCell ref="N115:O115"/>
    <mergeCell ref="N116:O116"/>
    <mergeCell ref="N117:O117"/>
    <mergeCell ref="X122:Y122"/>
    <mergeCell ref="J122:K122"/>
    <mergeCell ref="H134:I134"/>
    <mergeCell ref="J134:K134"/>
    <mergeCell ref="L134:M134"/>
    <mergeCell ref="N134:O134"/>
    <mergeCell ref="P134:Q134"/>
    <mergeCell ref="R134:S134"/>
    <mergeCell ref="T134:U134"/>
    <mergeCell ref="V134:W134"/>
    <mergeCell ref="X134:Y134"/>
    <mergeCell ref="AT148:AY150"/>
    <mergeCell ref="E148:E150"/>
    <mergeCell ref="F148:G150"/>
    <mergeCell ref="H148:M148"/>
    <mergeCell ref="N148:Q148"/>
    <mergeCell ref="R148:W148"/>
    <mergeCell ref="X148:Y148"/>
    <mergeCell ref="Z148:AC148"/>
    <mergeCell ref="AD148:AI148"/>
    <mergeCell ref="AJ148:AK148"/>
    <mergeCell ref="H149:I150"/>
    <mergeCell ref="J149:K150"/>
    <mergeCell ref="L149:M150"/>
    <mergeCell ref="N149:O150"/>
    <mergeCell ref="P149:Q150"/>
    <mergeCell ref="R149:S150"/>
    <mergeCell ref="T149:U150"/>
    <mergeCell ref="V149:W150"/>
    <mergeCell ref="X149:Y150"/>
    <mergeCell ref="Z149:AA150"/>
    <mergeCell ref="AB149:AC150"/>
    <mergeCell ref="AD149:AE150"/>
    <mergeCell ref="AF149:AG150"/>
    <mergeCell ref="AH149:AI150"/>
    <mergeCell ref="AJ149:AK150"/>
    <mergeCell ref="E151:E152"/>
    <mergeCell ref="F151:G152"/>
    <mergeCell ref="H151:I151"/>
    <mergeCell ref="J151:K151"/>
    <mergeCell ref="L151:M151"/>
    <mergeCell ref="N151:O151"/>
    <mergeCell ref="P151:Q151"/>
    <mergeCell ref="R151:S151"/>
    <mergeCell ref="T151:U151"/>
    <mergeCell ref="AL148:AL150"/>
    <mergeCell ref="AM148:AM150"/>
    <mergeCell ref="AN148:AN150"/>
    <mergeCell ref="AO148:AO150"/>
    <mergeCell ref="AP148:AP150"/>
    <mergeCell ref="AQ148:AQ150"/>
    <mergeCell ref="AR148:AR150"/>
    <mergeCell ref="AS148:AS150"/>
    <mergeCell ref="AM151:AM152"/>
    <mergeCell ref="AN151:AN152"/>
    <mergeCell ref="AO151:AO152"/>
    <mergeCell ref="AP151:AP152"/>
    <mergeCell ref="AQ151:AQ152"/>
    <mergeCell ref="AR151:AR152"/>
    <mergeCell ref="AS151:AS152"/>
    <mergeCell ref="AT151:AY152"/>
    <mergeCell ref="H152:I152"/>
    <mergeCell ref="J152:K152"/>
    <mergeCell ref="L152:M152"/>
    <mergeCell ref="N152:O152"/>
    <mergeCell ref="P152:Q152"/>
    <mergeCell ref="R152:S152"/>
    <mergeCell ref="T152:U152"/>
    <mergeCell ref="V152:W152"/>
    <mergeCell ref="X152:Y152"/>
    <mergeCell ref="Z152:AA152"/>
    <mergeCell ref="AB152:AC152"/>
    <mergeCell ref="AD152:AE152"/>
    <mergeCell ref="AF152:AG152"/>
    <mergeCell ref="AH152:AI152"/>
    <mergeCell ref="AJ152:AK152"/>
    <mergeCell ref="V151:W151"/>
    <mergeCell ref="X151:Y151"/>
    <mergeCell ref="Z151:AA151"/>
    <mergeCell ref="AB151:AC151"/>
    <mergeCell ref="AD151:AE151"/>
    <mergeCell ref="AF151:AG151"/>
    <mergeCell ref="AH151:AI151"/>
    <mergeCell ref="AJ151:AK151"/>
    <mergeCell ref="AL151:AL152"/>
  </mergeCells>
  <phoneticPr fontId="19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955C2-30D0-40A0-9757-4EBE48B1A764}">
  <sheetPr codeName="Sheet31">
    <tabColor theme="4"/>
  </sheetPr>
  <dimension ref="A1:AY186"/>
  <sheetViews>
    <sheetView workbookViewId="0"/>
  </sheetViews>
  <sheetFormatPr defaultColWidth="9" defaultRowHeight="15.75"/>
  <cols>
    <col min="1" max="4" width="2.625" style="259" customWidth="1"/>
    <col min="5" max="7" width="10.625" style="259" customWidth="1"/>
    <col min="8" max="8" width="19.5" style="259" customWidth="1"/>
    <col min="9" max="10" width="10.625" style="259" customWidth="1"/>
    <col min="11" max="11" width="20.75" style="259" customWidth="1"/>
    <col min="12" max="12" width="10.625" style="259" customWidth="1"/>
    <col min="13" max="13" width="14.5" style="259" customWidth="1"/>
    <col min="14" max="15" width="10.625" style="259" customWidth="1"/>
    <col min="16" max="16" width="9.875" style="259" customWidth="1"/>
    <col min="17" max="17" width="37.375" style="259" customWidth="1"/>
    <col min="18" max="18" width="9.875" style="259" customWidth="1"/>
    <col min="19" max="23" width="9" style="259"/>
    <col min="24" max="25" width="15.125" style="259" customWidth="1"/>
    <col min="26" max="26" width="9" style="259"/>
    <col min="27" max="27" width="9.5" style="259" bestFit="1" customWidth="1"/>
    <col min="28" max="28" width="9" style="259"/>
    <col min="29" max="29" width="43.375" style="259" customWidth="1"/>
    <col min="30" max="38" width="9" style="259"/>
    <col min="39" max="39" width="10" style="259" bestFit="1" customWidth="1"/>
    <col min="40" max="16384" width="9" style="259"/>
  </cols>
  <sheetData>
    <row r="1" spans="1:18" ht="19.5">
      <c r="A1" s="118" t="str">
        <f ca="1">RIGHT(CELL("filename",A1),LEN(CELL("filename",A1))-FIND("]",CELL("filename",A1)))</f>
        <v>38) プロパティ更新</v>
      </c>
      <c r="B1" s="118"/>
      <c r="C1" s="118"/>
      <c r="D1" s="118"/>
    </row>
    <row r="2" spans="1:18" ht="19.5" customHeight="1">
      <c r="A2" s="118"/>
      <c r="B2" s="118"/>
      <c r="C2" s="118"/>
      <c r="D2" s="118"/>
      <c r="F2" s="58">
        <v>54</v>
      </c>
    </row>
    <row r="3" spans="1:18">
      <c r="B3" s="598" t="s">
        <v>6</v>
      </c>
      <c r="C3" s="598"/>
      <c r="D3" s="598"/>
      <c r="E3" s="560"/>
      <c r="F3" s="252">
        <f ca="1">MAX(INDIRECT("E"&amp;$F$2):INDIRECT("E"&amp;($F$2+1000)))</f>
        <v>84</v>
      </c>
      <c r="H3" s="548" t="s">
        <v>59</v>
      </c>
      <c r="I3" s="548"/>
      <c r="J3" s="251"/>
      <c r="K3" s="251"/>
      <c r="L3" s="251"/>
      <c r="M3" s="251"/>
      <c r="N3" s="250"/>
      <c r="O3" s="254"/>
      <c r="P3" s="543" t="s">
        <v>58</v>
      </c>
      <c r="Q3" s="550"/>
      <c r="R3" s="554"/>
    </row>
    <row r="4" spans="1:18">
      <c r="B4" s="561" t="s">
        <v>7</v>
      </c>
      <c r="C4" s="561"/>
      <c r="D4" s="561"/>
      <c r="E4" s="562"/>
      <c r="F4" s="252">
        <f ca="1">COUNTA(INDIRECT(G4&amp;$F$2):INDIRECT(G4&amp;($F$2+1000)))</f>
        <v>90</v>
      </c>
      <c r="G4" s="58" t="s">
        <v>82</v>
      </c>
      <c r="H4" s="548" t="s">
        <v>57</v>
      </c>
      <c r="I4" s="548"/>
      <c r="J4" s="251"/>
      <c r="K4" s="251"/>
      <c r="L4" s="251"/>
      <c r="M4" s="251"/>
      <c r="N4" s="66"/>
      <c r="O4" s="213"/>
      <c r="P4" s="551"/>
      <c r="Q4" s="552"/>
      <c r="R4" s="555"/>
    </row>
    <row r="5" spans="1:18" ht="15.75" customHeight="1">
      <c r="B5" s="548" t="s">
        <v>8</v>
      </c>
      <c r="C5" s="548"/>
      <c r="D5" s="548"/>
      <c r="E5" s="549"/>
      <c r="F5" s="252">
        <f ca="1">SUM(INDIRECT(G5&amp;$F$2):INDIRECT(G5&amp;($F$2+1000)))</f>
        <v>0</v>
      </c>
      <c r="G5" s="58" t="s">
        <v>83</v>
      </c>
      <c r="H5" s="548" t="s">
        <v>60</v>
      </c>
      <c r="I5" s="548"/>
      <c r="J5" s="251"/>
      <c r="K5" s="251"/>
      <c r="L5" s="251"/>
      <c r="M5" s="251"/>
      <c r="N5" s="547"/>
      <c r="O5" s="214"/>
      <c r="P5" s="551"/>
      <c r="Q5" s="552"/>
      <c r="R5" s="555"/>
    </row>
    <row r="6" spans="1:18" ht="15.75" customHeight="1">
      <c r="H6" s="548"/>
      <c r="I6" s="548"/>
      <c r="J6" s="251"/>
      <c r="K6" s="251"/>
      <c r="L6" s="251"/>
      <c r="M6" s="251"/>
      <c r="N6" s="547"/>
      <c r="O6" s="214"/>
      <c r="P6" s="551"/>
      <c r="Q6" s="552"/>
      <c r="R6" s="555"/>
    </row>
    <row r="7" spans="1:18" ht="15.75" customHeight="1">
      <c r="P7" s="551"/>
      <c r="Q7" s="552"/>
      <c r="R7" s="555"/>
    </row>
    <row r="8" spans="1:18">
      <c r="P8" s="551"/>
      <c r="Q8" s="552"/>
      <c r="R8" s="555"/>
    </row>
    <row r="9" spans="1:18" ht="15" customHeight="1">
      <c r="G9" s="255"/>
      <c r="P9" s="545"/>
      <c r="Q9" s="553"/>
      <c r="R9" s="556"/>
    </row>
    <row r="10" spans="1:18" ht="15.75" customHeight="1">
      <c r="G10" s="70"/>
    </row>
    <row r="11" spans="1:18" ht="16.5" thickBot="1">
      <c r="B11" s="225" t="s">
        <v>9</v>
      </c>
      <c r="C11" s="225"/>
      <c r="G11" s="258"/>
      <c r="H11" s="258"/>
      <c r="I11" s="258"/>
      <c r="J11" s="258"/>
      <c r="K11" s="258"/>
      <c r="L11" s="258"/>
      <c r="M11" s="258"/>
      <c r="N11" s="258"/>
      <c r="O11" s="258"/>
      <c r="P11" s="255"/>
      <c r="Q11" s="255"/>
      <c r="R11" s="255"/>
    </row>
    <row r="12" spans="1:18" ht="15.75" customHeight="1">
      <c r="B12" s="225"/>
      <c r="C12" s="225"/>
      <c r="D12" s="566" t="s">
        <v>938</v>
      </c>
      <c r="E12" s="567"/>
      <c r="F12" s="567"/>
      <c r="G12" s="567"/>
      <c r="H12" s="567"/>
      <c r="I12" s="567"/>
      <c r="J12" s="567"/>
      <c r="K12" s="567"/>
      <c r="L12" s="567"/>
      <c r="M12" s="567"/>
      <c r="N12" s="567"/>
      <c r="O12" s="567"/>
      <c r="P12" s="568"/>
      <c r="Q12" s="253"/>
      <c r="R12" s="253"/>
    </row>
    <row r="13" spans="1:18" ht="15.75" customHeight="1">
      <c r="B13" s="225"/>
      <c r="C13" s="225"/>
      <c r="D13" s="569"/>
      <c r="E13" s="659"/>
      <c r="F13" s="659"/>
      <c r="G13" s="659"/>
      <c r="H13" s="659"/>
      <c r="I13" s="659"/>
      <c r="J13" s="659"/>
      <c r="K13" s="659"/>
      <c r="L13" s="659"/>
      <c r="M13" s="659"/>
      <c r="N13" s="659"/>
      <c r="O13" s="659"/>
      <c r="P13" s="571"/>
      <c r="Q13" s="253"/>
      <c r="R13" s="253"/>
    </row>
    <row r="14" spans="1:18" ht="15.75" customHeight="1">
      <c r="B14" s="225"/>
      <c r="C14" s="225"/>
      <c r="D14" s="569"/>
      <c r="E14" s="659"/>
      <c r="F14" s="659"/>
      <c r="G14" s="659"/>
      <c r="H14" s="659"/>
      <c r="I14" s="659"/>
      <c r="J14" s="659"/>
      <c r="K14" s="659"/>
      <c r="L14" s="659"/>
      <c r="M14" s="659"/>
      <c r="N14" s="659"/>
      <c r="O14" s="659"/>
      <c r="P14" s="571"/>
      <c r="Q14" s="253"/>
      <c r="R14" s="253"/>
    </row>
    <row r="15" spans="1:18" ht="16.5" thickBot="1">
      <c r="B15" s="225"/>
      <c r="C15" s="225"/>
      <c r="D15" s="572"/>
      <c r="E15" s="573"/>
      <c r="F15" s="573"/>
      <c r="G15" s="573"/>
      <c r="H15" s="573"/>
      <c r="I15" s="573"/>
      <c r="J15" s="573"/>
      <c r="K15" s="573"/>
      <c r="L15" s="573"/>
      <c r="M15" s="573"/>
      <c r="N15" s="573"/>
      <c r="O15" s="573"/>
      <c r="P15" s="574"/>
      <c r="Q15" s="253"/>
      <c r="R15" s="253"/>
    </row>
    <row r="16" spans="1:18">
      <c r="B16" s="225"/>
      <c r="C16" s="225"/>
      <c r="D16" s="116"/>
      <c r="E16" s="116"/>
      <c r="F16" s="70"/>
    </row>
    <row r="17" spans="2:14">
      <c r="B17" s="225" t="s">
        <v>35</v>
      </c>
      <c r="C17" s="225"/>
      <c r="J17" s="267"/>
      <c r="L17" s="267"/>
    </row>
    <row r="18" spans="2:14" ht="13.5" customHeight="1">
      <c r="B18" s="225"/>
      <c r="C18" s="225"/>
      <c r="N18" s="198"/>
    </row>
    <row r="19" spans="2:14" ht="15.75" customHeight="1">
      <c r="B19" s="225"/>
      <c r="C19" s="225"/>
      <c r="E19" s="531" t="str">
        <f>G59</f>
        <v>1:デバイスID</v>
      </c>
      <c r="F19" s="531"/>
      <c r="G19" s="531" t="str">
        <f>G60</f>
        <v>2:プロパティ名</v>
      </c>
      <c r="H19" s="531"/>
      <c r="I19" s="532" t="str">
        <f>G61</f>
        <v>3:値</v>
      </c>
      <c r="J19" s="1014"/>
      <c r="K19" s="1014"/>
      <c r="L19" s="1014"/>
      <c r="M19" s="1015"/>
      <c r="N19" s="266"/>
    </row>
    <row r="20" spans="2:14">
      <c r="B20" s="225"/>
      <c r="E20" s="531"/>
      <c r="F20" s="531"/>
      <c r="G20" s="531"/>
      <c r="H20" s="531"/>
      <c r="I20" s="268" t="s">
        <v>1087</v>
      </c>
      <c r="J20" s="268" t="s">
        <v>1088</v>
      </c>
      <c r="K20" s="268" t="s">
        <v>1089</v>
      </c>
      <c r="L20" s="268" t="s">
        <v>1090</v>
      </c>
      <c r="M20" s="268" t="s">
        <v>1091</v>
      </c>
      <c r="N20" s="266"/>
    </row>
    <row r="21" spans="2:14" s="198" customFormat="1">
      <c r="B21" s="282"/>
      <c r="E21" s="624" t="s">
        <v>1034</v>
      </c>
      <c r="F21" s="624"/>
      <c r="G21" s="624" t="s">
        <v>1039</v>
      </c>
      <c r="H21" s="624"/>
      <c r="I21" s="284" t="s">
        <v>1099</v>
      </c>
      <c r="J21" s="284" t="s">
        <v>1100</v>
      </c>
      <c r="K21" s="269" t="s">
        <v>1104</v>
      </c>
      <c r="L21" s="283" t="s">
        <v>1111</v>
      </c>
      <c r="M21" s="316" t="s">
        <v>1112</v>
      </c>
      <c r="N21" s="317"/>
    </row>
    <row r="22" spans="2:14" s="198" customFormat="1">
      <c r="B22" s="282"/>
      <c r="E22" s="1010" t="s">
        <v>294</v>
      </c>
      <c r="F22" s="1011"/>
      <c r="G22" s="1010" t="s">
        <v>1080</v>
      </c>
      <c r="H22" s="1011"/>
      <c r="I22" s="284" t="s">
        <v>1099</v>
      </c>
      <c r="J22" s="284" t="s">
        <v>1100</v>
      </c>
      <c r="K22" s="269" t="s">
        <v>1105</v>
      </c>
      <c r="L22" s="283" t="s">
        <v>1113</v>
      </c>
      <c r="M22" s="283" t="s">
        <v>1102</v>
      </c>
    </row>
    <row r="23" spans="2:14" s="198" customFormat="1">
      <c r="B23" s="282"/>
      <c r="E23" s="1012"/>
      <c r="F23" s="1013"/>
      <c r="G23" s="1010" t="s">
        <v>1041</v>
      </c>
      <c r="H23" s="1011"/>
      <c r="I23" s="284" t="s">
        <v>1099</v>
      </c>
      <c r="J23" s="284" t="s">
        <v>718</v>
      </c>
      <c r="K23" s="269" t="s">
        <v>1105</v>
      </c>
      <c r="L23" s="283" t="s">
        <v>1114</v>
      </c>
      <c r="M23" s="283" t="s">
        <v>1106</v>
      </c>
    </row>
    <row r="24" spans="2:14" s="198" customFormat="1">
      <c r="B24" s="282"/>
      <c r="E24" s="1012"/>
      <c r="F24" s="1013"/>
      <c r="G24" s="1010" t="s">
        <v>1042</v>
      </c>
      <c r="H24" s="1011"/>
      <c r="I24" s="284" t="s">
        <v>1099</v>
      </c>
      <c r="J24" s="284" t="s">
        <v>1100</v>
      </c>
      <c r="K24" s="269" t="s">
        <v>1107</v>
      </c>
      <c r="L24" s="283" t="s">
        <v>1111</v>
      </c>
      <c r="M24" s="283" t="s">
        <v>1112</v>
      </c>
    </row>
    <row r="25" spans="2:14" s="198" customFormat="1">
      <c r="B25" s="282"/>
      <c r="E25" s="1016"/>
      <c r="F25" s="624"/>
      <c r="G25" s="1010" t="s">
        <v>1043</v>
      </c>
      <c r="H25" s="1011"/>
      <c r="I25" s="284" t="s">
        <v>1099</v>
      </c>
      <c r="J25" s="284" t="s">
        <v>1100</v>
      </c>
      <c r="K25" s="272" t="s">
        <v>180</v>
      </c>
      <c r="L25" s="283" t="s">
        <v>1101</v>
      </c>
      <c r="M25" s="283" t="s">
        <v>1105</v>
      </c>
    </row>
    <row r="26" spans="2:14" s="198" customFormat="1">
      <c r="B26" s="282"/>
      <c r="E26" s="1016"/>
      <c r="F26" s="624"/>
      <c r="G26" s="1010" t="s">
        <v>1044</v>
      </c>
      <c r="H26" s="1011"/>
      <c r="I26" s="284" t="s">
        <v>1099</v>
      </c>
      <c r="J26" s="284" t="s">
        <v>1100</v>
      </c>
      <c r="K26" s="269" t="s">
        <v>1107</v>
      </c>
      <c r="L26" s="283" t="s">
        <v>1111</v>
      </c>
      <c r="M26" s="283" t="s">
        <v>1112</v>
      </c>
    </row>
    <row r="27" spans="2:14" s="198" customFormat="1">
      <c r="B27" s="282"/>
      <c r="E27" s="1016"/>
      <c r="F27" s="624"/>
      <c r="G27" s="1010" t="s">
        <v>1045</v>
      </c>
      <c r="H27" s="1011"/>
      <c r="I27" s="284" t="s">
        <v>1099</v>
      </c>
      <c r="J27" s="284" t="s">
        <v>1100</v>
      </c>
      <c r="K27" s="272" t="s">
        <v>180</v>
      </c>
      <c r="L27" s="283" t="s">
        <v>1101</v>
      </c>
      <c r="M27" s="283" t="s">
        <v>1105</v>
      </c>
    </row>
    <row r="28" spans="2:14" s="198" customFormat="1">
      <c r="B28" s="282"/>
      <c r="E28" s="1016"/>
      <c r="F28" s="624"/>
      <c r="G28" s="1010" t="s">
        <v>1046</v>
      </c>
      <c r="H28" s="1011"/>
      <c r="I28" s="284" t="s">
        <v>1099</v>
      </c>
      <c r="J28" s="284" t="s">
        <v>1100</v>
      </c>
      <c r="K28" s="269" t="s">
        <v>1108</v>
      </c>
      <c r="L28" s="283" t="s">
        <v>1114</v>
      </c>
      <c r="M28" s="283" t="s">
        <v>1115</v>
      </c>
    </row>
    <row r="29" spans="2:14" s="198" customFormat="1">
      <c r="B29" s="282"/>
      <c r="E29" s="1016"/>
      <c r="F29" s="624"/>
      <c r="G29" s="1010" t="s">
        <v>1047</v>
      </c>
      <c r="H29" s="1011"/>
      <c r="I29" s="284" t="s">
        <v>1099</v>
      </c>
      <c r="J29" s="284" t="s">
        <v>1100</v>
      </c>
      <c r="K29" s="272" t="s">
        <v>180</v>
      </c>
      <c r="L29" s="283" t="s">
        <v>1101</v>
      </c>
      <c r="M29" s="283" t="s">
        <v>1105</v>
      </c>
    </row>
    <row r="30" spans="2:14" s="198" customFormat="1">
      <c r="B30" s="282"/>
      <c r="E30" s="1016"/>
      <c r="F30" s="624"/>
      <c r="G30" s="1010" t="s">
        <v>1048</v>
      </c>
      <c r="H30" s="1011"/>
      <c r="I30" s="284" t="s">
        <v>1099</v>
      </c>
      <c r="J30" s="284" t="s">
        <v>1100</v>
      </c>
      <c r="K30" s="272" t="s">
        <v>180</v>
      </c>
      <c r="L30" s="283" t="s">
        <v>1101</v>
      </c>
      <c r="M30" s="283" t="s">
        <v>1105</v>
      </c>
    </row>
    <row r="31" spans="2:14" s="198" customFormat="1">
      <c r="B31" s="282"/>
      <c r="E31" s="1016"/>
      <c r="F31" s="624"/>
      <c r="G31" s="1010" t="s">
        <v>1049</v>
      </c>
      <c r="H31" s="1011"/>
      <c r="I31" s="284" t="s">
        <v>1099</v>
      </c>
      <c r="J31" s="284" t="s">
        <v>1100</v>
      </c>
      <c r="K31" s="272" t="s">
        <v>180</v>
      </c>
      <c r="L31" s="283" t="s">
        <v>1101</v>
      </c>
      <c r="M31" s="283" t="s">
        <v>1105</v>
      </c>
    </row>
    <row r="32" spans="2:14" s="198" customFormat="1">
      <c r="B32" s="282"/>
      <c r="E32" s="1016"/>
      <c r="F32" s="624"/>
      <c r="G32" s="1010" t="s">
        <v>1050</v>
      </c>
      <c r="H32" s="1011"/>
      <c r="I32" s="284" t="s">
        <v>1099</v>
      </c>
      <c r="J32" s="284" t="s">
        <v>1100</v>
      </c>
      <c r="K32" s="272" t="s">
        <v>180</v>
      </c>
      <c r="L32" s="283" t="s">
        <v>1101</v>
      </c>
      <c r="M32" s="283" t="s">
        <v>1105</v>
      </c>
    </row>
    <row r="33" spans="2:13" s="198" customFormat="1">
      <c r="B33" s="282"/>
      <c r="E33" s="1016"/>
      <c r="F33" s="624"/>
      <c r="G33" s="1010" t="s">
        <v>1051</v>
      </c>
      <c r="H33" s="1011"/>
      <c r="I33" s="284" t="s">
        <v>1099</v>
      </c>
      <c r="J33" s="284" t="s">
        <v>1100</v>
      </c>
      <c r="K33" s="272" t="s">
        <v>180</v>
      </c>
      <c r="L33" s="283" t="s">
        <v>1101</v>
      </c>
      <c r="M33" s="283" t="s">
        <v>1105</v>
      </c>
    </row>
    <row r="34" spans="2:13" s="198" customFormat="1">
      <c r="B34" s="282"/>
      <c r="E34" s="1016"/>
      <c r="F34" s="624"/>
      <c r="G34" s="1010" t="s">
        <v>1052</v>
      </c>
      <c r="H34" s="1011"/>
      <c r="I34" s="284" t="s">
        <v>1099</v>
      </c>
      <c r="J34" s="284" t="s">
        <v>1100</v>
      </c>
      <c r="K34" s="272" t="s">
        <v>180</v>
      </c>
      <c r="L34" s="283" t="s">
        <v>1101</v>
      </c>
      <c r="M34" s="283" t="s">
        <v>1105</v>
      </c>
    </row>
    <row r="35" spans="2:13" s="198" customFormat="1">
      <c r="B35" s="261"/>
      <c r="E35" s="1016"/>
      <c r="F35" s="624"/>
      <c r="G35" s="1010" t="s">
        <v>1057</v>
      </c>
      <c r="H35" s="1011"/>
      <c r="I35" s="1017" t="s">
        <v>1092</v>
      </c>
      <c r="J35" s="1018"/>
      <c r="K35" s="1018"/>
      <c r="L35" s="1018"/>
      <c r="M35" s="1019"/>
    </row>
    <row r="36" spans="2:13" s="198" customFormat="1">
      <c r="B36" s="261"/>
      <c r="E36" s="1016"/>
      <c r="F36" s="624"/>
      <c r="G36" s="1010" t="s">
        <v>1058</v>
      </c>
      <c r="H36" s="1011"/>
      <c r="I36" s="263" t="s">
        <v>1099</v>
      </c>
      <c r="J36" s="263" t="s">
        <v>1100</v>
      </c>
      <c r="K36" s="270" t="s">
        <v>180</v>
      </c>
      <c r="L36" s="262" t="s">
        <v>1101</v>
      </c>
      <c r="M36" s="262" t="s">
        <v>1105</v>
      </c>
    </row>
    <row r="37" spans="2:13" s="198" customFormat="1">
      <c r="B37" s="261"/>
      <c r="E37" s="1016"/>
      <c r="F37" s="624"/>
      <c r="G37" s="1010" t="s">
        <v>1059</v>
      </c>
      <c r="H37" s="1011"/>
      <c r="I37" s="1017" t="s">
        <v>1093</v>
      </c>
      <c r="J37" s="1018"/>
      <c r="K37" s="1018"/>
      <c r="L37" s="1018"/>
      <c r="M37" s="1019"/>
    </row>
    <row r="38" spans="2:13" s="198" customFormat="1">
      <c r="B38" s="261"/>
      <c r="E38" s="1016"/>
      <c r="F38" s="624"/>
      <c r="G38" s="1010" t="s">
        <v>1060</v>
      </c>
      <c r="H38" s="1011"/>
      <c r="I38" s="1017" t="s">
        <v>1094</v>
      </c>
      <c r="J38" s="1018"/>
      <c r="K38" s="1018"/>
      <c r="L38" s="1018"/>
      <c r="M38" s="1019"/>
    </row>
    <row r="39" spans="2:13" s="198" customFormat="1">
      <c r="B39" s="261"/>
      <c r="E39" s="1016"/>
      <c r="F39" s="624"/>
      <c r="G39" s="1010" t="s">
        <v>1061</v>
      </c>
      <c r="H39" s="1011"/>
      <c r="I39" s="1020" t="s">
        <v>1095</v>
      </c>
      <c r="J39" s="1018"/>
      <c r="K39" s="1018"/>
      <c r="L39" s="1018"/>
      <c r="M39" s="1019"/>
    </row>
    <row r="40" spans="2:13" s="198" customFormat="1">
      <c r="B40" s="261"/>
      <c r="E40" s="1016"/>
      <c r="F40" s="624"/>
      <c r="G40" s="1010" t="s">
        <v>1069</v>
      </c>
      <c r="H40" s="1011"/>
      <c r="I40" s="271" t="s">
        <v>1102</v>
      </c>
      <c r="J40" s="263" t="s">
        <v>1103</v>
      </c>
      <c r="K40" s="269" t="s">
        <v>1109</v>
      </c>
      <c r="L40" s="262" t="s">
        <v>1116</v>
      </c>
      <c r="M40" s="262" t="s">
        <v>1117</v>
      </c>
    </row>
    <row r="41" spans="2:13" s="198" customFormat="1">
      <c r="B41" s="261"/>
      <c r="E41" s="1016"/>
      <c r="F41" s="624"/>
      <c r="G41" s="1010" t="s">
        <v>1096</v>
      </c>
      <c r="H41" s="1011"/>
      <c r="I41" s="1021" t="s">
        <v>1110</v>
      </c>
      <c r="J41" s="1022"/>
      <c r="K41" s="1022"/>
      <c r="L41" s="1022"/>
      <c r="M41" s="1023"/>
    </row>
    <row r="42" spans="2:13">
      <c r="B42" s="225"/>
      <c r="E42" s="913"/>
      <c r="F42" s="660"/>
      <c r="G42" s="670" t="s">
        <v>1097</v>
      </c>
      <c r="H42" s="671"/>
      <c r="I42" s="1025" t="s">
        <v>1098</v>
      </c>
      <c r="J42" s="1026"/>
      <c r="K42" s="1026"/>
      <c r="L42" s="1026"/>
      <c r="M42" s="1027"/>
    </row>
    <row r="43" spans="2:13">
      <c r="B43" s="225"/>
      <c r="E43" s="913"/>
      <c r="F43" s="660"/>
      <c r="G43" s="670" t="s">
        <v>294</v>
      </c>
      <c r="H43" s="671"/>
      <c r="I43" s="1025" t="s">
        <v>1098</v>
      </c>
      <c r="J43" s="1026"/>
      <c r="K43" s="1026"/>
      <c r="L43" s="1026"/>
      <c r="M43" s="1027"/>
    </row>
    <row r="44" spans="2:13">
      <c r="B44" s="225"/>
      <c r="E44" s="913"/>
      <c r="F44" s="660"/>
      <c r="G44" s="670" t="s">
        <v>1097</v>
      </c>
      <c r="H44" s="671"/>
      <c r="I44" s="1025" t="s">
        <v>294</v>
      </c>
      <c r="J44" s="1026"/>
      <c r="K44" s="1026"/>
      <c r="L44" s="1026"/>
      <c r="M44" s="1027"/>
    </row>
    <row r="45" spans="2:13">
      <c r="B45" s="225"/>
    </row>
    <row r="46" spans="2:13" ht="15.75" customHeight="1">
      <c r="B46" s="225"/>
      <c r="C46" s="225"/>
      <c r="G46" s="255"/>
      <c r="H46" s="255"/>
    </row>
    <row r="47" spans="2:13">
      <c r="B47" s="225" t="s">
        <v>17</v>
      </c>
      <c r="C47" s="225"/>
    </row>
    <row r="48" spans="2:13">
      <c r="B48" s="225"/>
      <c r="C48" s="225" t="s">
        <v>142</v>
      </c>
    </row>
    <row r="49" spans="2:13">
      <c r="B49" s="225"/>
      <c r="C49" s="225" t="s">
        <v>143</v>
      </c>
      <c r="D49" s="225"/>
    </row>
    <row r="50" spans="2:13" ht="15.75" customHeight="1">
      <c r="B50" s="225"/>
      <c r="C50" s="260" t="s">
        <v>1086</v>
      </c>
      <c r="D50" s="225"/>
    </row>
    <row r="51" spans="2:13">
      <c r="B51" s="225"/>
      <c r="C51" s="225"/>
    </row>
    <row r="52" spans="2:13">
      <c r="B52" s="225" t="s">
        <v>18</v>
      </c>
      <c r="C52" s="225"/>
    </row>
    <row r="53" spans="2:13">
      <c r="B53" s="225"/>
      <c r="C53" s="79" t="s">
        <v>25</v>
      </c>
    </row>
    <row r="54" spans="2:13" ht="15" customHeight="1">
      <c r="B54" s="225"/>
      <c r="C54" s="79"/>
    </row>
    <row r="55" spans="2:13">
      <c r="B55" s="225"/>
      <c r="C55" s="225"/>
    </row>
    <row r="56" spans="2:13" ht="15.75" customHeight="1">
      <c r="B56" s="225" t="s">
        <v>51</v>
      </c>
      <c r="C56" s="225"/>
    </row>
    <row r="57" spans="2:13">
      <c r="B57" s="225"/>
      <c r="C57" s="225"/>
    </row>
    <row r="58" spans="2:13">
      <c r="B58" s="225"/>
      <c r="C58" s="225"/>
      <c r="G58" s="558" t="s">
        <v>52</v>
      </c>
      <c r="H58" s="558"/>
      <c r="I58" s="558"/>
      <c r="J58" s="563" t="s">
        <v>50</v>
      </c>
      <c r="K58" s="564"/>
      <c r="L58" s="565"/>
      <c r="M58" s="225"/>
    </row>
    <row r="59" spans="2:13" ht="16.5">
      <c r="B59" s="225"/>
      <c r="C59" s="225"/>
      <c r="G59" s="558" t="s">
        <v>373</v>
      </c>
      <c r="H59" s="558"/>
      <c r="I59" s="558"/>
      <c r="J59" s="988" t="s">
        <v>366</v>
      </c>
      <c r="K59" s="988"/>
      <c r="L59" s="988"/>
      <c r="M59" s="215"/>
    </row>
    <row r="60" spans="2:13" ht="15.75" customHeight="1">
      <c r="B60" s="225"/>
      <c r="C60" s="225"/>
      <c r="D60" s="258"/>
      <c r="E60" s="258"/>
      <c r="F60" s="258"/>
      <c r="G60" s="558" t="s">
        <v>1038</v>
      </c>
      <c r="H60" s="558"/>
      <c r="I60" s="558"/>
      <c r="J60" s="557" t="s">
        <v>1035</v>
      </c>
      <c r="K60" s="557"/>
      <c r="L60" s="557"/>
      <c r="M60" s="258"/>
    </row>
    <row r="61" spans="2:13" ht="15.75" customHeight="1">
      <c r="B61" s="225"/>
      <c r="C61" s="225"/>
      <c r="D61" s="258"/>
      <c r="E61" s="258"/>
      <c r="F61" s="258"/>
      <c r="G61" s="1004" t="s">
        <v>1085</v>
      </c>
      <c r="H61" s="1004"/>
      <c r="I61" s="1004"/>
      <c r="J61" s="1024" t="s">
        <v>710</v>
      </c>
      <c r="K61" s="557"/>
      <c r="L61" s="557"/>
      <c r="M61" s="258"/>
    </row>
    <row r="62" spans="2:13">
      <c r="B62" s="225"/>
      <c r="C62" s="225"/>
    </row>
    <row r="63" spans="2:13">
      <c r="B63" s="225" t="s">
        <v>19</v>
      </c>
      <c r="C63" s="225"/>
    </row>
    <row r="64" spans="2:13">
      <c r="B64" s="225"/>
      <c r="C64" s="80"/>
    </row>
    <row r="65" spans="2:51" ht="16.5" customHeight="1" thickBot="1">
      <c r="B65" s="225"/>
      <c r="C65" s="80"/>
      <c r="E65" s="259" t="s">
        <v>152</v>
      </c>
      <c r="H65" s="258"/>
      <c r="I65" s="258"/>
      <c r="J65" s="258"/>
      <c r="K65" s="258"/>
      <c r="L65" s="258"/>
      <c r="M65" s="258"/>
      <c r="N65" s="258"/>
      <c r="O65" s="258"/>
      <c r="P65" s="258"/>
      <c r="Q65" s="258"/>
      <c r="R65" s="258"/>
    </row>
    <row r="66" spans="2:51" ht="13.5" customHeight="1">
      <c r="B66" s="225"/>
      <c r="C66" s="225"/>
      <c r="E66" s="510" t="s">
        <v>20</v>
      </c>
      <c r="F66" s="518" t="s">
        <v>22</v>
      </c>
      <c r="G66" s="519"/>
      <c r="H66" s="510" t="s">
        <v>21</v>
      </c>
      <c r="I66" s="518"/>
      <c r="J66" s="518"/>
      <c r="K66" s="518"/>
      <c r="L66" s="518"/>
      <c r="M66" s="519"/>
      <c r="N66" s="522" t="s">
        <v>120</v>
      </c>
      <c r="O66" s="523"/>
      <c r="P66" s="523"/>
      <c r="Q66" s="523"/>
      <c r="R66" s="524" t="s">
        <v>127</v>
      </c>
      <c r="S66" s="524"/>
      <c r="T66" s="524"/>
      <c r="U66" s="524"/>
      <c r="V66" s="524"/>
      <c r="W66" s="524"/>
      <c r="X66" s="525" t="s">
        <v>167</v>
      </c>
      <c r="Y66" s="526"/>
      <c r="Z66" s="527" t="s">
        <v>140</v>
      </c>
      <c r="AA66" s="528"/>
      <c r="AB66" s="528"/>
      <c r="AC66" s="528"/>
      <c r="AD66" s="529" t="s">
        <v>141</v>
      </c>
      <c r="AE66" s="529"/>
      <c r="AF66" s="529"/>
      <c r="AG66" s="529"/>
      <c r="AH66" s="529"/>
      <c r="AI66" s="529"/>
      <c r="AJ66" s="483" t="s">
        <v>170</v>
      </c>
      <c r="AK66" s="484"/>
      <c r="AL66" s="487" t="s">
        <v>16</v>
      </c>
      <c r="AM66" s="489" t="s">
        <v>53</v>
      </c>
      <c r="AN66" s="489" t="s">
        <v>54</v>
      </c>
      <c r="AO66" s="489" t="s">
        <v>55</v>
      </c>
      <c r="AP66" s="489" t="s">
        <v>56</v>
      </c>
      <c r="AQ66" s="489" t="s">
        <v>29</v>
      </c>
      <c r="AR66" s="489" t="s">
        <v>62</v>
      </c>
      <c r="AS66" s="512" t="s">
        <v>69</v>
      </c>
      <c r="AT66" s="477" t="s">
        <v>23</v>
      </c>
      <c r="AU66" s="478"/>
      <c r="AV66" s="478"/>
      <c r="AW66" s="478"/>
      <c r="AX66" s="478"/>
      <c r="AY66" s="479"/>
    </row>
    <row r="67" spans="2:51" ht="13.5" customHeight="1">
      <c r="B67" s="225"/>
      <c r="C67" s="225"/>
      <c r="E67" s="511"/>
      <c r="F67" s="520"/>
      <c r="G67" s="521"/>
      <c r="H67" s="530" t="str">
        <f>E19</f>
        <v>1:デバイスID</v>
      </c>
      <c r="I67" s="531"/>
      <c r="J67" s="531" t="str">
        <f>G19</f>
        <v>2:プロパティ名</v>
      </c>
      <c r="K67" s="531"/>
      <c r="L67" s="531" t="str">
        <f>I19</f>
        <v>3:値</v>
      </c>
      <c r="M67" s="532"/>
      <c r="N67" s="930" t="s">
        <v>918</v>
      </c>
      <c r="O67" s="931"/>
      <c r="P67" s="534" t="s">
        <v>942</v>
      </c>
      <c r="Q67" s="534"/>
      <c r="R67" s="821" t="str">
        <f>H67</f>
        <v>1:デバイスID</v>
      </c>
      <c r="S67" s="821"/>
      <c r="T67" s="821" t="str">
        <f>J67</f>
        <v>2:プロパティ名</v>
      </c>
      <c r="U67" s="821"/>
      <c r="V67" s="821" t="str">
        <f>L67</f>
        <v>3:値</v>
      </c>
      <c r="W67" s="821"/>
      <c r="X67" s="919" t="s">
        <v>180</v>
      </c>
      <c r="Y67" s="1003"/>
      <c r="Z67" s="516" t="str">
        <f>N67</f>
        <v>1:成功(true)/
失敗(false)</v>
      </c>
      <c r="AA67" s="517"/>
      <c r="AB67" s="517" t="str">
        <f>P67</f>
        <v>2:メッセージコード</v>
      </c>
      <c r="AC67" s="517"/>
      <c r="AD67" s="994" t="str">
        <f>R67</f>
        <v>1:デバイスID</v>
      </c>
      <c r="AE67" s="994"/>
      <c r="AF67" s="994" t="str">
        <f>T67</f>
        <v>2:プロパティ名</v>
      </c>
      <c r="AG67" s="994"/>
      <c r="AH67" s="994" t="str">
        <f>V67</f>
        <v>3:値</v>
      </c>
      <c r="AI67" s="994"/>
      <c r="AJ67" s="836" t="str">
        <f>X67</f>
        <v>-</v>
      </c>
      <c r="AK67" s="975"/>
      <c r="AL67" s="488"/>
      <c r="AM67" s="490"/>
      <c r="AN67" s="490"/>
      <c r="AO67" s="490"/>
      <c r="AP67" s="490"/>
      <c r="AQ67" s="490"/>
      <c r="AR67" s="490"/>
      <c r="AS67" s="513"/>
      <c r="AT67" s="480"/>
      <c r="AU67" s="481"/>
      <c r="AV67" s="481"/>
      <c r="AW67" s="481"/>
      <c r="AX67" s="481"/>
      <c r="AY67" s="482"/>
    </row>
    <row r="68" spans="2:51" ht="15" customHeight="1">
      <c r="B68" s="225"/>
      <c r="C68" s="225"/>
      <c r="E68" s="511"/>
      <c r="F68" s="520"/>
      <c r="G68" s="521"/>
      <c r="H68" s="530"/>
      <c r="I68" s="531"/>
      <c r="J68" s="531"/>
      <c r="K68" s="531"/>
      <c r="L68" s="531"/>
      <c r="M68" s="532"/>
      <c r="N68" s="930"/>
      <c r="O68" s="931"/>
      <c r="P68" s="534"/>
      <c r="Q68" s="534"/>
      <c r="R68" s="821"/>
      <c r="S68" s="821"/>
      <c r="T68" s="821"/>
      <c r="U68" s="821"/>
      <c r="V68" s="821"/>
      <c r="W68" s="821"/>
      <c r="X68" s="919"/>
      <c r="Y68" s="1003"/>
      <c r="Z68" s="516"/>
      <c r="AA68" s="517"/>
      <c r="AB68" s="517"/>
      <c r="AC68" s="517"/>
      <c r="AD68" s="994"/>
      <c r="AE68" s="994"/>
      <c r="AF68" s="994"/>
      <c r="AG68" s="994"/>
      <c r="AH68" s="994"/>
      <c r="AI68" s="994"/>
      <c r="AJ68" s="836"/>
      <c r="AK68" s="975"/>
      <c r="AL68" s="488"/>
      <c r="AM68" s="490"/>
      <c r="AN68" s="490"/>
      <c r="AO68" s="490"/>
      <c r="AP68" s="490"/>
      <c r="AQ68" s="490"/>
      <c r="AR68" s="490"/>
      <c r="AS68" s="513"/>
      <c r="AT68" s="480"/>
      <c r="AU68" s="481"/>
      <c r="AV68" s="481"/>
      <c r="AW68" s="481"/>
      <c r="AX68" s="481"/>
      <c r="AY68" s="482"/>
    </row>
    <row r="69" spans="2:51" s="198" customFormat="1" ht="72" customHeight="1">
      <c r="B69" s="282"/>
      <c r="C69" s="282"/>
      <c r="E69" s="383">
        <v>1</v>
      </c>
      <c r="F69" s="485" t="s">
        <v>465</v>
      </c>
      <c r="G69" s="509"/>
      <c r="H69" s="500" t="str">
        <f>E21</f>
        <v>“11155DD5FF03”</v>
      </c>
      <c r="I69" s="485"/>
      <c r="J69" s="485" t="str">
        <f>G21</f>
        <v>adjust_temperature</v>
      </c>
      <c r="K69" s="485"/>
      <c r="L69" s="485" t="str">
        <f>J21</f>
        <v>“0”</v>
      </c>
      <c r="M69" s="509"/>
      <c r="N69" s="606" t="b">
        <v>1</v>
      </c>
      <c r="O69" s="644"/>
      <c r="P69" s="485" t="str">
        <f>IF(N69=TRUE, "(NULL)", -1)</f>
        <v>(NULL)</v>
      </c>
      <c r="Q69" s="485"/>
      <c r="R69" s="485" t="s">
        <v>180</v>
      </c>
      <c r="S69" s="485"/>
      <c r="T69" s="485" t="s">
        <v>180</v>
      </c>
      <c r="U69" s="485"/>
      <c r="V69" s="485" t="s">
        <v>180</v>
      </c>
      <c r="W69" s="485"/>
      <c r="X69" s="979" t="s">
        <v>180</v>
      </c>
      <c r="Y69" s="978"/>
      <c r="Z69" s="606" t="b">
        <f>N69</f>
        <v>1</v>
      </c>
      <c r="AA69" s="644"/>
      <c r="AB69" s="644" t="str">
        <f t="shared" ref="AB69" si="0">P69</f>
        <v>(NULL)</v>
      </c>
      <c r="AC69" s="644"/>
      <c r="AD69" s="644" t="str">
        <f t="shared" ref="AD69" si="1">R69</f>
        <v>-</v>
      </c>
      <c r="AE69" s="644"/>
      <c r="AF69" s="644" t="str">
        <f t="shared" ref="AF69" si="2">T69</f>
        <v>-</v>
      </c>
      <c r="AG69" s="644"/>
      <c r="AH69" s="644" t="str">
        <f t="shared" ref="AH69" si="3">V69</f>
        <v>-</v>
      </c>
      <c r="AI69" s="644"/>
      <c r="AJ69" s="644" t="str">
        <f t="shared" ref="AJ69" si="4">X69</f>
        <v>-</v>
      </c>
      <c r="AK69" s="978"/>
      <c r="AL69" s="383" t="s">
        <v>882</v>
      </c>
      <c r="AM69" s="426" t="s">
        <v>1118</v>
      </c>
      <c r="AN69" s="426" t="s">
        <v>1118</v>
      </c>
      <c r="AO69" s="426" t="s">
        <v>1118</v>
      </c>
      <c r="AP69" s="381">
        <v>0</v>
      </c>
      <c r="AQ69" s="381" t="s">
        <v>180</v>
      </c>
      <c r="AR69" s="381" t="s">
        <v>1006</v>
      </c>
      <c r="AS69" s="382" t="s">
        <v>180</v>
      </c>
      <c r="AT69" s="606" t="s">
        <v>1083</v>
      </c>
      <c r="AU69" s="485"/>
      <c r="AV69" s="485"/>
      <c r="AW69" s="485"/>
      <c r="AX69" s="485"/>
      <c r="AY69" s="575"/>
    </row>
    <row r="70" spans="2:51" s="198" customFormat="1" ht="72" customHeight="1">
      <c r="B70" s="282"/>
      <c r="C70" s="282"/>
      <c r="E70" s="383">
        <f>E69+1</f>
        <v>2</v>
      </c>
      <c r="F70" s="485" t="s">
        <v>458</v>
      </c>
      <c r="G70" s="509"/>
      <c r="H70" s="500" t="str">
        <f>E22</f>
        <v>(NULL)</v>
      </c>
      <c r="I70" s="485"/>
      <c r="J70" s="485" t="str">
        <f>J69</f>
        <v>adjust_temperature</v>
      </c>
      <c r="K70" s="485"/>
      <c r="L70" s="485" t="str">
        <f>L69</f>
        <v>“0”</v>
      </c>
      <c r="M70" s="509"/>
      <c r="N70" s="500" t="b">
        <v>0</v>
      </c>
      <c r="O70" s="485"/>
      <c r="P70" s="485" t="s">
        <v>324</v>
      </c>
      <c r="Q70" s="485"/>
      <c r="R70" s="485" t="s">
        <v>180</v>
      </c>
      <c r="S70" s="485"/>
      <c r="T70" s="485" t="s">
        <v>180</v>
      </c>
      <c r="U70" s="485"/>
      <c r="V70" s="485" t="s">
        <v>180</v>
      </c>
      <c r="W70" s="485"/>
      <c r="X70" s="979" t="s">
        <v>180</v>
      </c>
      <c r="Y70" s="978"/>
      <c r="Z70" s="606" t="b">
        <f>N70</f>
        <v>0</v>
      </c>
      <c r="AA70" s="644"/>
      <c r="AB70" s="644" t="str">
        <f t="shared" ref="AB70" si="5">P70</f>
        <v>AIRSTAGE_COMMON_PARAMETER_EMPTY</v>
      </c>
      <c r="AC70" s="644"/>
      <c r="AD70" s="644" t="str">
        <f t="shared" ref="AD70" si="6">R70</f>
        <v>-</v>
      </c>
      <c r="AE70" s="644"/>
      <c r="AF70" s="644" t="str">
        <f t="shared" ref="AF70" si="7">T70</f>
        <v>-</v>
      </c>
      <c r="AG70" s="644"/>
      <c r="AH70" s="644" t="str">
        <f t="shared" ref="AH70" si="8">V70</f>
        <v>-</v>
      </c>
      <c r="AI70" s="644"/>
      <c r="AJ70" s="644" t="str">
        <f t="shared" ref="AJ70" si="9">X70</f>
        <v>-</v>
      </c>
      <c r="AK70" s="978"/>
      <c r="AL70" s="383" t="s">
        <v>882</v>
      </c>
      <c r="AM70" s="426" t="str">
        <f>AM69</f>
        <v>6/25</v>
      </c>
      <c r="AN70" s="426" t="str">
        <f>AN69</f>
        <v>6/25</v>
      </c>
      <c r="AO70" s="426" t="str">
        <f>AO69</f>
        <v>6/25</v>
      </c>
      <c r="AP70" s="381">
        <v>0</v>
      </c>
      <c r="AQ70" s="381" t="s">
        <v>180</v>
      </c>
      <c r="AR70" s="381" t="str">
        <f>AR69</f>
        <v>guosj</v>
      </c>
      <c r="AS70" s="382" t="s">
        <v>180</v>
      </c>
      <c r="AT70" s="606" t="s">
        <v>1083</v>
      </c>
      <c r="AU70" s="485"/>
      <c r="AV70" s="485"/>
      <c r="AW70" s="485"/>
      <c r="AX70" s="485"/>
      <c r="AY70" s="575"/>
    </row>
    <row r="71" spans="2:51" s="198" customFormat="1" ht="72" customHeight="1">
      <c r="B71" s="282"/>
      <c r="C71" s="282"/>
      <c r="E71" s="383">
        <f t="shared" ref="E71:E131" si="10">E70+1</f>
        <v>3</v>
      </c>
      <c r="F71" s="485" t="s">
        <v>458</v>
      </c>
      <c r="G71" s="509"/>
      <c r="H71" s="500" t="str">
        <f>H69</f>
        <v>“11155DD5FF03”</v>
      </c>
      <c r="I71" s="485"/>
      <c r="J71" s="485" t="str">
        <f>J70</f>
        <v>adjust_temperature</v>
      </c>
      <c r="K71" s="485"/>
      <c r="L71" s="485" t="str">
        <f>I21</f>
        <v>“-1”</v>
      </c>
      <c r="M71" s="509"/>
      <c r="N71" s="500" t="b">
        <v>0</v>
      </c>
      <c r="O71" s="485"/>
      <c r="P71" s="485" t="str">
        <f t="shared" ref="P71:P131" si="11">IF(N71=TRUE, "(NULL)", "-")</f>
        <v>-</v>
      </c>
      <c r="Q71" s="485"/>
      <c r="R71" s="485" t="s">
        <v>180</v>
      </c>
      <c r="S71" s="485"/>
      <c r="T71" s="485" t="s">
        <v>180</v>
      </c>
      <c r="U71" s="485"/>
      <c r="V71" s="485" t="s">
        <v>180</v>
      </c>
      <c r="W71" s="485"/>
      <c r="X71" s="979" t="s">
        <v>180</v>
      </c>
      <c r="Y71" s="978"/>
      <c r="Z71" s="500" t="b">
        <f>N71</f>
        <v>0</v>
      </c>
      <c r="AA71" s="485"/>
      <c r="AB71" s="485" t="str">
        <f t="shared" ref="AB71" si="12">P71</f>
        <v>-</v>
      </c>
      <c r="AC71" s="485"/>
      <c r="AD71" s="485" t="str">
        <f t="shared" ref="AD71" si="13">R71</f>
        <v>-</v>
      </c>
      <c r="AE71" s="485"/>
      <c r="AF71" s="485" t="str">
        <f t="shared" ref="AF71" si="14">T71</f>
        <v>-</v>
      </c>
      <c r="AG71" s="485"/>
      <c r="AH71" s="485" t="str">
        <f t="shared" ref="AH71" si="15">V71</f>
        <v>-</v>
      </c>
      <c r="AI71" s="485"/>
      <c r="AJ71" s="485" t="str">
        <f t="shared" ref="AJ71" si="16">X71</f>
        <v>-</v>
      </c>
      <c r="AK71" s="509"/>
      <c r="AL71" s="383" t="s">
        <v>882</v>
      </c>
      <c r="AM71" s="426" t="str">
        <f t="shared" ref="AM71:AO88" si="17">AM70</f>
        <v>6/25</v>
      </c>
      <c r="AN71" s="426" t="str">
        <f t="shared" si="17"/>
        <v>6/25</v>
      </c>
      <c r="AO71" s="426" t="str">
        <f t="shared" si="17"/>
        <v>6/25</v>
      </c>
      <c r="AP71" s="381">
        <v>0</v>
      </c>
      <c r="AQ71" s="381" t="s">
        <v>180</v>
      </c>
      <c r="AR71" s="381" t="str">
        <f t="shared" ref="AR71:AR88" si="18">AR70</f>
        <v>guosj</v>
      </c>
      <c r="AS71" s="382" t="s">
        <v>180</v>
      </c>
      <c r="AT71" s="606" t="s">
        <v>1083</v>
      </c>
      <c r="AU71" s="485"/>
      <c r="AV71" s="485"/>
      <c r="AW71" s="485"/>
      <c r="AX71" s="485"/>
      <c r="AY71" s="575"/>
    </row>
    <row r="72" spans="2:51" s="198" customFormat="1" ht="72" customHeight="1">
      <c r="B72" s="282"/>
      <c r="C72" s="282"/>
      <c r="E72" s="383">
        <f t="shared" si="10"/>
        <v>4</v>
      </c>
      <c r="F72" s="485" t="s">
        <v>465</v>
      </c>
      <c r="G72" s="509"/>
      <c r="H72" s="500" t="str">
        <f>H71</f>
        <v>“11155DD5FF03”</v>
      </c>
      <c r="I72" s="485"/>
      <c r="J72" s="485" t="str">
        <f>J71</f>
        <v>adjust_temperature</v>
      </c>
      <c r="K72" s="485"/>
      <c r="L72" s="485" t="str">
        <f>K21</f>
        <v>“500”</v>
      </c>
      <c r="M72" s="509"/>
      <c r="N72" s="500" t="b">
        <v>1</v>
      </c>
      <c r="O72" s="485"/>
      <c r="P72" s="485" t="str">
        <f t="shared" si="11"/>
        <v>(NULL)</v>
      </c>
      <c r="Q72" s="485"/>
      <c r="R72" s="485" t="s">
        <v>180</v>
      </c>
      <c r="S72" s="485"/>
      <c r="T72" s="485" t="s">
        <v>180</v>
      </c>
      <c r="U72" s="485"/>
      <c r="V72" s="485" t="s">
        <v>180</v>
      </c>
      <c r="W72" s="485"/>
      <c r="X72" s="979" t="s">
        <v>180</v>
      </c>
      <c r="Y72" s="978"/>
      <c r="Z72" s="500" t="b">
        <f>N72</f>
        <v>1</v>
      </c>
      <c r="AA72" s="485"/>
      <c r="AB72" s="485" t="str">
        <f t="shared" ref="AB72" si="19">P72</f>
        <v>(NULL)</v>
      </c>
      <c r="AC72" s="485"/>
      <c r="AD72" s="485" t="str">
        <f t="shared" ref="AD72" si="20">R72</f>
        <v>-</v>
      </c>
      <c r="AE72" s="485"/>
      <c r="AF72" s="485" t="str">
        <f t="shared" ref="AF72" si="21">T72</f>
        <v>-</v>
      </c>
      <c r="AG72" s="485"/>
      <c r="AH72" s="485" t="str">
        <f t="shared" ref="AH72" si="22">V72</f>
        <v>-</v>
      </c>
      <c r="AI72" s="485"/>
      <c r="AJ72" s="485" t="str">
        <f t="shared" ref="AJ72" si="23">X72</f>
        <v>-</v>
      </c>
      <c r="AK72" s="509"/>
      <c r="AL72" s="383" t="s">
        <v>882</v>
      </c>
      <c r="AM72" s="426" t="str">
        <f t="shared" si="17"/>
        <v>6/25</v>
      </c>
      <c r="AN72" s="426" t="str">
        <f t="shared" si="17"/>
        <v>6/25</v>
      </c>
      <c r="AO72" s="426" t="str">
        <f t="shared" si="17"/>
        <v>6/25</v>
      </c>
      <c r="AP72" s="381">
        <v>0</v>
      </c>
      <c r="AQ72" s="381" t="s">
        <v>180</v>
      </c>
      <c r="AR72" s="381" t="str">
        <f t="shared" si="18"/>
        <v>guosj</v>
      </c>
      <c r="AS72" s="382" t="s">
        <v>180</v>
      </c>
      <c r="AT72" s="606" t="s">
        <v>1083</v>
      </c>
      <c r="AU72" s="485"/>
      <c r="AV72" s="485"/>
      <c r="AW72" s="485"/>
      <c r="AX72" s="485"/>
      <c r="AY72" s="575"/>
    </row>
    <row r="73" spans="2:51" s="198" customFormat="1" ht="72" customHeight="1">
      <c r="B73" s="282"/>
      <c r="C73" s="282"/>
      <c r="E73" s="383">
        <f t="shared" si="10"/>
        <v>5</v>
      </c>
      <c r="F73" s="485" t="s">
        <v>465</v>
      </c>
      <c r="G73" s="509"/>
      <c r="H73" s="500" t="str">
        <f>H72</f>
        <v>“11155DD5FF03”</v>
      </c>
      <c r="I73" s="485"/>
      <c r="J73" s="485" t="str">
        <f>J72</f>
        <v>adjust_temperature</v>
      </c>
      <c r="K73" s="485"/>
      <c r="L73" s="485" t="str">
        <f>L21</f>
        <v>“65534”</v>
      </c>
      <c r="M73" s="509"/>
      <c r="N73" s="500" t="b">
        <v>1</v>
      </c>
      <c r="O73" s="485"/>
      <c r="P73" s="485" t="str">
        <f t="shared" si="11"/>
        <v>(NULL)</v>
      </c>
      <c r="Q73" s="485"/>
      <c r="R73" s="485" t="s">
        <v>180</v>
      </c>
      <c r="S73" s="485"/>
      <c r="T73" s="485" t="s">
        <v>180</v>
      </c>
      <c r="U73" s="485"/>
      <c r="V73" s="485" t="s">
        <v>180</v>
      </c>
      <c r="W73" s="485"/>
      <c r="X73" s="979" t="s">
        <v>180</v>
      </c>
      <c r="Y73" s="978"/>
      <c r="Z73" s="500" t="b">
        <f t="shared" ref="Z73:Z74" si="24">N73</f>
        <v>1</v>
      </c>
      <c r="AA73" s="485"/>
      <c r="AB73" s="485" t="str">
        <f t="shared" ref="AB73:AB74" si="25">P73</f>
        <v>(NULL)</v>
      </c>
      <c r="AC73" s="485"/>
      <c r="AD73" s="485" t="str">
        <f t="shared" ref="AD73:AD74" si="26">R73</f>
        <v>-</v>
      </c>
      <c r="AE73" s="485"/>
      <c r="AF73" s="485" t="str">
        <f t="shared" ref="AF73:AF74" si="27">T73</f>
        <v>-</v>
      </c>
      <c r="AG73" s="485"/>
      <c r="AH73" s="485" t="str">
        <f t="shared" ref="AH73:AH74" si="28">V73</f>
        <v>-</v>
      </c>
      <c r="AI73" s="485"/>
      <c r="AJ73" s="485" t="str">
        <f t="shared" ref="AJ73:AJ74" si="29">X73</f>
        <v>-</v>
      </c>
      <c r="AK73" s="509"/>
      <c r="AL73" s="383" t="s">
        <v>882</v>
      </c>
      <c r="AM73" s="426" t="str">
        <f t="shared" si="17"/>
        <v>6/25</v>
      </c>
      <c r="AN73" s="426" t="str">
        <f t="shared" si="17"/>
        <v>6/25</v>
      </c>
      <c r="AO73" s="426" t="str">
        <f t="shared" si="17"/>
        <v>6/25</v>
      </c>
      <c r="AP73" s="381">
        <v>0</v>
      </c>
      <c r="AQ73" s="381" t="s">
        <v>180</v>
      </c>
      <c r="AR73" s="381" t="str">
        <f t="shared" si="18"/>
        <v>guosj</v>
      </c>
      <c r="AS73" s="382" t="s">
        <v>180</v>
      </c>
      <c r="AT73" s="606" t="s">
        <v>1083</v>
      </c>
      <c r="AU73" s="485"/>
      <c r="AV73" s="485"/>
      <c r="AW73" s="485"/>
      <c r="AX73" s="485"/>
      <c r="AY73" s="575"/>
    </row>
    <row r="74" spans="2:51" s="198" customFormat="1" ht="72" customHeight="1">
      <c r="B74" s="282"/>
      <c r="C74" s="282"/>
      <c r="E74" s="383">
        <f t="shared" si="10"/>
        <v>6</v>
      </c>
      <c r="F74" s="485" t="s">
        <v>458</v>
      </c>
      <c r="G74" s="509"/>
      <c r="H74" s="500" t="str">
        <f>H73</f>
        <v>“11155DD5FF03”</v>
      </c>
      <c r="I74" s="485"/>
      <c r="J74" s="485" t="str">
        <f>J73</f>
        <v>adjust_temperature</v>
      </c>
      <c r="K74" s="485"/>
      <c r="L74" s="485" t="str">
        <f>M21</f>
        <v>“65535”</v>
      </c>
      <c r="M74" s="509"/>
      <c r="N74" s="500" t="b">
        <v>0</v>
      </c>
      <c r="O74" s="485"/>
      <c r="P74" s="485" t="str">
        <f t="shared" si="11"/>
        <v>-</v>
      </c>
      <c r="Q74" s="485"/>
      <c r="R74" s="485" t="s">
        <v>180</v>
      </c>
      <c r="S74" s="485"/>
      <c r="T74" s="485" t="s">
        <v>180</v>
      </c>
      <c r="U74" s="485"/>
      <c r="V74" s="485" t="s">
        <v>180</v>
      </c>
      <c r="W74" s="485"/>
      <c r="X74" s="979" t="s">
        <v>180</v>
      </c>
      <c r="Y74" s="978"/>
      <c r="Z74" s="500" t="b">
        <f t="shared" si="24"/>
        <v>0</v>
      </c>
      <c r="AA74" s="485"/>
      <c r="AB74" s="485" t="str">
        <f t="shared" si="25"/>
        <v>-</v>
      </c>
      <c r="AC74" s="485"/>
      <c r="AD74" s="485" t="str">
        <f t="shared" si="26"/>
        <v>-</v>
      </c>
      <c r="AE74" s="485"/>
      <c r="AF74" s="485" t="str">
        <f t="shared" si="27"/>
        <v>-</v>
      </c>
      <c r="AG74" s="485"/>
      <c r="AH74" s="485" t="str">
        <f t="shared" si="28"/>
        <v>-</v>
      </c>
      <c r="AI74" s="485"/>
      <c r="AJ74" s="485" t="str">
        <f t="shared" si="29"/>
        <v>-</v>
      </c>
      <c r="AK74" s="509"/>
      <c r="AL74" s="383" t="s">
        <v>882</v>
      </c>
      <c r="AM74" s="426" t="str">
        <f t="shared" si="17"/>
        <v>6/25</v>
      </c>
      <c r="AN74" s="426" t="str">
        <f t="shared" si="17"/>
        <v>6/25</v>
      </c>
      <c r="AO74" s="426" t="str">
        <f t="shared" si="17"/>
        <v>6/25</v>
      </c>
      <c r="AP74" s="381">
        <v>0</v>
      </c>
      <c r="AQ74" s="381" t="s">
        <v>180</v>
      </c>
      <c r="AR74" s="381" t="str">
        <f t="shared" si="18"/>
        <v>guosj</v>
      </c>
      <c r="AS74" s="382" t="s">
        <v>180</v>
      </c>
      <c r="AT74" s="606" t="s">
        <v>1083</v>
      </c>
      <c r="AU74" s="485"/>
      <c r="AV74" s="485"/>
      <c r="AW74" s="485"/>
      <c r="AX74" s="485"/>
      <c r="AY74" s="575"/>
    </row>
    <row r="75" spans="2:51" s="198" customFormat="1" ht="72" customHeight="1">
      <c r="B75" s="282"/>
      <c r="C75" s="282"/>
      <c r="E75" s="383">
        <f t="shared" si="10"/>
        <v>7</v>
      </c>
      <c r="F75" s="485" t="s">
        <v>458</v>
      </c>
      <c r="G75" s="509"/>
      <c r="H75" s="500" t="str">
        <f>H74</f>
        <v>“11155DD5FF03”</v>
      </c>
      <c r="I75" s="485"/>
      <c r="J75" s="485" t="str">
        <f>G22</f>
        <v>operation_mode</v>
      </c>
      <c r="K75" s="485"/>
      <c r="L75" s="485" t="str">
        <f>I22</f>
        <v>“-1”</v>
      </c>
      <c r="M75" s="509"/>
      <c r="N75" s="500" t="b">
        <v>0</v>
      </c>
      <c r="O75" s="485"/>
      <c r="P75" s="485" t="str">
        <f t="shared" si="11"/>
        <v>-</v>
      </c>
      <c r="Q75" s="485"/>
      <c r="R75" s="485" t="s">
        <v>180</v>
      </c>
      <c r="S75" s="485"/>
      <c r="T75" s="485" t="s">
        <v>180</v>
      </c>
      <c r="U75" s="485"/>
      <c r="V75" s="485" t="s">
        <v>180</v>
      </c>
      <c r="W75" s="485"/>
      <c r="X75" s="979" t="s">
        <v>180</v>
      </c>
      <c r="Y75" s="978"/>
      <c r="Z75" s="500" t="b">
        <f t="shared" ref="Z75:Z79" si="30">N75</f>
        <v>0</v>
      </c>
      <c r="AA75" s="485"/>
      <c r="AB75" s="485" t="str">
        <f t="shared" ref="AB75:AB79" si="31">P75</f>
        <v>-</v>
      </c>
      <c r="AC75" s="485"/>
      <c r="AD75" s="485" t="str">
        <f t="shared" ref="AD75:AD79" si="32">R75</f>
        <v>-</v>
      </c>
      <c r="AE75" s="485"/>
      <c r="AF75" s="485" t="str">
        <f t="shared" ref="AF75:AF79" si="33">T75</f>
        <v>-</v>
      </c>
      <c r="AG75" s="485"/>
      <c r="AH75" s="485" t="str">
        <f t="shared" ref="AH75:AH79" si="34">V75</f>
        <v>-</v>
      </c>
      <c r="AI75" s="485"/>
      <c r="AJ75" s="485" t="str">
        <f t="shared" ref="AJ75:AJ79" si="35">X75</f>
        <v>-</v>
      </c>
      <c r="AK75" s="509"/>
      <c r="AL75" s="383" t="s">
        <v>882</v>
      </c>
      <c r="AM75" s="426" t="str">
        <f t="shared" si="17"/>
        <v>6/25</v>
      </c>
      <c r="AN75" s="426" t="str">
        <f t="shared" si="17"/>
        <v>6/25</v>
      </c>
      <c r="AO75" s="426" t="str">
        <f t="shared" si="17"/>
        <v>6/25</v>
      </c>
      <c r="AP75" s="381">
        <v>0</v>
      </c>
      <c r="AQ75" s="381" t="s">
        <v>180</v>
      </c>
      <c r="AR75" s="381" t="str">
        <f t="shared" si="18"/>
        <v>guosj</v>
      </c>
      <c r="AS75" s="382" t="s">
        <v>180</v>
      </c>
      <c r="AT75" s="606" t="s">
        <v>1083</v>
      </c>
      <c r="AU75" s="485"/>
      <c r="AV75" s="485"/>
      <c r="AW75" s="485"/>
      <c r="AX75" s="485"/>
      <c r="AY75" s="575"/>
    </row>
    <row r="76" spans="2:51" s="198" customFormat="1" ht="72" customHeight="1">
      <c r="B76" s="282"/>
      <c r="C76" s="282"/>
      <c r="E76" s="383">
        <f t="shared" si="10"/>
        <v>8</v>
      </c>
      <c r="F76" s="485" t="s">
        <v>465</v>
      </c>
      <c r="G76" s="509"/>
      <c r="H76" s="500" t="str">
        <f t="shared" ref="H76:H79" si="36">H75</f>
        <v>“11155DD5FF03”</v>
      </c>
      <c r="I76" s="485"/>
      <c r="J76" s="485" t="str">
        <f>J75</f>
        <v>operation_mode</v>
      </c>
      <c r="K76" s="485"/>
      <c r="L76" s="485" t="str">
        <f>J22</f>
        <v>“0”</v>
      </c>
      <c r="M76" s="509"/>
      <c r="N76" s="592" t="b">
        <v>1</v>
      </c>
      <c r="O76" s="485"/>
      <c r="P76" s="485" t="str">
        <f t="shared" si="11"/>
        <v>(NULL)</v>
      </c>
      <c r="Q76" s="485"/>
      <c r="R76" s="485" t="s">
        <v>180</v>
      </c>
      <c r="S76" s="485"/>
      <c r="T76" s="485" t="s">
        <v>180</v>
      </c>
      <c r="U76" s="485"/>
      <c r="V76" s="485" t="s">
        <v>180</v>
      </c>
      <c r="W76" s="485"/>
      <c r="X76" s="979" t="s">
        <v>180</v>
      </c>
      <c r="Y76" s="978"/>
      <c r="Z76" s="500" t="b">
        <f t="shared" si="30"/>
        <v>1</v>
      </c>
      <c r="AA76" s="485"/>
      <c r="AB76" s="485" t="str">
        <f t="shared" si="31"/>
        <v>(NULL)</v>
      </c>
      <c r="AC76" s="485"/>
      <c r="AD76" s="485" t="str">
        <f t="shared" si="32"/>
        <v>-</v>
      </c>
      <c r="AE76" s="485"/>
      <c r="AF76" s="485" t="str">
        <f t="shared" si="33"/>
        <v>-</v>
      </c>
      <c r="AG76" s="485"/>
      <c r="AH76" s="485" t="str">
        <f t="shared" si="34"/>
        <v>-</v>
      </c>
      <c r="AI76" s="485"/>
      <c r="AJ76" s="485" t="str">
        <f t="shared" si="35"/>
        <v>-</v>
      </c>
      <c r="AK76" s="509"/>
      <c r="AL76" s="383" t="s">
        <v>882</v>
      </c>
      <c r="AM76" s="426" t="str">
        <f t="shared" si="17"/>
        <v>6/25</v>
      </c>
      <c r="AN76" s="426" t="str">
        <f t="shared" si="17"/>
        <v>6/25</v>
      </c>
      <c r="AO76" s="426" t="str">
        <f t="shared" si="17"/>
        <v>6/25</v>
      </c>
      <c r="AP76" s="381">
        <v>0</v>
      </c>
      <c r="AQ76" s="381" t="s">
        <v>180</v>
      </c>
      <c r="AR76" s="381" t="str">
        <f t="shared" si="18"/>
        <v>guosj</v>
      </c>
      <c r="AS76" s="382" t="s">
        <v>180</v>
      </c>
      <c r="AT76" s="606" t="s">
        <v>1083</v>
      </c>
      <c r="AU76" s="485"/>
      <c r="AV76" s="485"/>
      <c r="AW76" s="485"/>
      <c r="AX76" s="485"/>
      <c r="AY76" s="575"/>
    </row>
    <row r="77" spans="2:51" s="198" customFormat="1" ht="72" customHeight="1">
      <c r="B77" s="282"/>
      <c r="C77" s="282"/>
      <c r="E77" s="383">
        <f t="shared" si="10"/>
        <v>9</v>
      </c>
      <c r="F77" s="485" t="s">
        <v>465</v>
      </c>
      <c r="G77" s="509"/>
      <c r="H77" s="500" t="str">
        <f t="shared" si="36"/>
        <v>“11155DD5FF03”</v>
      </c>
      <c r="I77" s="485"/>
      <c r="J77" s="485" t="str">
        <f t="shared" ref="J77:J79" si="37">J76</f>
        <v>operation_mode</v>
      </c>
      <c r="K77" s="485"/>
      <c r="L77" s="485" t="str">
        <f>K22</f>
        <v>“2”</v>
      </c>
      <c r="M77" s="509"/>
      <c r="N77" s="592" t="b">
        <v>1</v>
      </c>
      <c r="O77" s="485"/>
      <c r="P77" s="485" t="str">
        <f t="shared" si="11"/>
        <v>(NULL)</v>
      </c>
      <c r="Q77" s="485"/>
      <c r="R77" s="485" t="s">
        <v>180</v>
      </c>
      <c r="S77" s="485"/>
      <c r="T77" s="485" t="s">
        <v>180</v>
      </c>
      <c r="U77" s="485"/>
      <c r="V77" s="485" t="s">
        <v>180</v>
      </c>
      <c r="W77" s="485"/>
      <c r="X77" s="979" t="s">
        <v>180</v>
      </c>
      <c r="Y77" s="978"/>
      <c r="Z77" s="500" t="b">
        <f t="shared" si="30"/>
        <v>1</v>
      </c>
      <c r="AA77" s="485"/>
      <c r="AB77" s="485" t="str">
        <f t="shared" si="31"/>
        <v>(NULL)</v>
      </c>
      <c r="AC77" s="485"/>
      <c r="AD77" s="485" t="str">
        <f t="shared" si="32"/>
        <v>-</v>
      </c>
      <c r="AE77" s="485"/>
      <c r="AF77" s="485" t="str">
        <f t="shared" si="33"/>
        <v>-</v>
      </c>
      <c r="AG77" s="485"/>
      <c r="AH77" s="485" t="str">
        <f t="shared" si="34"/>
        <v>-</v>
      </c>
      <c r="AI77" s="485"/>
      <c r="AJ77" s="485" t="str">
        <f t="shared" si="35"/>
        <v>-</v>
      </c>
      <c r="AK77" s="509"/>
      <c r="AL77" s="383" t="s">
        <v>882</v>
      </c>
      <c r="AM77" s="426" t="str">
        <f t="shared" si="17"/>
        <v>6/25</v>
      </c>
      <c r="AN77" s="426" t="str">
        <f t="shared" si="17"/>
        <v>6/25</v>
      </c>
      <c r="AO77" s="426" t="str">
        <f t="shared" si="17"/>
        <v>6/25</v>
      </c>
      <c r="AP77" s="381">
        <v>0</v>
      </c>
      <c r="AQ77" s="381" t="s">
        <v>180</v>
      </c>
      <c r="AR77" s="381" t="str">
        <f t="shared" si="18"/>
        <v>guosj</v>
      </c>
      <c r="AS77" s="382" t="s">
        <v>180</v>
      </c>
      <c r="AT77" s="606" t="s">
        <v>1083</v>
      </c>
      <c r="AU77" s="485"/>
      <c r="AV77" s="485"/>
      <c r="AW77" s="485"/>
      <c r="AX77" s="485"/>
      <c r="AY77" s="575"/>
    </row>
    <row r="78" spans="2:51" s="198" customFormat="1" ht="72" customHeight="1">
      <c r="B78" s="282"/>
      <c r="C78" s="282"/>
      <c r="E78" s="383">
        <f t="shared" si="10"/>
        <v>10</v>
      </c>
      <c r="F78" s="485" t="s">
        <v>465</v>
      </c>
      <c r="G78" s="509"/>
      <c r="H78" s="500" t="str">
        <f t="shared" si="36"/>
        <v>“11155DD5FF03”</v>
      </c>
      <c r="I78" s="485"/>
      <c r="J78" s="485" t="str">
        <f t="shared" si="37"/>
        <v>operation_mode</v>
      </c>
      <c r="K78" s="485"/>
      <c r="L78" s="485" t="str">
        <f>L22</f>
        <v>“6”</v>
      </c>
      <c r="M78" s="509"/>
      <c r="N78" s="592" t="b">
        <v>1</v>
      </c>
      <c r="O78" s="485"/>
      <c r="P78" s="485" t="str">
        <f t="shared" si="11"/>
        <v>(NULL)</v>
      </c>
      <c r="Q78" s="485"/>
      <c r="R78" s="485" t="s">
        <v>180</v>
      </c>
      <c r="S78" s="485"/>
      <c r="T78" s="485" t="s">
        <v>180</v>
      </c>
      <c r="U78" s="485"/>
      <c r="V78" s="485" t="s">
        <v>180</v>
      </c>
      <c r="W78" s="485"/>
      <c r="X78" s="979" t="s">
        <v>180</v>
      </c>
      <c r="Y78" s="978"/>
      <c r="Z78" s="500" t="b">
        <f t="shared" si="30"/>
        <v>1</v>
      </c>
      <c r="AA78" s="485"/>
      <c r="AB78" s="485" t="str">
        <f t="shared" si="31"/>
        <v>(NULL)</v>
      </c>
      <c r="AC78" s="485"/>
      <c r="AD78" s="485" t="str">
        <f t="shared" si="32"/>
        <v>-</v>
      </c>
      <c r="AE78" s="485"/>
      <c r="AF78" s="485" t="str">
        <f t="shared" si="33"/>
        <v>-</v>
      </c>
      <c r="AG78" s="485"/>
      <c r="AH78" s="485" t="str">
        <f t="shared" si="34"/>
        <v>-</v>
      </c>
      <c r="AI78" s="485"/>
      <c r="AJ78" s="485" t="str">
        <f t="shared" si="35"/>
        <v>-</v>
      </c>
      <c r="AK78" s="509"/>
      <c r="AL78" s="383" t="s">
        <v>882</v>
      </c>
      <c r="AM78" s="426" t="str">
        <f t="shared" si="17"/>
        <v>6/25</v>
      </c>
      <c r="AN78" s="426" t="str">
        <f t="shared" si="17"/>
        <v>6/25</v>
      </c>
      <c r="AO78" s="426" t="str">
        <f t="shared" si="17"/>
        <v>6/25</v>
      </c>
      <c r="AP78" s="381">
        <v>0</v>
      </c>
      <c r="AQ78" s="381" t="s">
        <v>180</v>
      </c>
      <c r="AR78" s="381" t="str">
        <f t="shared" si="18"/>
        <v>guosj</v>
      </c>
      <c r="AS78" s="382" t="s">
        <v>180</v>
      </c>
      <c r="AT78" s="606" t="s">
        <v>1083</v>
      </c>
      <c r="AU78" s="485"/>
      <c r="AV78" s="485"/>
      <c r="AW78" s="485"/>
      <c r="AX78" s="485"/>
      <c r="AY78" s="575"/>
    </row>
    <row r="79" spans="2:51" s="198" customFormat="1" ht="72" customHeight="1">
      <c r="B79" s="282"/>
      <c r="C79" s="282"/>
      <c r="E79" s="383">
        <f t="shared" si="10"/>
        <v>11</v>
      </c>
      <c r="F79" s="485" t="s">
        <v>458</v>
      </c>
      <c r="G79" s="509"/>
      <c r="H79" s="500" t="str">
        <f t="shared" si="36"/>
        <v>“11155DD5FF03”</v>
      </c>
      <c r="I79" s="485"/>
      <c r="J79" s="485" t="str">
        <f t="shared" si="37"/>
        <v>operation_mode</v>
      </c>
      <c r="K79" s="485"/>
      <c r="L79" s="485" t="str">
        <f>M22</f>
        <v>“7”</v>
      </c>
      <c r="M79" s="509"/>
      <c r="N79" s="500" t="b">
        <v>0</v>
      </c>
      <c r="O79" s="485"/>
      <c r="P79" s="485" t="str">
        <f t="shared" si="11"/>
        <v>-</v>
      </c>
      <c r="Q79" s="485"/>
      <c r="R79" s="485" t="s">
        <v>180</v>
      </c>
      <c r="S79" s="485"/>
      <c r="T79" s="485" t="s">
        <v>180</v>
      </c>
      <c r="U79" s="485"/>
      <c r="V79" s="485" t="s">
        <v>180</v>
      </c>
      <c r="W79" s="485"/>
      <c r="X79" s="979" t="s">
        <v>180</v>
      </c>
      <c r="Y79" s="978"/>
      <c r="Z79" s="500" t="b">
        <f t="shared" si="30"/>
        <v>0</v>
      </c>
      <c r="AA79" s="485"/>
      <c r="AB79" s="485" t="str">
        <f t="shared" si="31"/>
        <v>-</v>
      </c>
      <c r="AC79" s="485"/>
      <c r="AD79" s="485" t="str">
        <f t="shared" si="32"/>
        <v>-</v>
      </c>
      <c r="AE79" s="485"/>
      <c r="AF79" s="485" t="str">
        <f t="shared" si="33"/>
        <v>-</v>
      </c>
      <c r="AG79" s="485"/>
      <c r="AH79" s="485" t="str">
        <f t="shared" si="34"/>
        <v>-</v>
      </c>
      <c r="AI79" s="485"/>
      <c r="AJ79" s="485" t="str">
        <f t="shared" si="35"/>
        <v>-</v>
      </c>
      <c r="AK79" s="509"/>
      <c r="AL79" s="383" t="s">
        <v>882</v>
      </c>
      <c r="AM79" s="426" t="str">
        <f t="shared" si="17"/>
        <v>6/25</v>
      </c>
      <c r="AN79" s="426" t="str">
        <f t="shared" si="17"/>
        <v>6/25</v>
      </c>
      <c r="AO79" s="426" t="str">
        <f t="shared" si="17"/>
        <v>6/25</v>
      </c>
      <c r="AP79" s="381">
        <v>0</v>
      </c>
      <c r="AQ79" s="381" t="s">
        <v>180</v>
      </c>
      <c r="AR79" s="381" t="str">
        <f t="shared" si="18"/>
        <v>guosj</v>
      </c>
      <c r="AS79" s="382" t="s">
        <v>180</v>
      </c>
      <c r="AT79" s="606" t="s">
        <v>1083</v>
      </c>
      <c r="AU79" s="485"/>
      <c r="AV79" s="485"/>
      <c r="AW79" s="485"/>
      <c r="AX79" s="485"/>
      <c r="AY79" s="575"/>
    </row>
    <row r="80" spans="2:51" s="198" customFormat="1" ht="72" customHeight="1">
      <c r="B80" s="282"/>
      <c r="C80" s="282"/>
      <c r="E80" s="383">
        <f t="shared" si="10"/>
        <v>12</v>
      </c>
      <c r="F80" s="485" t="s">
        <v>458</v>
      </c>
      <c r="G80" s="509"/>
      <c r="H80" s="500" t="str">
        <f t="shared" ref="H80:H98" si="38">H79</f>
        <v>“11155DD5FF03”</v>
      </c>
      <c r="I80" s="485"/>
      <c r="J80" s="485" t="str">
        <f>G23</f>
        <v>fan_speed</v>
      </c>
      <c r="K80" s="485"/>
      <c r="L80" s="485" t="str">
        <f>I23</f>
        <v>“-1”</v>
      </c>
      <c r="M80" s="509"/>
      <c r="N80" s="500" t="b">
        <v>0</v>
      </c>
      <c r="O80" s="485"/>
      <c r="P80" s="485" t="s">
        <v>1123</v>
      </c>
      <c r="Q80" s="485"/>
      <c r="R80" s="485" t="s">
        <v>180</v>
      </c>
      <c r="S80" s="485"/>
      <c r="T80" s="485" t="s">
        <v>180</v>
      </c>
      <c r="U80" s="485"/>
      <c r="V80" s="485" t="s">
        <v>180</v>
      </c>
      <c r="W80" s="485"/>
      <c r="X80" s="979" t="s">
        <v>180</v>
      </c>
      <c r="Y80" s="978"/>
      <c r="Z80" s="500" t="b">
        <f t="shared" ref="Z80:Z84" si="39">N80</f>
        <v>0</v>
      </c>
      <c r="AA80" s="485"/>
      <c r="AB80" s="485" t="str">
        <f t="shared" ref="AB80:AB84" si="40">P80</f>
        <v>AIRSTAGE_COMMON_INTERNAL_ERROR</v>
      </c>
      <c r="AC80" s="485"/>
      <c r="AD80" s="485" t="str">
        <f t="shared" ref="AD80:AD84" si="41">R80</f>
        <v>-</v>
      </c>
      <c r="AE80" s="485"/>
      <c r="AF80" s="485" t="str">
        <f t="shared" ref="AF80:AF84" si="42">T80</f>
        <v>-</v>
      </c>
      <c r="AG80" s="485"/>
      <c r="AH80" s="485" t="str">
        <f t="shared" ref="AH80:AH84" si="43">V80</f>
        <v>-</v>
      </c>
      <c r="AI80" s="485"/>
      <c r="AJ80" s="485" t="str">
        <f t="shared" ref="AJ80:AJ84" si="44">X80</f>
        <v>-</v>
      </c>
      <c r="AK80" s="509"/>
      <c r="AL80" s="383" t="s">
        <v>882</v>
      </c>
      <c r="AM80" s="426" t="s">
        <v>1119</v>
      </c>
      <c r="AN80" s="426" t="s">
        <v>1119</v>
      </c>
      <c r="AO80" s="426" t="s">
        <v>1119</v>
      </c>
      <c r="AP80" s="381">
        <v>0</v>
      </c>
      <c r="AQ80" s="381" t="s">
        <v>180</v>
      </c>
      <c r="AR80" s="381" t="str">
        <f t="shared" si="18"/>
        <v>guosj</v>
      </c>
      <c r="AS80" s="382" t="s">
        <v>180</v>
      </c>
      <c r="AT80" s="606" t="s">
        <v>1083</v>
      </c>
      <c r="AU80" s="485"/>
      <c r="AV80" s="485"/>
      <c r="AW80" s="485"/>
      <c r="AX80" s="485"/>
      <c r="AY80" s="575"/>
    </row>
    <row r="81" spans="2:51" s="198" customFormat="1" ht="72" customHeight="1">
      <c r="B81" s="282"/>
      <c r="C81" s="282"/>
      <c r="E81" s="383">
        <f t="shared" si="10"/>
        <v>13</v>
      </c>
      <c r="F81" s="485" t="s">
        <v>465</v>
      </c>
      <c r="G81" s="509"/>
      <c r="H81" s="500" t="str">
        <f t="shared" si="38"/>
        <v>“11155DD5FF03”</v>
      </c>
      <c r="I81" s="485"/>
      <c r="J81" s="485" t="str">
        <f>J80</f>
        <v>fan_speed</v>
      </c>
      <c r="K81" s="485"/>
      <c r="L81" s="485" t="str">
        <f>J23</f>
        <v>“0”</v>
      </c>
      <c r="M81" s="509"/>
      <c r="N81" s="592" t="b">
        <v>1</v>
      </c>
      <c r="O81" s="485"/>
      <c r="P81" s="485" t="str">
        <f t="shared" si="11"/>
        <v>(NULL)</v>
      </c>
      <c r="Q81" s="485"/>
      <c r="R81" s="485" t="s">
        <v>180</v>
      </c>
      <c r="S81" s="485"/>
      <c r="T81" s="485" t="s">
        <v>180</v>
      </c>
      <c r="U81" s="485"/>
      <c r="V81" s="485" t="s">
        <v>180</v>
      </c>
      <c r="W81" s="485"/>
      <c r="X81" s="979" t="s">
        <v>180</v>
      </c>
      <c r="Y81" s="978"/>
      <c r="Z81" s="500" t="b">
        <f t="shared" si="39"/>
        <v>1</v>
      </c>
      <c r="AA81" s="485"/>
      <c r="AB81" s="485" t="str">
        <f t="shared" si="40"/>
        <v>(NULL)</v>
      </c>
      <c r="AC81" s="485"/>
      <c r="AD81" s="485" t="str">
        <f t="shared" si="41"/>
        <v>-</v>
      </c>
      <c r="AE81" s="485"/>
      <c r="AF81" s="485" t="str">
        <f t="shared" si="42"/>
        <v>-</v>
      </c>
      <c r="AG81" s="485"/>
      <c r="AH81" s="485" t="str">
        <f t="shared" si="43"/>
        <v>-</v>
      </c>
      <c r="AI81" s="485"/>
      <c r="AJ81" s="485" t="str">
        <f t="shared" si="44"/>
        <v>-</v>
      </c>
      <c r="AK81" s="509"/>
      <c r="AL81" s="383" t="s">
        <v>882</v>
      </c>
      <c r="AM81" s="426" t="str">
        <f t="shared" si="17"/>
        <v>6/28</v>
      </c>
      <c r="AN81" s="426" t="str">
        <f t="shared" si="17"/>
        <v>6/28</v>
      </c>
      <c r="AO81" s="426" t="str">
        <f t="shared" si="17"/>
        <v>6/28</v>
      </c>
      <c r="AP81" s="381">
        <v>0</v>
      </c>
      <c r="AQ81" s="381" t="s">
        <v>180</v>
      </c>
      <c r="AR81" s="381" t="str">
        <f t="shared" si="18"/>
        <v>guosj</v>
      </c>
      <c r="AS81" s="382" t="s">
        <v>180</v>
      </c>
      <c r="AT81" s="606" t="s">
        <v>1083</v>
      </c>
      <c r="AU81" s="485"/>
      <c r="AV81" s="485"/>
      <c r="AW81" s="485"/>
      <c r="AX81" s="485"/>
      <c r="AY81" s="575"/>
    </row>
    <row r="82" spans="2:51" s="198" customFormat="1" ht="72" customHeight="1">
      <c r="B82" s="282"/>
      <c r="C82" s="282"/>
      <c r="E82" s="383">
        <f t="shared" si="10"/>
        <v>14</v>
      </c>
      <c r="F82" s="485" t="s">
        <v>465</v>
      </c>
      <c r="G82" s="509"/>
      <c r="H82" s="500" t="str">
        <f t="shared" si="38"/>
        <v>“11155DD5FF03”</v>
      </c>
      <c r="I82" s="485"/>
      <c r="J82" s="485" t="str">
        <f t="shared" ref="J82:J84" si="45">J81</f>
        <v>fan_speed</v>
      </c>
      <c r="K82" s="485"/>
      <c r="L82" s="485" t="str">
        <f>K23</f>
        <v>“2”</v>
      </c>
      <c r="M82" s="509"/>
      <c r="N82" s="592" t="b">
        <v>1</v>
      </c>
      <c r="O82" s="485"/>
      <c r="P82" s="485" t="str">
        <f t="shared" si="11"/>
        <v>(NULL)</v>
      </c>
      <c r="Q82" s="485"/>
      <c r="R82" s="485" t="s">
        <v>180</v>
      </c>
      <c r="S82" s="485"/>
      <c r="T82" s="485" t="s">
        <v>180</v>
      </c>
      <c r="U82" s="485"/>
      <c r="V82" s="485" t="s">
        <v>180</v>
      </c>
      <c r="W82" s="485"/>
      <c r="X82" s="979" t="s">
        <v>180</v>
      </c>
      <c r="Y82" s="978"/>
      <c r="Z82" s="500" t="b">
        <f t="shared" si="39"/>
        <v>1</v>
      </c>
      <c r="AA82" s="485"/>
      <c r="AB82" s="485" t="str">
        <f t="shared" si="40"/>
        <v>(NULL)</v>
      </c>
      <c r="AC82" s="485"/>
      <c r="AD82" s="485" t="str">
        <f t="shared" si="41"/>
        <v>-</v>
      </c>
      <c r="AE82" s="485"/>
      <c r="AF82" s="485" t="str">
        <f t="shared" si="42"/>
        <v>-</v>
      </c>
      <c r="AG82" s="485"/>
      <c r="AH82" s="485" t="str">
        <f t="shared" si="43"/>
        <v>-</v>
      </c>
      <c r="AI82" s="485"/>
      <c r="AJ82" s="485" t="str">
        <f t="shared" si="44"/>
        <v>-</v>
      </c>
      <c r="AK82" s="509"/>
      <c r="AL82" s="383" t="s">
        <v>882</v>
      </c>
      <c r="AM82" s="426" t="str">
        <f t="shared" si="17"/>
        <v>6/28</v>
      </c>
      <c r="AN82" s="426" t="str">
        <f t="shared" si="17"/>
        <v>6/28</v>
      </c>
      <c r="AO82" s="426" t="str">
        <f t="shared" si="17"/>
        <v>6/28</v>
      </c>
      <c r="AP82" s="381">
        <v>0</v>
      </c>
      <c r="AQ82" s="381" t="s">
        <v>180</v>
      </c>
      <c r="AR82" s="381" t="str">
        <f t="shared" si="18"/>
        <v>guosj</v>
      </c>
      <c r="AS82" s="382" t="s">
        <v>180</v>
      </c>
      <c r="AT82" s="606" t="s">
        <v>1083</v>
      </c>
      <c r="AU82" s="485"/>
      <c r="AV82" s="485"/>
      <c r="AW82" s="485"/>
      <c r="AX82" s="485"/>
      <c r="AY82" s="575"/>
    </row>
    <row r="83" spans="2:51" s="198" customFormat="1" ht="72" customHeight="1">
      <c r="B83" s="282"/>
      <c r="C83" s="282"/>
      <c r="E83" s="383">
        <f t="shared" si="10"/>
        <v>15</v>
      </c>
      <c r="F83" s="485" t="s">
        <v>465</v>
      </c>
      <c r="G83" s="509"/>
      <c r="H83" s="500" t="str">
        <f t="shared" si="38"/>
        <v>“11155DD5FF03”</v>
      </c>
      <c r="I83" s="485"/>
      <c r="J83" s="485" t="str">
        <f t="shared" si="45"/>
        <v>fan_speed</v>
      </c>
      <c r="K83" s="485"/>
      <c r="L83" s="485" t="str">
        <f>L23</f>
        <v>”4“</v>
      </c>
      <c r="M83" s="509"/>
      <c r="N83" s="592" t="b">
        <v>1</v>
      </c>
      <c r="O83" s="485"/>
      <c r="P83" s="485" t="str">
        <f t="shared" si="11"/>
        <v>(NULL)</v>
      </c>
      <c r="Q83" s="485"/>
      <c r="R83" s="485" t="s">
        <v>180</v>
      </c>
      <c r="S83" s="485"/>
      <c r="T83" s="485" t="s">
        <v>180</v>
      </c>
      <c r="U83" s="485"/>
      <c r="V83" s="485" t="s">
        <v>180</v>
      </c>
      <c r="W83" s="485"/>
      <c r="X83" s="979" t="s">
        <v>180</v>
      </c>
      <c r="Y83" s="978"/>
      <c r="Z83" s="500" t="b">
        <f t="shared" si="39"/>
        <v>1</v>
      </c>
      <c r="AA83" s="485"/>
      <c r="AB83" s="485" t="str">
        <f t="shared" si="40"/>
        <v>(NULL)</v>
      </c>
      <c r="AC83" s="485"/>
      <c r="AD83" s="485" t="str">
        <f t="shared" si="41"/>
        <v>-</v>
      </c>
      <c r="AE83" s="485"/>
      <c r="AF83" s="485" t="str">
        <f t="shared" si="42"/>
        <v>-</v>
      </c>
      <c r="AG83" s="485"/>
      <c r="AH83" s="485" t="str">
        <f t="shared" si="43"/>
        <v>-</v>
      </c>
      <c r="AI83" s="485"/>
      <c r="AJ83" s="485" t="str">
        <f t="shared" si="44"/>
        <v>-</v>
      </c>
      <c r="AK83" s="509"/>
      <c r="AL83" s="383" t="s">
        <v>882</v>
      </c>
      <c r="AM83" s="426" t="str">
        <f t="shared" si="17"/>
        <v>6/28</v>
      </c>
      <c r="AN83" s="426" t="str">
        <f t="shared" si="17"/>
        <v>6/28</v>
      </c>
      <c r="AO83" s="426" t="str">
        <f t="shared" si="17"/>
        <v>6/28</v>
      </c>
      <c r="AP83" s="381">
        <v>0</v>
      </c>
      <c r="AQ83" s="381" t="s">
        <v>180</v>
      </c>
      <c r="AR83" s="381" t="str">
        <f t="shared" si="18"/>
        <v>guosj</v>
      </c>
      <c r="AS83" s="382" t="s">
        <v>180</v>
      </c>
      <c r="AT83" s="606" t="s">
        <v>1083</v>
      </c>
      <c r="AU83" s="485"/>
      <c r="AV83" s="485"/>
      <c r="AW83" s="485"/>
      <c r="AX83" s="485"/>
      <c r="AY83" s="575"/>
    </row>
    <row r="84" spans="2:51" s="198" customFormat="1" ht="72" customHeight="1">
      <c r="B84" s="282"/>
      <c r="C84" s="282"/>
      <c r="E84" s="383">
        <f t="shared" si="10"/>
        <v>16</v>
      </c>
      <c r="F84" s="485" t="s">
        <v>458</v>
      </c>
      <c r="G84" s="509"/>
      <c r="H84" s="500" t="str">
        <f t="shared" si="38"/>
        <v>“11155DD5FF03”</v>
      </c>
      <c r="I84" s="485"/>
      <c r="J84" s="485" t="str">
        <f t="shared" si="45"/>
        <v>fan_speed</v>
      </c>
      <c r="K84" s="485"/>
      <c r="L84" s="485" t="str">
        <f>M23</f>
        <v>“5”</v>
      </c>
      <c r="M84" s="509"/>
      <c r="N84" s="500" t="b">
        <v>0</v>
      </c>
      <c r="O84" s="485"/>
      <c r="P84" s="485" t="s">
        <v>1123</v>
      </c>
      <c r="Q84" s="485"/>
      <c r="R84" s="485" t="s">
        <v>180</v>
      </c>
      <c r="S84" s="485"/>
      <c r="T84" s="485" t="s">
        <v>180</v>
      </c>
      <c r="U84" s="485"/>
      <c r="V84" s="485" t="s">
        <v>180</v>
      </c>
      <c r="W84" s="485"/>
      <c r="X84" s="979" t="s">
        <v>180</v>
      </c>
      <c r="Y84" s="978"/>
      <c r="Z84" s="500" t="b">
        <f t="shared" si="39"/>
        <v>0</v>
      </c>
      <c r="AA84" s="485"/>
      <c r="AB84" s="485" t="str">
        <f t="shared" si="40"/>
        <v>AIRSTAGE_COMMON_INTERNAL_ERROR</v>
      </c>
      <c r="AC84" s="485"/>
      <c r="AD84" s="485" t="str">
        <f t="shared" si="41"/>
        <v>-</v>
      </c>
      <c r="AE84" s="485"/>
      <c r="AF84" s="485" t="str">
        <f t="shared" si="42"/>
        <v>-</v>
      </c>
      <c r="AG84" s="485"/>
      <c r="AH84" s="485" t="str">
        <f t="shared" si="43"/>
        <v>-</v>
      </c>
      <c r="AI84" s="485"/>
      <c r="AJ84" s="485" t="str">
        <f t="shared" si="44"/>
        <v>-</v>
      </c>
      <c r="AK84" s="509"/>
      <c r="AL84" s="383" t="s">
        <v>882</v>
      </c>
      <c r="AM84" s="426" t="str">
        <f t="shared" si="17"/>
        <v>6/28</v>
      </c>
      <c r="AN84" s="426" t="str">
        <f t="shared" si="17"/>
        <v>6/28</v>
      </c>
      <c r="AO84" s="426" t="str">
        <f t="shared" si="17"/>
        <v>6/28</v>
      </c>
      <c r="AP84" s="381">
        <v>0</v>
      </c>
      <c r="AQ84" s="381" t="s">
        <v>180</v>
      </c>
      <c r="AR84" s="381" t="str">
        <f t="shared" si="18"/>
        <v>guosj</v>
      </c>
      <c r="AS84" s="382" t="s">
        <v>180</v>
      </c>
      <c r="AT84" s="606" t="s">
        <v>1083</v>
      </c>
      <c r="AU84" s="485"/>
      <c r="AV84" s="485"/>
      <c r="AW84" s="485"/>
      <c r="AX84" s="485"/>
      <c r="AY84" s="575"/>
    </row>
    <row r="85" spans="2:51" s="198" customFormat="1" ht="72" customHeight="1">
      <c r="B85" s="282"/>
      <c r="C85" s="282"/>
      <c r="E85" s="383">
        <f t="shared" si="10"/>
        <v>17</v>
      </c>
      <c r="F85" s="485" t="s">
        <v>458</v>
      </c>
      <c r="G85" s="509"/>
      <c r="H85" s="500" t="str">
        <f t="shared" si="38"/>
        <v>“11155DD5FF03”</v>
      </c>
      <c r="I85" s="485"/>
      <c r="J85" s="485" t="str">
        <f>G24</f>
        <v>af_vertical_direction</v>
      </c>
      <c r="K85" s="485"/>
      <c r="L85" s="485" t="str">
        <f>I24</f>
        <v>“-1”</v>
      </c>
      <c r="M85" s="509"/>
      <c r="N85" s="500" t="b">
        <v>0</v>
      </c>
      <c r="O85" s="485"/>
      <c r="P85" s="485" t="str">
        <f t="shared" si="11"/>
        <v>-</v>
      </c>
      <c r="Q85" s="485"/>
      <c r="R85" s="485" t="s">
        <v>180</v>
      </c>
      <c r="S85" s="485"/>
      <c r="T85" s="485" t="s">
        <v>180</v>
      </c>
      <c r="U85" s="485"/>
      <c r="V85" s="485" t="s">
        <v>180</v>
      </c>
      <c r="W85" s="485"/>
      <c r="X85" s="979" t="s">
        <v>180</v>
      </c>
      <c r="Y85" s="978"/>
      <c r="Z85" s="500" t="b">
        <f>N85</f>
        <v>0</v>
      </c>
      <c r="AA85" s="485"/>
      <c r="AB85" s="485" t="str">
        <f t="shared" ref="AB85" si="46">P85</f>
        <v>-</v>
      </c>
      <c r="AC85" s="485"/>
      <c r="AD85" s="485" t="str">
        <f t="shared" ref="AD85" si="47">R85</f>
        <v>-</v>
      </c>
      <c r="AE85" s="485"/>
      <c r="AF85" s="485" t="str">
        <f t="shared" ref="AF85" si="48">T85</f>
        <v>-</v>
      </c>
      <c r="AG85" s="485"/>
      <c r="AH85" s="485" t="str">
        <f t="shared" ref="AH85" si="49">V85</f>
        <v>-</v>
      </c>
      <c r="AI85" s="485"/>
      <c r="AJ85" s="485" t="str">
        <f t="shared" ref="AJ85" si="50">X85</f>
        <v>-</v>
      </c>
      <c r="AK85" s="509"/>
      <c r="AL85" s="383" t="s">
        <v>882</v>
      </c>
      <c r="AM85" s="426" t="str">
        <f t="shared" si="17"/>
        <v>6/28</v>
      </c>
      <c r="AN85" s="426" t="str">
        <f t="shared" si="17"/>
        <v>6/28</v>
      </c>
      <c r="AO85" s="426" t="str">
        <f t="shared" si="17"/>
        <v>6/28</v>
      </c>
      <c r="AP85" s="381">
        <v>0</v>
      </c>
      <c r="AQ85" s="381" t="s">
        <v>180</v>
      </c>
      <c r="AR85" s="381" t="str">
        <f t="shared" si="18"/>
        <v>guosj</v>
      </c>
      <c r="AS85" s="382" t="s">
        <v>180</v>
      </c>
      <c r="AT85" s="606" t="s">
        <v>1083</v>
      </c>
      <c r="AU85" s="485"/>
      <c r="AV85" s="485"/>
      <c r="AW85" s="485"/>
      <c r="AX85" s="485"/>
      <c r="AY85" s="575"/>
    </row>
    <row r="86" spans="2:51" s="198" customFormat="1" ht="72" customHeight="1">
      <c r="B86" s="282"/>
      <c r="C86" s="282"/>
      <c r="E86" s="383">
        <f t="shared" si="10"/>
        <v>18</v>
      </c>
      <c r="F86" s="485" t="s">
        <v>465</v>
      </c>
      <c r="G86" s="509"/>
      <c r="H86" s="500" t="str">
        <f t="shared" si="38"/>
        <v>“11155DD5FF03”</v>
      </c>
      <c r="I86" s="485"/>
      <c r="J86" s="485" t="str">
        <f>J85</f>
        <v>af_vertical_direction</v>
      </c>
      <c r="K86" s="485"/>
      <c r="L86" s="485" t="str">
        <f>J24</f>
        <v>“0”</v>
      </c>
      <c r="M86" s="509"/>
      <c r="N86" s="592" t="b">
        <v>1</v>
      </c>
      <c r="O86" s="485"/>
      <c r="P86" s="485" t="str">
        <f t="shared" si="11"/>
        <v>(NULL)</v>
      </c>
      <c r="Q86" s="485"/>
      <c r="R86" s="485" t="s">
        <v>180</v>
      </c>
      <c r="S86" s="485"/>
      <c r="T86" s="485" t="s">
        <v>180</v>
      </c>
      <c r="U86" s="485"/>
      <c r="V86" s="485" t="s">
        <v>180</v>
      </c>
      <c r="W86" s="485"/>
      <c r="X86" s="979" t="s">
        <v>180</v>
      </c>
      <c r="Y86" s="978"/>
      <c r="Z86" s="500" t="b">
        <f>N86</f>
        <v>1</v>
      </c>
      <c r="AA86" s="485"/>
      <c r="AB86" s="485" t="str">
        <f t="shared" ref="AB86" si="51">P86</f>
        <v>(NULL)</v>
      </c>
      <c r="AC86" s="485"/>
      <c r="AD86" s="485" t="str">
        <f t="shared" ref="AD86" si="52">R86</f>
        <v>-</v>
      </c>
      <c r="AE86" s="485"/>
      <c r="AF86" s="485" t="str">
        <f t="shared" ref="AF86" si="53">T86</f>
        <v>-</v>
      </c>
      <c r="AG86" s="485"/>
      <c r="AH86" s="485" t="str">
        <f t="shared" ref="AH86" si="54">V86</f>
        <v>-</v>
      </c>
      <c r="AI86" s="485"/>
      <c r="AJ86" s="485" t="str">
        <f t="shared" ref="AJ86" si="55">X86</f>
        <v>-</v>
      </c>
      <c r="AK86" s="509"/>
      <c r="AL86" s="383" t="s">
        <v>882</v>
      </c>
      <c r="AM86" s="426" t="str">
        <f t="shared" si="17"/>
        <v>6/28</v>
      </c>
      <c r="AN86" s="426" t="str">
        <f t="shared" si="17"/>
        <v>6/28</v>
      </c>
      <c r="AO86" s="426" t="str">
        <f t="shared" si="17"/>
        <v>6/28</v>
      </c>
      <c r="AP86" s="381">
        <v>0</v>
      </c>
      <c r="AQ86" s="381" t="s">
        <v>180</v>
      </c>
      <c r="AR86" s="381" t="str">
        <f t="shared" si="18"/>
        <v>guosj</v>
      </c>
      <c r="AS86" s="382" t="s">
        <v>180</v>
      </c>
      <c r="AT86" s="606" t="s">
        <v>1083</v>
      </c>
      <c r="AU86" s="485"/>
      <c r="AV86" s="485"/>
      <c r="AW86" s="485"/>
      <c r="AX86" s="485"/>
      <c r="AY86" s="575"/>
    </row>
    <row r="87" spans="2:51" s="198" customFormat="1" ht="72" customHeight="1">
      <c r="B87" s="282"/>
      <c r="C87" s="282"/>
      <c r="E87" s="383">
        <f t="shared" si="10"/>
        <v>19</v>
      </c>
      <c r="F87" s="485" t="s">
        <v>465</v>
      </c>
      <c r="G87" s="509"/>
      <c r="H87" s="500" t="str">
        <f t="shared" si="38"/>
        <v>“11155DD5FF03”</v>
      </c>
      <c r="I87" s="485"/>
      <c r="J87" s="485" t="str">
        <f t="shared" ref="J87:J89" si="56">J86</f>
        <v>af_vertical_direction</v>
      </c>
      <c r="K87" s="485"/>
      <c r="L87" s="485" t="str">
        <f>K24</f>
        <v>“200”</v>
      </c>
      <c r="M87" s="509"/>
      <c r="N87" s="592" t="b">
        <v>1</v>
      </c>
      <c r="O87" s="485"/>
      <c r="P87" s="485" t="str">
        <f t="shared" si="11"/>
        <v>(NULL)</v>
      </c>
      <c r="Q87" s="485"/>
      <c r="R87" s="485" t="s">
        <v>180</v>
      </c>
      <c r="S87" s="485"/>
      <c r="T87" s="485" t="s">
        <v>180</v>
      </c>
      <c r="U87" s="485"/>
      <c r="V87" s="485" t="s">
        <v>180</v>
      </c>
      <c r="W87" s="485"/>
      <c r="X87" s="979" t="s">
        <v>180</v>
      </c>
      <c r="Y87" s="978"/>
      <c r="Z87" s="500" t="b">
        <f t="shared" ref="Z87:Z105" si="57">N87</f>
        <v>1</v>
      </c>
      <c r="AA87" s="485"/>
      <c r="AB87" s="485" t="str">
        <f t="shared" ref="AB87:AB105" si="58">P87</f>
        <v>(NULL)</v>
      </c>
      <c r="AC87" s="485"/>
      <c r="AD87" s="485" t="str">
        <f t="shared" ref="AD87:AD105" si="59">R87</f>
        <v>-</v>
      </c>
      <c r="AE87" s="485"/>
      <c r="AF87" s="485" t="str">
        <f t="shared" ref="AF87:AF105" si="60">T87</f>
        <v>-</v>
      </c>
      <c r="AG87" s="485"/>
      <c r="AH87" s="485" t="str">
        <f t="shared" ref="AH87:AH105" si="61">V87</f>
        <v>-</v>
      </c>
      <c r="AI87" s="485"/>
      <c r="AJ87" s="485" t="str">
        <f t="shared" ref="AJ87:AJ105" si="62">X87</f>
        <v>-</v>
      </c>
      <c r="AK87" s="509"/>
      <c r="AL87" s="383" t="s">
        <v>882</v>
      </c>
      <c r="AM87" s="426" t="str">
        <f t="shared" si="17"/>
        <v>6/28</v>
      </c>
      <c r="AN87" s="426" t="str">
        <f t="shared" si="17"/>
        <v>6/28</v>
      </c>
      <c r="AO87" s="426" t="str">
        <f t="shared" si="17"/>
        <v>6/28</v>
      </c>
      <c r="AP87" s="381">
        <v>0</v>
      </c>
      <c r="AQ87" s="381" t="s">
        <v>180</v>
      </c>
      <c r="AR87" s="381" t="str">
        <f t="shared" si="18"/>
        <v>guosj</v>
      </c>
      <c r="AS87" s="382" t="s">
        <v>180</v>
      </c>
      <c r="AT87" s="606" t="s">
        <v>1083</v>
      </c>
      <c r="AU87" s="485"/>
      <c r="AV87" s="485"/>
      <c r="AW87" s="485"/>
      <c r="AX87" s="485"/>
      <c r="AY87" s="575"/>
    </row>
    <row r="88" spans="2:51" s="198" customFormat="1" ht="72" customHeight="1">
      <c r="B88" s="282"/>
      <c r="C88" s="282"/>
      <c r="E88" s="383">
        <f t="shared" si="10"/>
        <v>20</v>
      </c>
      <c r="F88" s="485" t="s">
        <v>465</v>
      </c>
      <c r="G88" s="509"/>
      <c r="H88" s="500" t="str">
        <f t="shared" si="38"/>
        <v>“11155DD5FF03”</v>
      </c>
      <c r="I88" s="485"/>
      <c r="J88" s="485" t="str">
        <f t="shared" si="56"/>
        <v>af_vertical_direction</v>
      </c>
      <c r="K88" s="485"/>
      <c r="L88" s="485" t="str">
        <f>L24</f>
        <v>“65534”</v>
      </c>
      <c r="M88" s="509"/>
      <c r="N88" s="592" t="b">
        <v>1</v>
      </c>
      <c r="O88" s="485"/>
      <c r="P88" s="485" t="str">
        <f t="shared" si="11"/>
        <v>(NULL)</v>
      </c>
      <c r="Q88" s="485"/>
      <c r="R88" s="485" t="s">
        <v>180</v>
      </c>
      <c r="S88" s="485"/>
      <c r="T88" s="485" t="s">
        <v>180</v>
      </c>
      <c r="U88" s="485"/>
      <c r="V88" s="485" t="s">
        <v>180</v>
      </c>
      <c r="W88" s="485"/>
      <c r="X88" s="979" t="s">
        <v>180</v>
      </c>
      <c r="Y88" s="978"/>
      <c r="Z88" s="500" t="b">
        <f t="shared" si="57"/>
        <v>1</v>
      </c>
      <c r="AA88" s="485"/>
      <c r="AB88" s="485" t="str">
        <f t="shared" si="58"/>
        <v>(NULL)</v>
      </c>
      <c r="AC88" s="485"/>
      <c r="AD88" s="485" t="str">
        <f t="shared" si="59"/>
        <v>-</v>
      </c>
      <c r="AE88" s="485"/>
      <c r="AF88" s="485" t="str">
        <f t="shared" si="60"/>
        <v>-</v>
      </c>
      <c r="AG88" s="485"/>
      <c r="AH88" s="485" t="str">
        <f t="shared" si="61"/>
        <v>-</v>
      </c>
      <c r="AI88" s="485"/>
      <c r="AJ88" s="485" t="str">
        <f t="shared" si="62"/>
        <v>-</v>
      </c>
      <c r="AK88" s="509"/>
      <c r="AL88" s="383" t="s">
        <v>882</v>
      </c>
      <c r="AM88" s="426" t="str">
        <f t="shared" si="17"/>
        <v>6/28</v>
      </c>
      <c r="AN88" s="426" t="str">
        <f t="shared" si="17"/>
        <v>6/28</v>
      </c>
      <c r="AO88" s="426" t="str">
        <f t="shared" si="17"/>
        <v>6/28</v>
      </c>
      <c r="AP88" s="381">
        <v>0</v>
      </c>
      <c r="AQ88" s="381" t="s">
        <v>180</v>
      </c>
      <c r="AR88" s="381" t="str">
        <f t="shared" si="18"/>
        <v>guosj</v>
      </c>
      <c r="AS88" s="382" t="s">
        <v>180</v>
      </c>
      <c r="AT88" s="606" t="s">
        <v>1083</v>
      </c>
      <c r="AU88" s="485"/>
      <c r="AV88" s="485"/>
      <c r="AW88" s="485"/>
      <c r="AX88" s="485"/>
      <c r="AY88" s="575"/>
    </row>
    <row r="89" spans="2:51" s="198" customFormat="1" ht="72" customHeight="1">
      <c r="B89" s="282"/>
      <c r="C89" s="282"/>
      <c r="E89" s="383">
        <f t="shared" si="10"/>
        <v>21</v>
      </c>
      <c r="F89" s="485" t="s">
        <v>458</v>
      </c>
      <c r="G89" s="509"/>
      <c r="H89" s="500" t="str">
        <f t="shared" si="38"/>
        <v>“11155DD5FF03”</v>
      </c>
      <c r="I89" s="485"/>
      <c r="J89" s="485" t="str">
        <f t="shared" si="56"/>
        <v>af_vertical_direction</v>
      </c>
      <c r="K89" s="485"/>
      <c r="L89" s="485" t="str">
        <f>M24</f>
        <v>“65535”</v>
      </c>
      <c r="M89" s="509"/>
      <c r="N89" s="500" t="b">
        <v>0</v>
      </c>
      <c r="O89" s="485"/>
      <c r="P89" s="485" t="str">
        <f t="shared" si="11"/>
        <v>-</v>
      </c>
      <c r="Q89" s="485"/>
      <c r="R89" s="485" t="s">
        <v>180</v>
      </c>
      <c r="S89" s="485"/>
      <c r="T89" s="485" t="s">
        <v>180</v>
      </c>
      <c r="U89" s="485"/>
      <c r="V89" s="485" t="s">
        <v>180</v>
      </c>
      <c r="W89" s="485"/>
      <c r="X89" s="979" t="s">
        <v>180</v>
      </c>
      <c r="Y89" s="978"/>
      <c r="Z89" s="500" t="b">
        <f t="shared" si="57"/>
        <v>0</v>
      </c>
      <c r="AA89" s="485"/>
      <c r="AB89" s="485" t="str">
        <f t="shared" si="58"/>
        <v>-</v>
      </c>
      <c r="AC89" s="485"/>
      <c r="AD89" s="485" t="str">
        <f t="shared" si="59"/>
        <v>-</v>
      </c>
      <c r="AE89" s="485"/>
      <c r="AF89" s="485" t="str">
        <f t="shared" si="60"/>
        <v>-</v>
      </c>
      <c r="AG89" s="485"/>
      <c r="AH89" s="485" t="str">
        <f t="shared" si="61"/>
        <v>-</v>
      </c>
      <c r="AI89" s="485"/>
      <c r="AJ89" s="485" t="str">
        <f t="shared" si="62"/>
        <v>-</v>
      </c>
      <c r="AK89" s="509"/>
      <c r="AL89" s="383" t="s">
        <v>882</v>
      </c>
      <c r="AM89" s="421" t="str">
        <f>AM88</f>
        <v>6/28</v>
      </c>
      <c r="AN89" s="421" t="str">
        <f t="shared" ref="AN89:AO89" si="63">AN88</f>
        <v>6/28</v>
      </c>
      <c r="AO89" s="421" t="str">
        <f t="shared" si="63"/>
        <v>6/28</v>
      </c>
      <c r="AP89" s="381">
        <v>0</v>
      </c>
      <c r="AQ89" s="381" t="s">
        <v>180</v>
      </c>
      <c r="AR89" s="381" t="s">
        <v>1006</v>
      </c>
      <c r="AS89" s="382" t="s">
        <v>180</v>
      </c>
      <c r="AT89" s="606" t="s">
        <v>1083</v>
      </c>
      <c r="AU89" s="485"/>
      <c r="AV89" s="485"/>
      <c r="AW89" s="485"/>
      <c r="AX89" s="485"/>
      <c r="AY89" s="575"/>
    </row>
    <row r="90" spans="2:51" s="198" customFormat="1" ht="72" customHeight="1">
      <c r="B90" s="282"/>
      <c r="C90" s="282"/>
      <c r="E90" s="383">
        <f t="shared" si="10"/>
        <v>22</v>
      </c>
      <c r="F90" s="485" t="s">
        <v>458</v>
      </c>
      <c r="G90" s="509"/>
      <c r="H90" s="500" t="str">
        <f t="shared" si="38"/>
        <v>“11155DD5FF03”</v>
      </c>
      <c r="I90" s="485"/>
      <c r="J90" s="485" t="str">
        <f>G25</f>
        <v>af_vertical_swing</v>
      </c>
      <c r="K90" s="485"/>
      <c r="L90" s="485" t="str">
        <f>I25</f>
        <v>“-1”</v>
      </c>
      <c r="M90" s="509"/>
      <c r="N90" s="500" t="b">
        <v>0</v>
      </c>
      <c r="O90" s="485"/>
      <c r="P90" s="485" t="str">
        <f t="shared" si="11"/>
        <v>-</v>
      </c>
      <c r="Q90" s="485"/>
      <c r="R90" s="485" t="s">
        <v>180</v>
      </c>
      <c r="S90" s="485"/>
      <c r="T90" s="485" t="s">
        <v>180</v>
      </c>
      <c r="U90" s="485"/>
      <c r="V90" s="485" t="s">
        <v>180</v>
      </c>
      <c r="W90" s="485"/>
      <c r="X90" s="979" t="s">
        <v>180</v>
      </c>
      <c r="Y90" s="978"/>
      <c r="Z90" s="500" t="b">
        <f t="shared" si="57"/>
        <v>0</v>
      </c>
      <c r="AA90" s="485"/>
      <c r="AB90" s="485" t="str">
        <f t="shared" si="58"/>
        <v>-</v>
      </c>
      <c r="AC90" s="485"/>
      <c r="AD90" s="485" t="str">
        <f t="shared" si="59"/>
        <v>-</v>
      </c>
      <c r="AE90" s="485"/>
      <c r="AF90" s="485" t="str">
        <f t="shared" si="60"/>
        <v>-</v>
      </c>
      <c r="AG90" s="485"/>
      <c r="AH90" s="485" t="str">
        <f t="shared" si="61"/>
        <v>-</v>
      </c>
      <c r="AI90" s="485"/>
      <c r="AJ90" s="485" t="str">
        <f t="shared" si="62"/>
        <v>-</v>
      </c>
      <c r="AK90" s="509"/>
      <c r="AL90" s="383" t="s">
        <v>882</v>
      </c>
      <c r="AM90" s="422" t="str">
        <f>AM89</f>
        <v>6/28</v>
      </c>
      <c r="AN90" s="422" t="str">
        <f>AN89</f>
        <v>6/28</v>
      </c>
      <c r="AO90" s="422" t="str">
        <f>AO89</f>
        <v>6/28</v>
      </c>
      <c r="AP90" s="381">
        <v>0</v>
      </c>
      <c r="AQ90" s="381" t="s">
        <v>180</v>
      </c>
      <c r="AR90" s="381" t="s">
        <v>1006</v>
      </c>
      <c r="AS90" s="382" t="s">
        <v>180</v>
      </c>
      <c r="AT90" s="606" t="s">
        <v>1083</v>
      </c>
      <c r="AU90" s="485"/>
      <c r="AV90" s="485"/>
      <c r="AW90" s="485"/>
      <c r="AX90" s="485"/>
      <c r="AY90" s="575"/>
    </row>
    <row r="91" spans="2:51" s="198" customFormat="1" ht="72" customHeight="1">
      <c r="B91" s="282"/>
      <c r="C91" s="282"/>
      <c r="E91" s="383">
        <f t="shared" si="10"/>
        <v>23</v>
      </c>
      <c r="F91" s="485" t="s">
        <v>465</v>
      </c>
      <c r="G91" s="509"/>
      <c r="H91" s="500" t="str">
        <f t="shared" si="38"/>
        <v>“11155DD5FF03”</v>
      </c>
      <c r="I91" s="485"/>
      <c r="J91" s="485" t="str">
        <f>J90</f>
        <v>af_vertical_swing</v>
      </c>
      <c r="K91" s="485"/>
      <c r="L91" s="485" t="str">
        <f>J25</f>
        <v>“0”</v>
      </c>
      <c r="M91" s="509"/>
      <c r="N91" s="500" t="b">
        <v>1</v>
      </c>
      <c r="O91" s="485"/>
      <c r="P91" s="485" t="str">
        <f t="shared" si="11"/>
        <v>(NULL)</v>
      </c>
      <c r="Q91" s="485"/>
      <c r="R91" s="485" t="s">
        <v>180</v>
      </c>
      <c r="S91" s="485"/>
      <c r="T91" s="485" t="s">
        <v>180</v>
      </c>
      <c r="U91" s="485"/>
      <c r="V91" s="485" t="s">
        <v>180</v>
      </c>
      <c r="W91" s="485"/>
      <c r="X91" s="979" t="s">
        <v>180</v>
      </c>
      <c r="Y91" s="978"/>
      <c r="Z91" s="500" t="b">
        <f t="shared" si="57"/>
        <v>1</v>
      </c>
      <c r="AA91" s="485"/>
      <c r="AB91" s="485" t="str">
        <f t="shared" si="58"/>
        <v>(NULL)</v>
      </c>
      <c r="AC91" s="485"/>
      <c r="AD91" s="485" t="str">
        <f t="shared" si="59"/>
        <v>-</v>
      </c>
      <c r="AE91" s="485"/>
      <c r="AF91" s="485" t="str">
        <f t="shared" si="60"/>
        <v>-</v>
      </c>
      <c r="AG91" s="485"/>
      <c r="AH91" s="485" t="str">
        <f t="shared" si="61"/>
        <v>-</v>
      </c>
      <c r="AI91" s="485"/>
      <c r="AJ91" s="485" t="str">
        <f t="shared" si="62"/>
        <v>-</v>
      </c>
      <c r="AK91" s="509"/>
      <c r="AL91" s="383" t="s">
        <v>882</v>
      </c>
      <c r="AM91" s="422" t="str">
        <f t="shared" ref="AM91:AO105" si="64">AM90</f>
        <v>6/28</v>
      </c>
      <c r="AN91" s="422" t="str">
        <f t="shared" si="64"/>
        <v>6/28</v>
      </c>
      <c r="AO91" s="422" t="str">
        <f t="shared" si="64"/>
        <v>6/28</v>
      </c>
      <c r="AP91" s="381">
        <v>0</v>
      </c>
      <c r="AQ91" s="381" t="s">
        <v>180</v>
      </c>
      <c r="AR91" s="381" t="s">
        <v>1006</v>
      </c>
      <c r="AS91" s="382" t="s">
        <v>180</v>
      </c>
      <c r="AT91" s="606" t="s">
        <v>1083</v>
      </c>
      <c r="AU91" s="485"/>
      <c r="AV91" s="485"/>
      <c r="AW91" s="485"/>
      <c r="AX91" s="485"/>
      <c r="AY91" s="575"/>
    </row>
    <row r="92" spans="2:51" s="198" customFormat="1" ht="72" customHeight="1">
      <c r="B92" s="282"/>
      <c r="C92" s="282"/>
      <c r="E92" s="383">
        <f t="shared" si="10"/>
        <v>24</v>
      </c>
      <c r="F92" s="485" t="s">
        <v>465</v>
      </c>
      <c r="G92" s="509"/>
      <c r="H92" s="500" t="str">
        <f t="shared" si="38"/>
        <v>“11155DD5FF03”</v>
      </c>
      <c r="I92" s="485"/>
      <c r="J92" s="485" t="str">
        <f t="shared" ref="J92:J93" si="65">J91</f>
        <v>af_vertical_swing</v>
      </c>
      <c r="K92" s="485"/>
      <c r="L92" s="485" t="str">
        <f>L25</f>
        <v>“1”</v>
      </c>
      <c r="M92" s="509"/>
      <c r="N92" s="500" t="b">
        <v>1</v>
      </c>
      <c r="O92" s="485"/>
      <c r="P92" s="485" t="str">
        <f t="shared" si="11"/>
        <v>(NULL)</v>
      </c>
      <c r="Q92" s="485"/>
      <c r="R92" s="485" t="s">
        <v>180</v>
      </c>
      <c r="S92" s="485"/>
      <c r="T92" s="485" t="s">
        <v>180</v>
      </c>
      <c r="U92" s="485"/>
      <c r="V92" s="485" t="s">
        <v>180</v>
      </c>
      <c r="W92" s="485"/>
      <c r="X92" s="979" t="s">
        <v>180</v>
      </c>
      <c r="Y92" s="978"/>
      <c r="Z92" s="500" t="b">
        <f t="shared" si="57"/>
        <v>1</v>
      </c>
      <c r="AA92" s="485"/>
      <c r="AB92" s="485" t="str">
        <f t="shared" si="58"/>
        <v>(NULL)</v>
      </c>
      <c r="AC92" s="485"/>
      <c r="AD92" s="485" t="str">
        <f t="shared" si="59"/>
        <v>-</v>
      </c>
      <c r="AE92" s="485"/>
      <c r="AF92" s="485" t="str">
        <f t="shared" si="60"/>
        <v>-</v>
      </c>
      <c r="AG92" s="485"/>
      <c r="AH92" s="485" t="str">
        <f t="shared" si="61"/>
        <v>-</v>
      </c>
      <c r="AI92" s="485"/>
      <c r="AJ92" s="485" t="str">
        <f t="shared" si="62"/>
        <v>-</v>
      </c>
      <c r="AK92" s="509"/>
      <c r="AL92" s="383" t="s">
        <v>882</v>
      </c>
      <c r="AM92" s="422" t="str">
        <f t="shared" si="64"/>
        <v>6/28</v>
      </c>
      <c r="AN92" s="422" t="str">
        <f t="shared" si="64"/>
        <v>6/28</v>
      </c>
      <c r="AO92" s="422" t="str">
        <f t="shared" si="64"/>
        <v>6/28</v>
      </c>
      <c r="AP92" s="381">
        <v>0</v>
      </c>
      <c r="AQ92" s="381" t="s">
        <v>180</v>
      </c>
      <c r="AR92" s="381" t="s">
        <v>1006</v>
      </c>
      <c r="AS92" s="382" t="s">
        <v>180</v>
      </c>
      <c r="AT92" s="606" t="s">
        <v>1083</v>
      </c>
      <c r="AU92" s="485"/>
      <c r="AV92" s="485"/>
      <c r="AW92" s="485"/>
      <c r="AX92" s="485"/>
      <c r="AY92" s="575"/>
    </row>
    <row r="93" spans="2:51" s="198" customFormat="1" ht="72" customHeight="1">
      <c r="B93" s="282"/>
      <c r="C93" s="282"/>
      <c r="E93" s="383">
        <f t="shared" si="10"/>
        <v>25</v>
      </c>
      <c r="F93" s="485" t="s">
        <v>458</v>
      </c>
      <c r="G93" s="509"/>
      <c r="H93" s="500" t="str">
        <f t="shared" si="38"/>
        <v>“11155DD5FF03”</v>
      </c>
      <c r="I93" s="485"/>
      <c r="J93" s="485" t="str">
        <f t="shared" si="65"/>
        <v>af_vertical_swing</v>
      </c>
      <c r="K93" s="485"/>
      <c r="L93" s="485" t="str">
        <f>M25</f>
        <v>“2”</v>
      </c>
      <c r="M93" s="509"/>
      <c r="N93" s="500" t="b">
        <v>0</v>
      </c>
      <c r="O93" s="485"/>
      <c r="P93" s="485" t="str">
        <f t="shared" si="11"/>
        <v>-</v>
      </c>
      <c r="Q93" s="485"/>
      <c r="R93" s="485" t="s">
        <v>180</v>
      </c>
      <c r="S93" s="485"/>
      <c r="T93" s="485" t="s">
        <v>180</v>
      </c>
      <c r="U93" s="485"/>
      <c r="V93" s="485" t="s">
        <v>180</v>
      </c>
      <c r="W93" s="485"/>
      <c r="X93" s="979" t="s">
        <v>180</v>
      </c>
      <c r="Y93" s="978"/>
      <c r="Z93" s="500" t="b">
        <f t="shared" si="57"/>
        <v>0</v>
      </c>
      <c r="AA93" s="485"/>
      <c r="AB93" s="485" t="str">
        <f t="shared" si="58"/>
        <v>-</v>
      </c>
      <c r="AC93" s="485"/>
      <c r="AD93" s="485" t="str">
        <f t="shared" si="59"/>
        <v>-</v>
      </c>
      <c r="AE93" s="485"/>
      <c r="AF93" s="485" t="str">
        <f t="shared" si="60"/>
        <v>-</v>
      </c>
      <c r="AG93" s="485"/>
      <c r="AH93" s="485" t="str">
        <f t="shared" si="61"/>
        <v>-</v>
      </c>
      <c r="AI93" s="485"/>
      <c r="AJ93" s="485" t="str">
        <f t="shared" si="62"/>
        <v>-</v>
      </c>
      <c r="AK93" s="509"/>
      <c r="AL93" s="383" t="s">
        <v>882</v>
      </c>
      <c r="AM93" s="422" t="str">
        <f t="shared" si="64"/>
        <v>6/28</v>
      </c>
      <c r="AN93" s="422" t="str">
        <f t="shared" si="64"/>
        <v>6/28</v>
      </c>
      <c r="AO93" s="422" t="str">
        <f t="shared" si="64"/>
        <v>6/28</v>
      </c>
      <c r="AP93" s="381">
        <v>0</v>
      </c>
      <c r="AQ93" s="381" t="s">
        <v>180</v>
      </c>
      <c r="AR93" s="381" t="s">
        <v>1006</v>
      </c>
      <c r="AS93" s="382" t="s">
        <v>180</v>
      </c>
      <c r="AT93" s="606" t="s">
        <v>1083</v>
      </c>
      <c r="AU93" s="485"/>
      <c r="AV93" s="485"/>
      <c r="AW93" s="485"/>
      <c r="AX93" s="485"/>
      <c r="AY93" s="575"/>
    </row>
    <row r="94" spans="2:51" s="198" customFormat="1" ht="72" customHeight="1">
      <c r="B94" s="282"/>
      <c r="C94" s="282"/>
      <c r="E94" s="383">
        <f t="shared" si="10"/>
        <v>26</v>
      </c>
      <c r="F94" s="485" t="s">
        <v>458</v>
      </c>
      <c r="G94" s="509"/>
      <c r="H94" s="500" t="str">
        <f t="shared" si="38"/>
        <v>“11155DD5FF03”</v>
      </c>
      <c r="I94" s="485"/>
      <c r="J94" s="485" t="str">
        <f>G26</f>
        <v>af_horizontal_direction</v>
      </c>
      <c r="K94" s="485"/>
      <c r="L94" s="485" t="str">
        <f>I26</f>
        <v>“-1”</v>
      </c>
      <c r="M94" s="509"/>
      <c r="N94" s="500" t="b">
        <v>0</v>
      </c>
      <c r="O94" s="485"/>
      <c r="P94" s="485" t="str">
        <f t="shared" si="11"/>
        <v>-</v>
      </c>
      <c r="Q94" s="485"/>
      <c r="R94" s="485" t="s">
        <v>180</v>
      </c>
      <c r="S94" s="485"/>
      <c r="T94" s="485" t="s">
        <v>180</v>
      </c>
      <c r="U94" s="485"/>
      <c r="V94" s="485" t="s">
        <v>180</v>
      </c>
      <c r="W94" s="485"/>
      <c r="X94" s="979" t="s">
        <v>180</v>
      </c>
      <c r="Y94" s="978"/>
      <c r="Z94" s="500" t="b">
        <f t="shared" si="57"/>
        <v>0</v>
      </c>
      <c r="AA94" s="485"/>
      <c r="AB94" s="485" t="str">
        <f t="shared" si="58"/>
        <v>-</v>
      </c>
      <c r="AC94" s="485"/>
      <c r="AD94" s="485" t="str">
        <f t="shared" si="59"/>
        <v>-</v>
      </c>
      <c r="AE94" s="485"/>
      <c r="AF94" s="485" t="str">
        <f t="shared" si="60"/>
        <v>-</v>
      </c>
      <c r="AG94" s="485"/>
      <c r="AH94" s="485" t="str">
        <f t="shared" si="61"/>
        <v>-</v>
      </c>
      <c r="AI94" s="485"/>
      <c r="AJ94" s="485" t="str">
        <f t="shared" si="62"/>
        <v>-</v>
      </c>
      <c r="AK94" s="509"/>
      <c r="AL94" s="383" t="s">
        <v>882</v>
      </c>
      <c r="AM94" s="422" t="str">
        <f t="shared" si="64"/>
        <v>6/28</v>
      </c>
      <c r="AN94" s="422" t="str">
        <f t="shared" si="64"/>
        <v>6/28</v>
      </c>
      <c r="AO94" s="422" t="str">
        <f t="shared" si="64"/>
        <v>6/28</v>
      </c>
      <c r="AP94" s="381">
        <v>0</v>
      </c>
      <c r="AQ94" s="381" t="s">
        <v>180</v>
      </c>
      <c r="AR94" s="381" t="s">
        <v>1006</v>
      </c>
      <c r="AS94" s="382" t="s">
        <v>180</v>
      </c>
      <c r="AT94" s="606" t="s">
        <v>1083</v>
      </c>
      <c r="AU94" s="485"/>
      <c r="AV94" s="485"/>
      <c r="AW94" s="485"/>
      <c r="AX94" s="485"/>
      <c r="AY94" s="575"/>
    </row>
    <row r="95" spans="2:51" s="198" customFormat="1" ht="72" customHeight="1">
      <c r="B95" s="282"/>
      <c r="C95" s="282"/>
      <c r="E95" s="383">
        <f t="shared" si="10"/>
        <v>27</v>
      </c>
      <c r="F95" s="485" t="s">
        <v>465</v>
      </c>
      <c r="G95" s="509"/>
      <c r="H95" s="500" t="str">
        <f t="shared" si="38"/>
        <v>“11155DD5FF03”</v>
      </c>
      <c r="I95" s="485"/>
      <c r="J95" s="485" t="str">
        <f>J94</f>
        <v>af_horizontal_direction</v>
      </c>
      <c r="K95" s="485"/>
      <c r="L95" s="485" t="str">
        <f>J26</f>
        <v>“0”</v>
      </c>
      <c r="M95" s="509"/>
      <c r="N95" s="500" t="b">
        <v>1</v>
      </c>
      <c r="O95" s="485"/>
      <c r="P95" s="485" t="str">
        <f t="shared" si="11"/>
        <v>(NULL)</v>
      </c>
      <c r="Q95" s="485"/>
      <c r="R95" s="485" t="s">
        <v>180</v>
      </c>
      <c r="S95" s="485"/>
      <c r="T95" s="485" t="s">
        <v>180</v>
      </c>
      <c r="U95" s="485"/>
      <c r="V95" s="485" t="s">
        <v>180</v>
      </c>
      <c r="W95" s="485"/>
      <c r="X95" s="979" t="s">
        <v>180</v>
      </c>
      <c r="Y95" s="978"/>
      <c r="Z95" s="500" t="b">
        <f t="shared" si="57"/>
        <v>1</v>
      </c>
      <c r="AA95" s="485"/>
      <c r="AB95" s="485" t="str">
        <f t="shared" si="58"/>
        <v>(NULL)</v>
      </c>
      <c r="AC95" s="485"/>
      <c r="AD95" s="485" t="str">
        <f t="shared" si="59"/>
        <v>-</v>
      </c>
      <c r="AE95" s="485"/>
      <c r="AF95" s="485" t="str">
        <f t="shared" si="60"/>
        <v>-</v>
      </c>
      <c r="AG95" s="485"/>
      <c r="AH95" s="485" t="str">
        <f t="shared" si="61"/>
        <v>-</v>
      </c>
      <c r="AI95" s="485"/>
      <c r="AJ95" s="485" t="str">
        <f t="shared" si="62"/>
        <v>-</v>
      </c>
      <c r="AK95" s="509"/>
      <c r="AL95" s="383" t="s">
        <v>882</v>
      </c>
      <c r="AM95" s="422" t="str">
        <f t="shared" si="64"/>
        <v>6/28</v>
      </c>
      <c r="AN95" s="422" t="str">
        <f t="shared" si="64"/>
        <v>6/28</v>
      </c>
      <c r="AO95" s="422" t="str">
        <f t="shared" si="64"/>
        <v>6/28</v>
      </c>
      <c r="AP95" s="381">
        <v>0</v>
      </c>
      <c r="AQ95" s="381" t="s">
        <v>180</v>
      </c>
      <c r="AR95" s="381" t="s">
        <v>1006</v>
      </c>
      <c r="AS95" s="382" t="s">
        <v>180</v>
      </c>
      <c r="AT95" s="606" t="s">
        <v>1083</v>
      </c>
      <c r="AU95" s="485"/>
      <c r="AV95" s="485"/>
      <c r="AW95" s="485"/>
      <c r="AX95" s="485"/>
      <c r="AY95" s="575"/>
    </row>
    <row r="96" spans="2:51" s="198" customFormat="1" ht="72" customHeight="1">
      <c r="B96" s="282"/>
      <c r="C96" s="282"/>
      <c r="E96" s="383">
        <f t="shared" si="10"/>
        <v>28</v>
      </c>
      <c r="F96" s="485" t="s">
        <v>465</v>
      </c>
      <c r="G96" s="509"/>
      <c r="H96" s="500" t="str">
        <f t="shared" si="38"/>
        <v>“11155DD5FF03”</v>
      </c>
      <c r="I96" s="485"/>
      <c r="J96" s="485" t="str">
        <f t="shared" ref="J96:J98" si="66">J95</f>
        <v>af_horizontal_direction</v>
      </c>
      <c r="K96" s="485"/>
      <c r="L96" s="485" t="str">
        <f>K26</f>
        <v>“200”</v>
      </c>
      <c r="M96" s="509"/>
      <c r="N96" s="500" t="b">
        <v>1</v>
      </c>
      <c r="O96" s="485"/>
      <c r="P96" s="485" t="str">
        <f t="shared" si="11"/>
        <v>(NULL)</v>
      </c>
      <c r="Q96" s="485"/>
      <c r="R96" s="485" t="s">
        <v>180</v>
      </c>
      <c r="S96" s="485"/>
      <c r="T96" s="485" t="s">
        <v>180</v>
      </c>
      <c r="U96" s="485"/>
      <c r="V96" s="485" t="s">
        <v>180</v>
      </c>
      <c r="W96" s="485"/>
      <c r="X96" s="979" t="s">
        <v>180</v>
      </c>
      <c r="Y96" s="978"/>
      <c r="Z96" s="500" t="b">
        <f t="shared" si="57"/>
        <v>1</v>
      </c>
      <c r="AA96" s="485"/>
      <c r="AB96" s="485" t="str">
        <f t="shared" si="58"/>
        <v>(NULL)</v>
      </c>
      <c r="AC96" s="485"/>
      <c r="AD96" s="485" t="str">
        <f t="shared" si="59"/>
        <v>-</v>
      </c>
      <c r="AE96" s="485"/>
      <c r="AF96" s="485" t="str">
        <f t="shared" si="60"/>
        <v>-</v>
      </c>
      <c r="AG96" s="485"/>
      <c r="AH96" s="485" t="str">
        <f t="shared" si="61"/>
        <v>-</v>
      </c>
      <c r="AI96" s="485"/>
      <c r="AJ96" s="485" t="str">
        <f t="shared" si="62"/>
        <v>-</v>
      </c>
      <c r="AK96" s="509"/>
      <c r="AL96" s="383" t="s">
        <v>882</v>
      </c>
      <c r="AM96" s="422" t="str">
        <f t="shared" si="64"/>
        <v>6/28</v>
      </c>
      <c r="AN96" s="422" t="str">
        <f t="shared" si="64"/>
        <v>6/28</v>
      </c>
      <c r="AO96" s="422" t="str">
        <f t="shared" si="64"/>
        <v>6/28</v>
      </c>
      <c r="AP96" s="381">
        <v>0</v>
      </c>
      <c r="AQ96" s="381" t="s">
        <v>180</v>
      </c>
      <c r="AR96" s="381" t="s">
        <v>1006</v>
      </c>
      <c r="AS96" s="382" t="s">
        <v>180</v>
      </c>
      <c r="AT96" s="606" t="s">
        <v>1083</v>
      </c>
      <c r="AU96" s="485"/>
      <c r="AV96" s="485"/>
      <c r="AW96" s="485"/>
      <c r="AX96" s="485"/>
      <c r="AY96" s="575"/>
    </row>
    <row r="97" spans="2:51" s="198" customFormat="1" ht="72" customHeight="1">
      <c r="B97" s="282"/>
      <c r="C97" s="282"/>
      <c r="E97" s="383">
        <f t="shared" si="10"/>
        <v>29</v>
      </c>
      <c r="F97" s="485" t="s">
        <v>465</v>
      </c>
      <c r="G97" s="509"/>
      <c r="H97" s="500" t="str">
        <f t="shared" si="38"/>
        <v>“11155DD5FF03”</v>
      </c>
      <c r="I97" s="485"/>
      <c r="J97" s="485" t="str">
        <f t="shared" si="66"/>
        <v>af_horizontal_direction</v>
      </c>
      <c r="K97" s="485"/>
      <c r="L97" s="485" t="str">
        <f>L26</f>
        <v>“65534”</v>
      </c>
      <c r="M97" s="509"/>
      <c r="N97" s="500" t="b">
        <v>1</v>
      </c>
      <c r="O97" s="485"/>
      <c r="P97" s="485" t="str">
        <f t="shared" si="11"/>
        <v>(NULL)</v>
      </c>
      <c r="Q97" s="485"/>
      <c r="R97" s="485" t="s">
        <v>180</v>
      </c>
      <c r="S97" s="485"/>
      <c r="T97" s="485" t="s">
        <v>180</v>
      </c>
      <c r="U97" s="485"/>
      <c r="V97" s="485" t="s">
        <v>180</v>
      </c>
      <c r="W97" s="485"/>
      <c r="X97" s="979" t="s">
        <v>180</v>
      </c>
      <c r="Y97" s="978"/>
      <c r="Z97" s="500" t="b">
        <f t="shared" si="57"/>
        <v>1</v>
      </c>
      <c r="AA97" s="485"/>
      <c r="AB97" s="485" t="str">
        <f t="shared" si="58"/>
        <v>(NULL)</v>
      </c>
      <c r="AC97" s="485"/>
      <c r="AD97" s="485" t="str">
        <f t="shared" si="59"/>
        <v>-</v>
      </c>
      <c r="AE97" s="485"/>
      <c r="AF97" s="485" t="str">
        <f t="shared" si="60"/>
        <v>-</v>
      </c>
      <c r="AG97" s="485"/>
      <c r="AH97" s="485" t="str">
        <f t="shared" si="61"/>
        <v>-</v>
      </c>
      <c r="AI97" s="485"/>
      <c r="AJ97" s="485" t="str">
        <f t="shared" si="62"/>
        <v>-</v>
      </c>
      <c r="AK97" s="509"/>
      <c r="AL97" s="383" t="s">
        <v>882</v>
      </c>
      <c r="AM97" s="422" t="str">
        <f t="shared" si="64"/>
        <v>6/28</v>
      </c>
      <c r="AN97" s="422" t="str">
        <f t="shared" si="64"/>
        <v>6/28</v>
      </c>
      <c r="AO97" s="422" t="str">
        <f t="shared" si="64"/>
        <v>6/28</v>
      </c>
      <c r="AP97" s="381">
        <v>0</v>
      </c>
      <c r="AQ97" s="381" t="s">
        <v>180</v>
      </c>
      <c r="AR97" s="381" t="s">
        <v>1006</v>
      </c>
      <c r="AS97" s="382" t="s">
        <v>180</v>
      </c>
      <c r="AT97" s="606" t="s">
        <v>1083</v>
      </c>
      <c r="AU97" s="485"/>
      <c r="AV97" s="485"/>
      <c r="AW97" s="485"/>
      <c r="AX97" s="485"/>
      <c r="AY97" s="575"/>
    </row>
    <row r="98" spans="2:51" s="198" customFormat="1" ht="72" customHeight="1">
      <c r="B98" s="282"/>
      <c r="C98" s="282"/>
      <c r="E98" s="383">
        <f t="shared" si="10"/>
        <v>30</v>
      </c>
      <c r="F98" s="485" t="s">
        <v>458</v>
      </c>
      <c r="G98" s="509"/>
      <c r="H98" s="500" t="str">
        <f t="shared" si="38"/>
        <v>“11155DD5FF03”</v>
      </c>
      <c r="I98" s="485"/>
      <c r="J98" s="485" t="str">
        <f t="shared" si="66"/>
        <v>af_horizontal_direction</v>
      </c>
      <c r="K98" s="485"/>
      <c r="L98" s="485" t="str">
        <f>M26</f>
        <v>“65535”</v>
      </c>
      <c r="M98" s="509"/>
      <c r="N98" s="500" t="b">
        <v>0</v>
      </c>
      <c r="O98" s="485"/>
      <c r="P98" s="485" t="str">
        <f t="shared" si="11"/>
        <v>-</v>
      </c>
      <c r="Q98" s="485"/>
      <c r="R98" s="485" t="s">
        <v>180</v>
      </c>
      <c r="S98" s="485"/>
      <c r="T98" s="485" t="s">
        <v>180</v>
      </c>
      <c r="U98" s="485"/>
      <c r="V98" s="485" t="s">
        <v>180</v>
      </c>
      <c r="W98" s="485"/>
      <c r="X98" s="979" t="s">
        <v>180</v>
      </c>
      <c r="Y98" s="978"/>
      <c r="Z98" s="500" t="b">
        <f t="shared" si="57"/>
        <v>0</v>
      </c>
      <c r="AA98" s="485"/>
      <c r="AB98" s="485" t="str">
        <f t="shared" si="58"/>
        <v>-</v>
      </c>
      <c r="AC98" s="485"/>
      <c r="AD98" s="485" t="str">
        <f t="shared" si="59"/>
        <v>-</v>
      </c>
      <c r="AE98" s="485"/>
      <c r="AF98" s="485" t="str">
        <f t="shared" si="60"/>
        <v>-</v>
      </c>
      <c r="AG98" s="485"/>
      <c r="AH98" s="485" t="str">
        <f t="shared" si="61"/>
        <v>-</v>
      </c>
      <c r="AI98" s="485"/>
      <c r="AJ98" s="485" t="str">
        <f t="shared" si="62"/>
        <v>-</v>
      </c>
      <c r="AK98" s="509"/>
      <c r="AL98" s="383" t="s">
        <v>882</v>
      </c>
      <c r="AM98" s="422" t="str">
        <f t="shared" si="64"/>
        <v>6/28</v>
      </c>
      <c r="AN98" s="422" t="str">
        <f t="shared" si="64"/>
        <v>6/28</v>
      </c>
      <c r="AO98" s="422" t="str">
        <f t="shared" si="64"/>
        <v>6/28</v>
      </c>
      <c r="AP98" s="381">
        <v>0</v>
      </c>
      <c r="AQ98" s="381" t="s">
        <v>180</v>
      </c>
      <c r="AR98" s="381" t="s">
        <v>1006</v>
      </c>
      <c r="AS98" s="382" t="s">
        <v>180</v>
      </c>
      <c r="AT98" s="606" t="s">
        <v>1083</v>
      </c>
      <c r="AU98" s="485"/>
      <c r="AV98" s="485"/>
      <c r="AW98" s="485"/>
      <c r="AX98" s="485"/>
      <c r="AY98" s="575"/>
    </row>
    <row r="99" spans="2:51" s="198" customFormat="1" ht="72" customHeight="1">
      <c r="B99" s="282"/>
      <c r="C99" s="282"/>
      <c r="E99" s="383">
        <f t="shared" si="10"/>
        <v>31</v>
      </c>
      <c r="F99" s="485" t="s">
        <v>458</v>
      </c>
      <c r="G99" s="509"/>
      <c r="H99" s="500" t="str">
        <f t="shared" ref="H99:H112" si="67">H98</f>
        <v>“11155DD5FF03”</v>
      </c>
      <c r="I99" s="485"/>
      <c r="J99" s="485" t="str">
        <f>G27</f>
        <v>af_horizontal_swing</v>
      </c>
      <c r="K99" s="485"/>
      <c r="L99" s="485" t="str">
        <f>I27</f>
        <v>“-1”</v>
      </c>
      <c r="M99" s="509"/>
      <c r="N99" s="500" t="b">
        <v>0</v>
      </c>
      <c r="O99" s="485"/>
      <c r="P99" s="485" t="str">
        <f t="shared" si="11"/>
        <v>-</v>
      </c>
      <c r="Q99" s="485"/>
      <c r="R99" s="485" t="s">
        <v>180</v>
      </c>
      <c r="S99" s="485"/>
      <c r="T99" s="485" t="s">
        <v>180</v>
      </c>
      <c r="U99" s="485"/>
      <c r="V99" s="485" t="s">
        <v>180</v>
      </c>
      <c r="W99" s="485"/>
      <c r="X99" s="979" t="s">
        <v>180</v>
      </c>
      <c r="Y99" s="978"/>
      <c r="Z99" s="500" t="b">
        <f t="shared" si="57"/>
        <v>0</v>
      </c>
      <c r="AA99" s="485"/>
      <c r="AB99" s="485" t="str">
        <f t="shared" si="58"/>
        <v>-</v>
      </c>
      <c r="AC99" s="485"/>
      <c r="AD99" s="485" t="str">
        <f t="shared" si="59"/>
        <v>-</v>
      </c>
      <c r="AE99" s="485"/>
      <c r="AF99" s="485" t="str">
        <f t="shared" si="60"/>
        <v>-</v>
      </c>
      <c r="AG99" s="485"/>
      <c r="AH99" s="485" t="str">
        <f t="shared" si="61"/>
        <v>-</v>
      </c>
      <c r="AI99" s="485"/>
      <c r="AJ99" s="485" t="str">
        <f t="shared" si="62"/>
        <v>-</v>
      </c>
      <c r="AK99" s="509"/>
      <c r="AL99" s="383" t="s">
        <v>882</v>
      </c>
      <c r="AM99" s="422" t="str">
        <f t="shared" si="64"/>
        <v>6/28</v>
      </c>
      <c r="AN99" s="422" t="str">
        <f t="shared" si="64"/>
        <v>6/28</v>
      </c>
      <c r="AO99" s="422" t="str">
        <f t="shared" si="64"/>
        <v>6/28</v>
      </c>
      <c r="AP99" s="381">
        <v>0</v>
      </c>
      <c r="AQ99" s="381" t="s">
        <v>180</v>
      </c>
      <c r="AR99" s="381" t="s">
        <v>1006</v>
      </c>
      <c r="AS99" s="382" t="s">
        <v>180</v>
      </c>
      <c r="AT99" s="606" t="s">
        <v>1083</v>
      </c>
      <c r="AU99" s="485"/>
      <c r="AV99" s="485"/>
      <c r="AW99" s="485"/>
      <c r="AX99" s="485"/>
      <c r="AY99" s="575"/>
    </row>
    <row r="100" spans="2:51" s="198" customFormat="1" ht="72" customHeight="1">
      <c r="B100" s="282"/>
      <c r="C100" s="282"/>
      <c r="E100" s="383">
        <f t="shared" si="10"/>
        <v>32</v>
      </c>
      <c r="F100" s="485" t="s">
        <v>465</v>
      </c>
      <c r="G100" s="509"/>
      <c r="H100" s="500" t="str">
        <f t="shared" si="67"/>
        <v>“11155DD5FF03”</v>
      </c>
      <c r="I100" s="485"/>
      <c r="J100" s="485" t="str">
        <f>J99</f>
        <v>af_horizontal_swing</v>
      </c>
      <c r="K100" s="485"/>
      <c r="L100" s="485" t="str">
        <f>J27</f>
        <v>“0”</v>
      </c>
      <c r="M100" s="509"/>
      <c r="N100" s="500" t="b">
        <v>1</v>
      </c>
      <c r="O100" s="485"/>
      <c r="P100" s="485" t="str">
        <f t="shared" si="11"/>
        <v>(NULL)</v>
      </c>
      <c r="Q100" s="485"/>
      <c r="R100" s="485" t="s">
        <v>180</v>
      </c>
      <c r="S100" s="485"/>
      <c r="T100" s="485" t="s">
        <v>180</v>
      </c>
      <c r="U100" s="485"/>
      <c r="V100" s="485" t="s">
        <v>180</v>
      </c>
      <c r="W100" s="485"/>
      <c r="X100" s="979" t="s">
        <v>180</v>
      </c>
      <c r="Y100" s="978"/>
      <c r="Z100" s="500" t="b">
        <f t="shared" si="57"/>
        <v>1</v>
      </c>
      <c r="AA100" s="485"/>
      <c r="AB100" s="485" t="str">
        <f t="shared" si="58"/>
        <v>(NULL)</v>
      </c>
      <c r="AC100" s="485"/>
      <c r="AD100" s="485" t="str">
        <f t="shared" si="59"/>
        <v>-</v>
      </c>
      <c r="AE100" s="485"/>
      <c r="AF100" s="485" t="str">
        <f t="shared" si="60"/>
        <v>-</v>
      </c>
      <c r="AG100" s="485"/>
      <c r="AH100" s="485" t="str">
        <f t="shared" si="61"/>
        <v>-</v>
      </c>
      <c r="AI100" s="485"/>
      <c r="AJ100" s="485" t="str">
        <f t="shared" si="62"/>
        <v>-</v>
      </c>
      <c r="AK100" s="509"/>
      <c r="AL100" s="383" t="s">
        <v>882</v>
      </c>
      <c r="AM100" s="422" t="str">
        <f t="shared" si="64"/>
        <v>6/28</v>
      </c>
      <c r="AN100" s="422" t="str">
        <f t="shared" si="64"/>
        <v>6/28</v>
      </c>
      <c r="AO100" s="422" t="str">
        <f t="shared" si="64"/>
        <v>6/28</v>
      </c>
      <c r="AP100" s="381">
        <v>0</v>
      </c>
      <c r="AQ100" s="381" t="s">
        <v>180</v>
      </c>
      <c r="AR100" s="381" t="s">
        <v>1006</v>
      </c>
      <c r="AS100" s="382" t="s">
        <v>180</v>
      </c>
      <c r="AT100" s="606" t="s">
        <v>1083</v>
      </c>
      <c r="AU100" s="485"/>
      <c r="AV100" s="485"/>
      <c r="AW100" s="485"/>
      <c r="AX100" s="485"/>
      <c r="AY100" s="575"/>
    </row>
    <row r="101" spans="2:51" s="198" customFormat="1" ht="72" customHeight="1">
      <c r="B101" s="282"/>
      <c r="C101" s="282"/>
      <c r="E101" s="383">
        <f t="shared" si="10"/>
        <v>33</v>
      </c>
      <c r="F101" s="485" t="s">
        <v>465</v>
      </c>
      <c r="G101" s="509"/>
      <c r="H101" s="500" t="str">
        <f t="shared" si="67"/>
        <v>“11155DD5FF03”</v>
      </c>
      <c r="I101" s="485"/>
      <c r="J101" s="485" t="str">
        <f t="shared" ref="J101:J102" si="68">J100</f>
        <v>af_horizontal_swing</v>
      </c>
      <c r="K101" s="485"/>
      <c r="L101" s="485" t="str">
        <f>L27</f>
        <v>“1”</v>
      </c>
      <c r="M101" s="509"/>
      <c r="N101" s="500" t="b">
        <v>1</v>
      </c>
      <c r="O101" s="485"/>
      <c r="P101" s="485" t="str">
        <f t="shared" si="11"/>
        <v>(NULL)</v>
      </c>
      <c r="Q101" s="485"/>
      <c r="R101" s="485" t="s">
        <v>180</v>
      </c>
      <c r="S101" s="485"/>
      <c r="T101" s="485" t="s">
        <v>180</v>
      </c>
      <c r="U101" s="485"/>
      <c r="V101" s="485" t="s">
        <v>180</v>
      </c>
      <c r="W101" s="485"/>
      <c r="X101" s="979" t="s">
        <v>180</v>
      </c>
      <c r="Y101" s="978"/>
      <c r="Z101" s="500" t="b">
        <f t="shared" si="57"/>
        <v>1</v>
      </c>
      <c r="AA101" s="485"/>
      <c r="AB101" s="485" t="str">
        <f t="shared" si="58"/>
        <v>(NULL)</v>
      </c>
      <c r="AC101" s="485"/>
      <c r="AD101" s="485" t="str">
        <f t="shared" si="59"/>
        <v>-</v>
      </c>
      <c r="AE101" s="485"/>
      <c r="AF101" s="485" t="str">
        <f t="shared" si="60"/>
        <v>-</v>
      </c>
      <c r="AG101" s="485"/>
      <c r="AH101" s="485" t="str">
        <f t="shared" si="61"/>
        <v>-</v>
      </c>
      <c r="AI101" s="485"/>
      <c r="AJ101" s="485" t="str">
        <f t="shared" si="62"/>
        <v>-</v>
      </c>
      <c r="AK101" s="509"/>
      <c r="AL101" s="383" t="s">
        <v>882</v>
      </c>
      <c r="AM101" s="422" t="str">
        <f t="shared" si="64"/>
        <v>6/28</v>
      </c>
      <c r="AN101" s="422" t="str">
        <f t="shared" si="64"/>
        <v>6/28</v>
      </c>
      <c r="AO101" s="422" t="str">
        <f t="shared" si="64"/>
        <v>6/28</v>
      </c>
      <c r="AP101" s="381">
        <v>0</v>
      </c>
      <c r="AQ101" s="381" t="s">
        <v>180</v>
      </c>
      <c r="AR101" s="381" t="s">
        <v>1006</v>
      </c>
      <c r="AS101" s="382" t="s">
        <v>180</v>
      </c>
      <c r="AT101" s="606" t="s">
        <v>1083</v>
      </c>
      <c r="AU101" s="485"/>
      <c r="AV101" s="485"/>
      <c r="AW101" s="485"/>
      <c r="AX101" s="485"/>
      <c r="AY101" s="575"/>
    </row>
    <row r="102" spans="2:51" s="198" customFormat="1" ht="72" customHeight="1">
      <c r="B102" s="282"/>
      <c r="C102" s="282"/>
      <c r="E102" s="383">
        <f t="shared" si="10"/>
        <v>34</v>
      </c>
      <c r="F102" s="485" t="s">
        <v>458</v>
      </c>
      <c r="G102" s="509"/>
      <c r="H102" s="500" t="str">
        <f t="shared" si="67"/>
        <v>“11155DD5FF03”</v>
      </c>
      <c r="I102" s="485"/>
      <c r="J102" s="485" t="str">
        <f t="shared" si="68"/>
        <v>af_horizontal_swing</v>
      </c>
      <c r="K102" s="485"/>
      <c r="L102" s="485" t="str">
        <f>M27</f>
        <v>“2”</v>
      </c>
      <c r="M102" s="509"/>
      <c r="N102" s="500" t="b">
        <v>0</v>
      </c>
      <c r="O102" s="485"/>
      <c r="P102" s="485" t="str">
        <f t="shared" si="11"/>
        <v>-</v>
      </c>
      <c r="Q102" s="485"/>
      <c r="R102" s="485" t="s">
        <v>180</v>
      </c>
      <c r="S102" s="485"/>
      <c r="T102" s="485" t="s">
        <v>180</v>
      </c>
      <c r="U102" s="485"/>
      <c r="V102" s="485" t="s">
        <v>180</v>
      </c>
      <c r="W102" s="485"/>
      <c r="X102" s="979" t="s">
        <v>180</v>
      </c>
      <c r="Y102" s="978"/>
      <c r="Z102" s="500" t="b">
        <f t="shared" si="57"/>
        <v>0</v>
      </c>
      <c r="AA102" s="485"/>
      <c r="AB102" s="485" t="str">
        <f t="shared" si="58"/>
        <v>-</v>
      </c>
      <c r="AC102" s="485"/>
      <c r="AD102" s="485" t="str">
        <f t="shared" si="59"/>
        <v>-</v>
      </c>
      <c r="AE102" s="485"/>
      <c r="AF102" s="485" t="str">
        <f t="shared" si="60"/>
        <v>-</v>
      </c>
      <c r="AG102" s="485"/>
      <c r="AH102" s="485" t="str">
        <f t="shared" si="61"/>
        <v>-</v>
      </c>
      <c r="AI102" s="485"/>
      <c r="AJ102" s="485" t="str">
        <f t="shared" si="62"/>
        <v>-</v>
      </c>
      <c r="AK102" s="509"/>
      <c r="AL102" s="383" t="s">
        <v>882</v>
      </c>
      <c r="AM102" s="422" t="str">
        <f t="shared" si="64"/>
        <v>6/28</v>
      </c>
      <c r="AN102" s="422" t="str">
        <f t="shared" si="64"/>
        <v>6/28</v>
      </c>
      <c r="AO102" s="422" t="str">
        <f t="shared" si="64"/>
        <v>6/28</v>
      </c>
      <c r="AP102" s="381">
        <v>0</v>
      </c>
      <c r="AQ102" s="381" t="s">
        <v>180</v>
      </c>
      <c r="AR102" s="381" t="s">
        <v>1006</v>
      </c>
      <c r="AS102" s="382" t="s">
        <v>180</v>
      </c>
      <c r="AT102" s="606" t="s">
        <v>1083</v>
      </c>
      <c r="AU102" s="485"/>
      <c r="AV102" s="485"/>
      <c r="AW102" s="485"/>
      <c r="AX102" s="485"/>
      <c r="AY102" s="575"/>
    </row>
    <row r="103" spans="2:51" s="198" customFormat="1" ht="72" customHeight="1">
      <c r="B103" s="282"/>
      <c r="C103" s="282"/>
      <c r="E103" s="383">
        <f t="shared" si="10"/>
        <v>35</v>
      </c>
      <c r="F103" s="485" t="s">
        <v>458</v>
      </c>
      <c r="G103" s="509"/>
      <c r="H103" s="500" t="str">
        <f t="shared" si="67"/>
        <v>“11155DD5FF03”</v>
      </c>
      <c r="I103" s="485"/>
      <c r="J103" s="485" t="str">
        <f>G28</f>
        <v>outdoor_low_noise</v>
      </c>
      <c r="K103" s="485"/>
      <c r="L103" s="485" t="str">
        <f>I28</f>
        <v>“-1”</v>
      </c>
      <c r="M103" s="509"/>
      <c r="N103" s="500" t="b">
        <v>0</v>
      </c>
      <c r="O103" s="485"/>
      <c r="P103" s="485" t="str">
        <f t="shared" si="11"/>
        <v>-</v>
      </c>
      <c r="Q103" s="485"/>
      <c r="R103" s="485" t="s">
        <v>180</v>
      </c>
      <c r="S103" s="485"/>
      <c r="T103" s="485" t="s">
        <v>180</v>
      </c>
      <c r="U103" s="485"/>
      <c r="V103" s="485" t="s">
        <v>180</v>
      </c>
      <c r="W103" s="485"/>
      <c r="X103" s="979" t="s">
        <v>180</v>
      </c>
      <c r="Y103" s="978"/>
      <c r="Z103" s="500" t="b">
        <f t="shared" si="57"/>
        <v>0</v>
      </c>
      <c r="AA103" s="485"/>
      <c r="AB103" s="485" t="str">
        <f t="shared" si="58"/>
        <v>-</v>
      </c>
      <c r="AC103" s="485"/>
      <c r="AD103" s="485" t="str">
        <f t="shared" si="59"/>
        <v>-</v>
      </c>
      <c r="AE103" s="485"/>
      <c r="AF103" s="485" t="str">
        <f t="shared" si="60"/>
        <v>-</v>
      </c>
      <c r="AG103" s="485"/>
      <c r="AH103" s="485" t="str">
        <f t="shared" si="61"/>
        <v>-</v>
      </c>
      <c r="AI103" s="485"/>
      <c r="AJ103" s="485" t="str">
        <f t="shared" si="62"/>
        <v>-</v>
      </c>
      <c r="AK103" s="509"/>
      <c r="AL103" s="383" t="s">
        <v>882</v>
      </c>
      <c r="AM103" s="422" t="str">
        <f t="shared" si="64"/>
        <v>6/28</v>
      </c>
      <c r="AN103" s="422" t="str">
        <f t="shared" si="64"/>
        <v>6/28</v>
      </c>
      <c r="AO103" s="422" t="str">
        <f t="shared" si="64"/>
        <v>6/28</v>
      </c>
      <c r="AP103" s="381">
        <v>0</v>
      </c>
      <c r="AQ103" s="381" t="s">
        <v>180</v>
      </c>
      <c r="AR103" s="381" t="s">
        <v>1006</v>
      </c>
      <c r="AS103" s="382" t="s">
        <v>180</v>
      </c>
      <c r="AT103" s="606" t="s">
        <v>1084</v>
      </c>
      <c r="AU103" s="485"/>
      <c r="AV103" s="485"/>
      <c r="AW103" s="485"/>
      <c r="AX103" s="485"/>
      <c r="AY103" s="575"/>
    </row>
    <row r="104" spans="2:51" s="198" customFormat="1" ht="72" customHeight="1">
      <c r="B104" s="282"/>
      <c r="C104" s="282"/>
      <c r="E104" s="383">
        <f t="shared" si="10"/>
        <v>36</v>
      </c>
      <c r="F104" s="485" t="s">
        <v>465</v>
      </c>
      <c r="G104" s="509"/>
      <c r="H104" s="500" t="str">
        <f t="shared" si="67"/>
        <v>“11155DD5FF03”</v>
      </c>
      <c r="I104" s="485"/>
      <c r="J104" s="485" t="str">
        <f>J103</f>
        <v>outdoor_low_noise</v>
      </c>
      <c r="K104" s="485"/>
      <c r="L104" s="485" t="str">
        <f>J28</f>
        <v>“0”</v>
      </c>
      <c r="M104" s="509"/>
      <c r="N104" s="500" t="b">
        <v>1</v>
      </c>
      <c r="O104" s="485"/>
      <c r="P104" s="485" t="str">
        <f t="shared" si="11"/>
        <v>(NULL)</v>
      </c>
      <c r="Q104" s="485"/>
      <c r="R104" s="485" t="s">
        <v>180</v>
      </c>
      <c r="S104" s="485"/>
      <c r="T104" s="485" t="s">
        <v>180</v>
      </c>
      <c r="U104" s="485"/>
      <c r="V104" s="485" t="s">
        <v>180</v>
      </c>
      <c r="W104" s="485"/>
      <c r="X104" s="979" t="s">
        <v>180</v>
      </c>
      <c r="Y104" s="978"/>
      <c r="Z104" s="500" t="b">
        <f t="shared" si="57"/>
        <v>1</v>
      </c>
      <c r="AA104" s="485"/>
      <c r="AB104" s="485" t="str">
        <f t="shared" si="58"/>
        <v>(NULL)</v>
      </c>
      <c r="AC104" s="485"/>
      <c r="AD104" s="485" t="str">
        <f t="shared" si="59"/>
        <v>-</v>
      </c>
      <c r="AE104" s="485"/>
      <c r="AF104" s="485" t="str">
        <f t="shared" si="60"/>
        <v>-</v>
      </c>
      <c r="AG104" s="485"/>
      <c r="AH104" s="485" t="str">
        <f t="shared" si="61"/>
        <v>-</v>
      </c>
      <c r="AI104" s="485"/>
      <c r="AJ104" s="485" t="str">
        <f t="shared" si="62"/>
        <v>-</v>
      </c>
      <c r="AK104" s="509"/>
      <c r="AL104" s="383" t="s">
        <v>882</v>
      </c>
      <c r="AM104" s="422" t="str">
        <f t="shared" si="64"/>
        <v>6/28</v>
      </c>
      <c r="AN104" s="422" t="str">
        <f t="shared" si="64"/>
        <v>6/28</v>
      </c>
      <c r="AO104" s="422" t="str">
        <f t="shared" si="64"/>
        <v>6/28</v>
      </c>
      <c r="AP104" s="381">
        <v>0</v>
      </c>
      <c r="AQ104" s="381" t="s">
        <v>180</v>
      </c>
      <c r="AR104" s="381" t="s">
        <v>1006</v>
      </c>
      <c r="AS104" s="382" t="s">
        <v>180</v>
      </c>
      <c r="AT104" s="606" t="s">
        <v>1084</v>
      </c>
      <c r="AU104" s="485"/>
      <c r="AV104" s="485"/>
      <c r="AW104" s="485"/>
      <c r="AX104" s="485"/>
      <c r="AY104" s="575"/>
    </row>
    <row r="105" spans="2:51" s="198" customFormat="1" ht="72" customHeight="1">
      <c r="B105" s="282"/>
      <c r="C105" s="282"/>
      <c r="E105" s="383">
        <f t="shared" si="10"/>
        <v>37</v>
      </c>
      <c r="F105" s="485" t="s">
        <v>465</v>
      </c>
      <c r="G105" s="509"/>
      <c r="H105" s="500" t="str">
        <f t="shared" si="67"/>
        <v>“11155DD5FF03”</v>
      </c>
      <c r="I105" s="485"/>
      <c r="J105" s="485" t="str">
        <f t="shared" ref="J105:J107" si="69">J104</f>
        <v>outdoor_low_noise</v>
      </c>
      <c r="K105" s="485"/>
      <c r="L105" s="485" t="str">
        <f>K28</f>
        <v>”3“</v>
      </c>
      <c r="M105" s="509"/>
      <c r="N105" s="500" t="b">
        <v>1</v>
      </c>
      <c r="O105" s="485"/>
      <c r="P105" s="485" t="str">
        <f t="shared" si="11"/>
        <v>(NULL)</v>
      </c>
      <c r="Q105" s="485"/>
      <c r="R105" s="485" t="s">
        <v>180</v>
      </c>
      <c r="S105" s="485"/>
      <c r="T105" s="485" t="s">
        <v>180</v>
      </c>
      <c r="U105" s="485"/>
      <c r="V105" s="485" t="s">
        <v>180</v>
      </c>
      <c r="W105" s="485"/>
      <c r="X105" s="979" t="s">
        <v>180</v>
      </c>
      <c r="Y105" s="978"/>
      <c r="Z105" s="500" t="b">
        <f t="shared" si="57"/>
        <v>1</v>
      </c>
      <c r="AA105" s="485"/>
      <c r="AB105" s="485" t="str">
        <f t="shared" si="58"/>
        <v>(NULL)</v>
      </c>
      <c r="AC105" s="485"/>
      <c r="AD105" s="485" t="str">
        <f t="shared" si="59"/>
        <v>-</v>
      </c>
      <c r="AE105" s="485"/>
      <c r="AF105" s="485" t="str">
        <f t="shared" si="60"/>
        <v>-</v>
      </c>
      <c r="AG105" s="485"/>
      <c r="AH105" s="485" t="str">
        <f t="shared" si="61"/>
        <v>-</v>
      </c>
      <c r="AI105" s="485"/>
      <c r="AJ105" s="485" t="str">
        <f t="shared" si="62"/>
        <v>-</v>
      </c>
      <c r="AK105" s="509"/>
      <c r="AL105" s="383" t="s">
        <v>882</v>
      </c>
      <c r="AM105" s="422" t="str">
        <f t="shared" si="64"/>
        <v>6/28</v>
      </c>
      <c r="AN105" s="422" t="str">
        <f t="shared" si="64"/>
        <v>6/28</v>
      </c>
      <c r="AO105" s="422" t="str">
        <f t="shared" si="64"/>
        <v>6/28</v>
      </c>
      <c r="AP105" s="381">
        <v>0</v>
      </c>
      <c r="AQ105" s="381" t="s">
        <v>180</v>
      </c>
      <c r="AR105" s="381" t="s">
        <v>1006</v>
      </c>
      <c r="AS105" s="382" t="s">
        <v>180</v>
      </c>
      <c r="AT105" s="606" t="s">
        <v>1084</v>
      </c>
      <c r="AU105" s="485"/>
      <c r="AV105" s="485"/>
      <c r="AW105" s="485"/>
      <c r="AX105" s="485"/>
      <c r="AY105" s="575"/>
    </row>
    <row r="106" spans="2:51" s="198" customFormat="1" ht="72" customHeight="1">
      <c r="B106" s="282"/>
      <c r="C106" s="282"/>
      <c r="E106" s="383">
        <f t="shared" si="10"/>
        <v>38</v>
      </c>
      <c r="F106" s="485" t="s">
        <v>465</v>
      </c>
      <c r="G106" s="509"/>
      <c r="H106" s="500" t="str">
        <f t="shared" si="67"/>
        <v>“11155DD5FF03”</v>
      </c>
      <c r="I106" s="485"/>
      <c r="J106" s="485" t="str">
        <f t="shared" si="69"/>
        <v>outdoor_low_noise</v>
      </c>
      <c r="K106" s="485"/>
      <c r="L106" s="485" t="str">
        <f>L28</f>
        <v>”4“</v>
      </c>
      <c r="M106" s="509"/>
      <c r="N106" s="500" t="b">
        <v>1</v>
      </c>
      <c r="O106" s="485"/>
      <c r="P106" s="485" t="str">
        <f t="shared" si="11"/>
        <v>(NULL)</v>
      </c>
      <c r="Q106" s="485"/>
      <c r="R106" s="485" t="s">
        <v>180</v>
      </c>
      <c r="S106" s="485"/>
      <c r="T106" s="485" t="s">
        <v>180</v>
      </c>
      <c r="U106" s="485"/>
      <c r="V106" s="485" t="s">
        <v>180</v>
      </c>
      <c r="W106" s="485"/>
      <c r="X106" s="979" t="s">
        <v>180</v>
      </c>
      <c r="Y106" s="978"/>
      <c r="Z106" s="500" t="b">
        <f t="shared" ref="Z106:Z126" si="70">N106</f>
        <v>1</v>
      </c>
      <c r="AA106" s="485"/>
      <c r="AB106" s="485" t="str">
        <f t="shared" ref="AB106:AB126" si="71">P106</f>
        <v>(NULL)</v>
      </c>
      <c r="AC106" s="485"/>
      <c r="AD106" s="485" t="str">
        <f t="shared" ref="AD106:AD126" si="72">R106</f>
        <v>-</v>
      </c>
      <c r="AE106" s="485"/>
      <c r="AF106" s="485" t="str">
        <f t="shared" ref="AF106:AF126" si="73">T106</f>
        <v>-</v>
      </c>
      <c r="AG106" s="485"/>
      <c r="AH106" s="485" t="str">
        <f t="shared" ref="AH106:AH126" si="74">V106</f>
        <v>-</v>
      </c>
      <c r="AI106" s="485"/>
      <c r="AJ106" s="485" t="str">
        <f t="shared" ref="AJ106:AJ126" si="75">X106</f>
        <v>-</v>
      </c>
      <c r="AK106" s="509"/>
      <c r="AL106" s="383" t="s">
        <v>882</v>
      </c>
      <c r="AM106" s="421" t="s">
        <v>1120</v>
      </c>
      <c r="AN106" s="421" t="s">
        <v>1120</v>
      </c>
      <c r="AO106" s="421" t="s">
        <v>1120</v>
      </c>
      <c r="AP106" s="381">
        <v>0</v>
      </c>
      <c r="AQ106" s="381" t="s">
        <v>180</v>
      </c>
      <c r="AR106" s="381" t="s">
        <v>1006</v>
      </c>
      <c r="AS106" s="382" t="s">
        <v>180</v>
      </c>
      <c r="AT106" s="606" t="s">
        <v>1084</v>
      </c>
      <c r="AU106" s="485"/>
      <c r="AV106" s="485"/>
      <c r="AW106" s="485"/>
      <c r="AX106" s="485"/>
      <c r="AY106" s="575"/>
    </row>
    <row r="107" spans="2:51" s="198" customFormat="1" ht="72" customHeight="1">
      <c r="B107" s="282"/>
      <c r="C107" s="282"/>
      <c r="E107" s="383">
        <f t="shared" si="10"/>
        <v>39</v>
      </c>
      <c r="F107" s="485" t="s">
        <v>458</v>
      </c>
      <c r="G107" s="509"/>
      <c r="H107" s="500" t="str">
        <f t="shared" si="67"/>
        <v>“11155DD5FF03”</v>
      </c>
      <c r="I107" s="485"/>
      <c r="J107" s="485" t="str">
        <f t="shared" si="69"/>
        <v>outdoor_low_noise</v>
      </c>
      <c r="K107" s="485"/>
      <c r="L107" s="485" t="str">
        <f>M28</f>
        <v>”5“</v>
      </c>
      <c r="M107" s="509"/>
      <c r="N107" s="500" t="b">
        <v>0</v>
      </c>
      <c r="O107" s="485"/>
      <c r="P107" s="485" t="str">
        <f t="shared" si="11"/>
        <v>-</v>
      </c>
      <c r="Q107" s="485"/>
      <c r="R107" s="485" t="s">
        <v>180</v>
      </c>
      <c r="S107" s="485"/>
      <c r="T107" s="485" t="s">
        <v>180</v>
      </c>
      <c r="U107" s="485"/>
      <c r="V107" s="485" t="s">
        <v>180</v>
      </c>
      <c r="W107" s="485"/>
      <c r="X107" s="979" t="s">
        <v>180</v>
      </c>
      <c r="Y107" s="978"/>
      <c r="Z107" s="500" t="b">
        <f t="shared" si="70"/>
        <v>0</v>
      </c>
      <c r="AA107" s="485"/>
      <c r="AB107" s="485" t="str">
        <f t="shared" si="71"/>
        <v>-</v>
      </c>
      <c r="AC107" s="485"/>
      <c r="AD107" s="485" t="str">
        <f t="shared" si="72"/>
        <v>-</v>
      </c>
      <c r="AE107" s="485"/>
      <c r="AF107" s="485" t="str">
        <f t="shared" si="73"/>
        <v>-</v>
      </c>
      <c r="AG107" s="485"/>
      <c r="AH107" s="485" t="str">
        <f t="shared" si="74"/>
        <v>-</v>
      </c>
      <c r="AI107" s="485"/>
      <c r="AJ107" s="485" t="str">
        <f t="shared" si="75"/>
        <v>-</v>
      </c>
      <c r="AK107" s="509"/>
      <c r="AL107" s="383" t="s">
        <v>882</v>
      </c>
      <c r="AM107" s="422" t="str">
        <f t="shared" ref="AM107:AO112" si="76">AM106</f>
        <v>6/29</v>
      </c>
      <c r="AN107" s="422" t="str">
        <f t="shared" si="76"/>
        <v>6/29</v>
      </c>
      <c r="AO107" s="422" t="str">
        <f t="shared" si="76"/>
        <v>6/29</v>
      </c>
      <c r="AP107" s="381">
        <v>0</v>
      </c>
      <c r="AQ107" s="381" t="s">
        <v>180</v>
      </c>
      <c r="AR107" s="381" t="s">
        <v>1006</v>
      </c>
      <c r="AS107" s="382" t="s">
        <v>180</v>
      </c>
      <c r="AT107" s="606" t="s">
        <v>1084</v>
      </c>
      <c r="AU107" s="485"/>
      <c r="AV107" s="485"/>
      <c r="AW107" s="485"/>
      <c r="AX107" s="485"/>
      <c r="AY107" s="575"/>
    </row>
    <row r="108" spans="2:51" s="198" customFormat="1" ht="72" customHeight="1">
      <c r="B108" s="282"/>
      <c r="C108" s="282"/>
      <c r="E108" s="383">
        <f t="shared" si="10"/>
        <v>40</v>
      </c>
      <c r="F108" s="485" t="s">
        <v>458</v>
      </c>
      <c r="G108" s="509"/>
      <c r="H108" s="500" t="str">
        <f t="shared" si="67"/>
        <v>“11155DD5FF03”</v>
      </c>
      <c r="I108" s="485"/>
      <c r="J108" s="485" t="str">
        <f>G29</f>
        <v>indoor_fan_control</v>
      </c>
      <c r="K108" s="485"/>
      <c r="L108" s="485" t="str">
        <f>I29</f>
        <v>“-1”</v>
      </c>
      <c r="M108" s="509"/>
      <c r="N108" s="500" t="b">
        <v>0</v>
      </c>
      <c r="O108" s="485"/>
      <c r="P108" s="485" t="str">
        <f t="shared" si="11"/>
        <v>-</v>
      </c>
      <c r="Q108" s="485"/>
      <c r="R108" s="485" t="s">
        <v>180</v>
      </c>
      <c r="S108" s="485"/>
      <c r="T108" s="485" t="s">
        <v>180</v>
      </c>
      <c r="U108" s="485"/>
      <c r="V108" s="485" t="s">
        <v>180</v>
      </c>
      <c r="W108" s="485"/>
      <c r="X108" s="979" t="s">
        <v>180</v>
      </c>
      <c r="Y108" s="978"/>
      <c r="Z108" s="500" t="b">
        <f t="shared" si="70"/>
        <v>0</v>
      </c>
      <c r="AA108" s="485"/>
      <c r="AB108" s="485" t="str">
        <f t="shared" si="71"/>
        <v>-</v>
      </c>
      <c r="AC108" s="485"/>
      <c r="AD108" s="485" t="str">
        <f t="shared" si="72"/>
        <v>-</v>
      </c>
      <c r="AE108" s="485"/>
      <c r="AF108" s="485" t="str">
        <f t="shared" si="73"/>
        <v>-</v>
      </c>
      <c r="AG108" s="485"/>
      <c r="AH108" s="485" t="str">
        <f t="shared" si="74"/>
        <v>-</v>
      </c>
      <c r="AI108" s="485"/>
      <c r="AJ108" s="485" t="str">
        <f t="shared" si="75"/>
        <v>-</v>
      </c>
      <c r="AK108" s="509"/>
      <c r="AL108" s="383" t="s">
        <v>882</v>
      </c>
      <c r="AM108" s="422" t="str">
        <f t="shared" si="76"/>
        <v>6/29</v>
      </c>
      <c r="AN108" s="422" t="str">
        <f t="shared" si="76"/>
        <v>6/29</v>
      </c>
      <c r="AO108" s="422" t="str">
        <f t="shared" si="76"/>
        <v>6/29</v>
      </c>
      <c r="AP108" s="381">
        <v>0</v>
      </c>
      <c r="AQ108" s="381" t="s">
        <v>180</v>
      </c>
      <c r="AR108" s="381" t="s">
        <v>1006</v>
      </c>
      <c r="AS108" s="382" t="s">
        <v>180</v>
      </c>
      <c r="AT108" s="606" t="s">
        <v>1084</v>
      </c>
      <c r="AU108" s="485"/>
      <c r="AV108" s="485"/>
      <c r="AW108" s="485"/>
      <c r="AX108" s="485"/>
      <c r="AY108" s="575"/>
    </row>
    <row r="109" spans="2:51" s="198" customFormat="1" ht="72" customHeight="1">
      <c r="B109" s="282"/>
      <c r="C109" s="282"/>
      <c r="E109" s="383">
        <f t="shared" si="10"/>
        <v>41</v>
      </c>
      <c r="F109" s="485" t="s">
        <v>465</v>
      </c>
      <c r="G109" s="509"/>
      <c r="H109" s="500" t="str">
        <f t="shared" si="67"/>
        <v>“11155DD5FF03”</v>
      </c>
      <c r="I109" s="485"/>
      <c r="J109" s="485" t="str">
        <f>J108</f>
        <v>indoor_fan_control</v>
      </c>
      <c r="K109" s="485"/>
      <c r="L109" s="485" t="str">
        <f>J29</f>
        <v>“0”</v>
      </c>
      <c r="M109" s="509"/>
      <c r="N109" s="592" t="b">
        <v>1</v>
      </c>
      <c r="O109" s="485"/>
      <c r="P109" s="485" t="str">
        <f t="shared" si="11"/>
        <v>(NULL)</v>
      </c>
      <c r="Q109" s="485"/>
      <c r="R109" s="485" t="s">
        <v>180</v>
      </c>
      <c r="S109" s="485"/>
      <c r="T109" s="485" t="s">
        <v>180</v>
      </c>
      <c r="U109" s="485"/>
      <c r="V109" s="485" t="s">
        <v>180</v>
      </c>
      <c r="W109" s="485"/>
      <c r="X109" s="979" t="s">
        <v>180</v>
      </c>
      <c r="Y109" s="978"/>
      <c r="Z109" s="500" t="b">
        <f t="shared" si="70"/>
        <v>1</v>
      </c>
      <c r="AA109" s="485"/>
      <c r="AB109" s="485" t="str">
        <f t="shared" si="71"/>
        <v>(NULL)</v>
      </c>
      <c r="AC109" s="485"/>
      <c r="AD109" s="485" t="str">
        <f t="shared" si="72"/>
        <v>-</v>
      </c>
      <c r="AE109" s="485"/>
      <c r="AF109" s="485" t="str">
        <f t="shared" si="73"/>
        <v>-</v>
      </c>
      <c r="AG109" s="485"/>
      <c r="AH109" s="485" t="str">
        <f t="shared" si="74"/>
        <v>-</v>
      </c>
      <c r="AI109" s="485"/>
      <c r="AJ109" s="485" t="str">
        <f t="shared" si="75"/>
        <v>-</v>
      </c>
      <c r="AK109" s="509"/>
      <c r="AL109" s="383" t="s">
        <v>882</v>
      </c>
      <c r="AM109" s="422" t="str">
        <f t="shared" si="76"/>
        <v>6/29</v>
      </c>
      <c r="AN109" s="422" t="str">
        <f t="shared" si="76"/>
        <v>6/29</v>
      </c>
      <c r="AO109" s="422" t="str">
        <f t="shared" si="76"/>
        <v>6/29</v>
      </c>
      <c r="AP109" s="381">
        <v>0</v>
      </c>
      <c r="AQ109" s="381" t="s">
        <v>180</v>
      </c>
      <c r="AR109" s="381" t="s">
        <v>1006</v>
      </c>
      <c r="AS109" s="382" t="s">
        <v>180</v>
      </c>
      <c r="AT109" s="606" t="s">
        <v>1084</v>
      </c>
      <c r="AU109" s="485"/>
      <c r="AV109" s="485"/>
      <c r="AW109" s="485"/>
      <c r="AX109" s="485"/>
      <c r="AY109" s="575"/>
    </row>
    <row r="110" spans="2:51" s="198" customFormat="1" ht="72" customHeight="1">
      <c r="B110" s="282"/>
      <c r="C110" s="282"/>
      <c r="E110" s="383">
        <f t="shared" si="10"/>
        <v>42</v>
      </c>
      <c r="F110" s="485" t="s">
        <v>465</v>
      </c>
      <c r="G110" s="509"/>
      <c r="H110" s="500" t="str">
        <f t="shared" si="67"/>
        <v>“11155DD5FF03”</v>
      </c>
      <c r="I110" s="485"/>
      <c r="J110" s="485" t="str">
        <f t="shared" ref="J110:J111" si="77">J109</f>
        <v>indoor_fan_control</v>
      </c>
      <c r="K110" s="485"/>
      <c r="L110" s="485" t="str">
        <f>L29</f>
        <v>“1”</v>
      </c>
      <c r="M110" s="509"/>
      <c r="N110" s="592" t="b">
        <v>1</v>
      </c>
      <c r="O110" s="485"/>
      <c r="P110" s="485" t="str">
        <f t="shared" si="11"/>
        <v>(NULL)</v>
      </c>
      <c r="Q110" s="485"/>
      <c r="R110" s="485" t="s">
        <v>180</v>
      </c>
      <c r="S110" s="485"/>
      <c r="T110" s="485" t="s">
        <v>180</v>
      </c>
      <c r="U110" s="485"/>
      <c r="V110" s="485" t="s">
        <v>180</v>
      </c>
      <c r="W110" s="485"/>
      <c r="X110" s="979" t="s">
        <v>180</v>
      </c>
      <c r="Y110" s="978"/>
      <c r="Z110" s="500" t="b">
        <f t="shared" si="70"/>
        <v>1</v>
      </c>
      <c r="AA110" s="485"/>
      <c r="AB110" s="485" t="str">
        <f t="shared" si="71"/>
        <v>(NULL)</v>
      </c>
      <c r="AC110" s="485"/>
      <c r="AD110" s="485" t="str">
        <f t="shared" si="72"/>
        <v>-</v>
      </c>
      <c r="AE110" s="485"/>
      <c r="AF110" s="485" t="str">
        <f t="shared" si="73"/>
        <v>-</v>
      </c>
      <c r="AG110" s="485"/>
      <c r="AH110" s="485" t="str">
        <f t="shared" si="74"/>
        <v>-</v>
      </c>
      <c r="AI110" s="485"/>
      <c r="AJ110" s="485" t="str">
        <f t="shared" si="75"/>
        <v>-</v>
      </c>
      <c r="AK110" s="509"/>
      <c r="AL110" s="383" t="s">
        <v>882</v>
      </c>
      <c r="AM110" s="422" t="str">
        <f t="shared" si="76"/>
        <v>6/29</v>
      </c>
      <c r="AN110" s="422" t="str">
        <f t="shared" si="76"/>
        <v>6/29</v>
      </c>
      <c r="AO110" s="422" t="str">
        <f t="shared" si="76"/>
        <v>6/29</v>
      </c>
      <c r="AP110" s="381">
        <v>0</v>
      </c>
      <c r="AQ110" s="381" t="s">
        <v>180</v>
      </c>
      <c r="AR110" s="381" t="s">
        <v>1006</v>
      </c>
      <c r="AS110" s="382" t="s">
        <v>180</v>
      </c>
      <c r="AT110" s="606" t="s">
        <v>1083</v>
      </c>
      <c r="AU110" s="485"/>
      <c r="AV110" s="485"/>
      <c r="AW110" s="485"/>
      <c r="AX110" s="485"/>
      <c r="AY110" s="575"/>
    </row>
    <row r="111" spans="2:51" s="198" customFormat="1" ht="72" customHeight="1">
      <c r="B111" s="282"/>
      <c r="C111" s="282"/>
      <c r="E111" s="383">
        <f t="shared" si="10"/>
        <v>43</v>
      </c>
      <c r="F111" s="485" t="s">
        <v>458</v>
      </c>
      <c r="G111" s="509"/>
      <c r="H111" s="500" t="str">
        <f t="shared" si="67"/>
        <v>“11155DD5FF03”</v>
      </c>
      <c r="I111" s="485"/>
      <c r="J111" s="485" t="str">
        <f t="shared" si="77"/>
        <v>indoor_fan_control</v>
      </c>
      <c r="K111" s="485"/>
      <c r="L111" s="485" t="str">
        <f>M29</f>
        <v>“2”</v>
      </c>
      <c r="M111" s="509"/>
      <c r="N111" s="592" t="b">
        <v>0</v>
      </c>
      <c r="O111" s="485"/>
      <c r="P111" s="485" t="str">
        <f t="shared" si="11"/>
        <v>-</v>
      </c>
      <c r="Q111" s="485"/>
      <c r="R111" s="485" t="s">
        <v>180</v>
      </c>
      <c r="S111" s="485"/>
      <c r="T111" s="485" t="s">
        <v>180</v>
      </c>
      <c r="U111" s="485"/>
      <c r="V111" s="485" t="s">
        <v>180</v>
      </c>
      <c r="W111" s="485"/>
      <c r="X111" s="979" t="s">
        <v>180</v>
      </c>
      <c r="Y111" s="978"/>
      <c r="Z111" s="500" t="b">
        <f t="shared" si="70"/>
        <v>0</v>
      </c>
      <c r="AA111" s="485"/>
      <c r="AB111" s="485" t="str">
        <f t="shared" si="71"/>
        <v>-</v>
      </c>
      <c r="AC111" s="485"/>
      <c r="AD111" s="485" t="str">
        <f t="shared" si="72"/>
        <v>-</v>
      </c>
      <c r="AE111" s="485"/>
      <c r="AF111" s="485" t="str">
        <f t="shared" si="73"/>
        <v>-</v>
      </c>
      <c r="AG111" s="485"/>
      <c r="AH111" s="485" t="str">
        <f t="shared" si="74"/>
        <v>-</v>
      </c>
      <c r="AI111" s="485"/>
      <c r="AJ111" s="485" t="str">
        <f t="shared" si="75"/>
        <v>-</v>
      </c>
      <c r="AK111" s="509"/>
      <c r="AL111" s="383" t="s">
        <v>882</v>
      </c>
      <c r="AM111" s="422" t="str">
        <f t="shared" si="76"/>
        <v>6/29</v>
      </c>
      <c r="AN111" s="422" t="str">
        <f t="shared" si="76"/>
        <v>6/29</v>
      </c>
      <c r="AO111" s="422" t="str">
        <f t="shared" si="76"/>
        <v>6/29</v>
      </c>
      <c r="AP111" s="381">
        <v>0</v>
      </c>
      <c r="AQ111" s="381" t="s">
        <v>180</v>
      </c>
      <c r="AR111" s="381" t="s">
        <v>1006</v>
      </c>
      <c r="AS111" s="382" t="s">
        <v>180</v>
      </c>
      <c r="AT111" s="606" t="s">
        <v>1083</v>
      </c>
      <c r="AU111" s="485"/>
      <c r="AV111" s="485"/>
      <c r="AW111" s="485"/>
      <c r="AX111" s="485"/>
      <c r="AY111" s="575"/>
    </row>
    <row r="112" spans="2:51" s="198" customFormat="1" ht="72" customHeight="1">
      <c r="B112" s="282"/>
      <c r="C112" s="282"/>
      <c r="E112" s="383">
        <f t="shared" si="10"/>
        <v>44</v>
      </c>
      <c r="F112" s="485" t="s">
        <v>458</v>
      </c>
      <c r="G112" s="509"/>
      <c r="H112" s="500" t="str">
        <f t="shared" si="67"/>
        <v>“11155DD5FF03”</v>
      </c>
      <c r="I112" s="485"/>
      <c r="J112" s="485" t="str">
        <f>G30</f>
        <v>human_det_auto_save</v>
      </c>
      <c r="K112" s="485"/>
      <c r="L112" s="485" t="str">
        <f>I29</f>
        <v>“-1”</v>
      </c>
      <c r="M112" s="509"/>
      <c r="N112" s="500" t="b">
        <v>0</v>
      </c>
      <c r="O112" s="485"/>
      <c r="P112" s="485" t="str">
        <f t="shared" si="11"/>
        <v>-</v>
      </c>
      <c r="Q112" s="485"/>
      <c r="R112" s="485" t="s">
        <v>180</v>
      </c>
      <c r="S112" s="485"/>
      <c r="T112" s="485" t="s">
        <v>180</v>
      </c>
      <c r="U112" s="485"/>
      <c r="V112" s="485" t="s">
        <v>180</v>
      </c>
      <c r="W112" s="485"/>
      <c r="X112" s="979" t="s">
        <v>180</v>
      </c>
      <c r="Y112" s="978"/>
      <c r="Z112" s="500" t="b">
        <f t="shared" si="70"/>
        <v>0</v>
      </c>
      <c r="AA112" s="485"/>
      <c r="AB112" s="485" t="str">
        <f t="shared" si="71"/>
        <v>-</v>
      </c>
      <c r="AC112" s="485"/>
      <c r="AD112" s="485" t="str">
        <f t="shared" si="72"/>
        <v>-</v>
      </c>
      <c r="AE112" s="485"/>
      <c r="AF112" s="485" t="str">
        <f t="shared" si="73"/>
        <v>-</v>
      </c>
      <c r="AG112" s="485"/>
      <c r="AH112" s="485" t="str">
        <f t="shared" si="74"/>
        <v>-</v>
      </c>
      <c r="AI112" s="485"/>
      <c r="AJ112" s="485" t="str">
        <f t="shared" si="75"/>
        <v>-</v>
      </c>
      <c r="AK112" s="509"/>
      <c r="AL112" s="383" t="s">
        <v>882</v>
      </c>
      <c r="AM112" s="422" t="str">
        <f t="shared" si="76"/>
        <v>6/29</v>
      </c>
      <c r="AN112" s="422" t="str">
        <f t="shared" si="76"/>
        <v>6/29</v>
      </c>
      <c r="AO112" s="422" t="str">
        <f t="shared" si="76"/>
        <v>6/29</v>
      </c>
      <c r="AP112" s="381">
        <v>0</v>
      </c>
      <c r="AQ112" s="381" t="s">
        <v>180</v>
      </c>
      <c r="AR112" s="381" t="s">
        <v>1006</v>
      </c>
      <c r="AS112" s="382" t="s">
        <v>180</v>
      </c>
      <c r="AT112" s="606" t="s">
        <v>1083</v>
      </c>
      <c r="AU112" s="485"/>
      <c r="AV112" s="485"/>
      <c r="AW112" s="485"/>
      <c r="AX112" s="485"/>
      <c r="AY112" s="575"/>
    </row>
    <row r="113" spans="2:51" s="198" customFormat="1" ht="72" customHeight="1">
      <c r="B113" s="282"/>
      <c r="C113" s="282"/>
      <c r="E113" s="383">
        <f t="shared" si="10"/>
        <v>45</v>
      </c>
      <c r="F113" s="485" t="s">
        <v>465</v>
      </c>
      <c r="G113" s="509"/>
      <c r="H113" s="500" t="str">
        <f>H112</f>
        <v>“11155DD5FF03”</v>
      </c>
      <c r="I113" s="485"/>
      <c r="J113" s="485" t="str">
        <f>J112</f>
        <v>human_det_auto_save</v>
      </c>
      <c r="K113" s="485"/>
      <c r="L113" s="485" t="str">
        <f>J30</f>
        <v>“0”</v>
      </c>
      <c r="M113" s="509"/>
      <c r="N113" s="500" t="b">
        <v>1</v>
      </c>
      <c r="O113" s="485"/>
      <c r="P113" s="485" t="str">
        <f t="shared" si="11"/>
        <v>(NULL)</v>
      </c>
      <c r="Q113" s="485"/>
      <c r="R113" s="485" t="s">
        <v>180</v>
      </c>
      <c r="S113" s="485"/>
      <c r="T113" s="485" t="s">
        <v>180</v>
      </c>
      <c r="U113" s="485"/>
      <c r="V113" s="485" t="s">
        <v>180</v>
      </c>
      <c r="W113" s="485"/>
      <c r="X113" s="979" t="s">
        <v>180</v>
      </c>
      <c r="Y113" s="978"/>
      <c r="Z113" s="500" t="b">
        <f t="shared" si="70"/>
        <v>1</v>
      </c>
      <c r="AA113" s="485"/>
      <c r="AB113" s="485" t="str">
        <f t="shared" si="71"/>
        <v>(NULL)</v>
      </c>
      <c r="AC113" s="485"/>
      <c r="AD113" s="485" t="str">
        <f t="shared" si="72"/>
        <v>-</v>
      </c>
      <c r="AE113" s="485"/>
      <c r="AF113" s="485" t="str">
        <f t="shared" si="73"/>
        <v>-</v>
      </c>
      <c r="AG113" s="485"/>
      <c r="AH113" s="485" t="str">
        <f t="shared" si="74"/>
        <v>-</v>
      </c>
      <c r="AI113" s="485"/>
      <c r="AJ113" s="485" t="str">
        <f t="shared" si="75"/>
        <v>-</v>
      </c>
      <c r="AK113" s="509"/>
      <c r="AL113" s="383" t="s">
        <v>882</v>
      </c>
      <c r="AM113" s="422" t="str">
        <f t="shared" ref="AM113:AO113" si="78">AM112</f>
        <v>6/29</v>
      </c>
      <c r="AN113" s="422" t="str">
        <f t="shared" si="78"/>
        <v>6/29</v>
      </c>
      <c r="AO113" s="422" t="str">
        <f t="shared" si="78"/>
        <v>6/29</v>
      </c>
      <c r="AP113" s="381">
        <v>0</v>
      </c>
      <c r="AQ113" s="381" t="s">
        <v>180</v>
      </c>
      <c r="AR113" s="381" t="s">
        <v>1006</v>
      </c>
      <c r="AS113" s="382" t="s">
        <v>180</v>
      </c>
      <c r="AT113" s="606" t="s">
        <v>1083</v>
      </c>
      <c r="AU113" s="485"/>
      <c r="AV113" s="485"/>
      <c r="AW113" s="485"/>
      <c r="AX113" s="485"/>
      <c r="AY113" s="575"/>
    </row>
    <row r="114" spans="2:51" s="198" customFormat="1" ht="72" customHeight="1">
      <c r="B114" s="282"/>
      <c r="C114" s="282"/>
      <c r="E114" s="383">
        <f t="shared" si="10"/>
        <v>46</v>
      </c>
      <c r="F114" s="485" t="s">
        <v>465</v>
      </c>
      <c r="G114" s="509"/>
      <c r="H114" s="500" t="str">
        <f t="shared" ref="H114:H115" si="79">H113</f>
        <v>“11155DD5FF03”</v>
      </c>
      <c r="I114" s="485"/>
      <c r="J114" s="485" t="str">
        <f t="shared" ref="J114:J115" si="80">J113</f>
        <v>human_det_auto_save</v>
      </c>
      <c r="K114" s="485"/>
      <c r="L114" s="485" t="str">
        <f>L30</f>
        <v>“1”</v>
      </c>
      <c r="M114" s="509"/>
      <c r="N114" s="500" t="b">
        <v>1</v>
      </c>
      <c r="O114" s="485"/>
      <c r="P114" s="485" t="str">
        <f t="shared" si="11"/>
        <v>(NULL)</v>
      </c>
      <c r="Q114" s="485"/>
      <c r="R114" s="485" t="s">
        <v>180</v>
      </c>
      <c r="S114" s="485"/>
      <c r="T114" s="485" t="s">
        <v>180</v>
      </c>
      <c r="U114" s="485"/>
      <c r="V114" s="485" t="s">
        <v>180</v>
      </c>
      <c r="W114" s="485"/>
      <c r="X114" s="979" t="s">
        <v>180</v>
      </c>
      <c r="Y114" s="978"/>
      <c r="Z114" s="500" t="b">
        <f t="shared" si="70"/>
        <v>1</v>
      </c>
      <c r="AA114" s="485"/>
      <c r="AB114" s="485" t="str">
        <f t="shared" si="71"/>
        <v>(NULL)</v>
      </c>
      <c r="AC114" s="485"/>
      <c r="AD114" s="485" t="str">
        <f t="shared" si="72"/>
        <v>-</v>
      </c>
      <c r="AE114" s="485"/>
      <c r="AF114" s="485" t="str">
        <f t="shared" si="73"/>
        <v>-</v>
      </c>
      <c r="AG114" s="485"/>
      <c r="AH114" s="485" t="str">
        <f t="shared" si="74"/>
        <v>-</v>
      </c>
      <c r="AI114" s="485"/>
      <c r="AJ114" s="485" t="str">
        <f t="shared" si="75"/>
        <v>-</v>
      </c>
      <c r="AK114" s="509"/>
      <c r="AL114" s="383" t="s">
        <v>882</v>
      </c>
      <c r="AM114" s="422" t="str">
        <f t="shared" ref="AM114:AO114" si="81">AM113</f>
        <v>6/29</v>
      </c>
      <c r="AN114" s="422" t="str">
        <f t="shared" si="81"/>
        <v>6/29</v>
      </c>
      <c r="AO114" s="422" t="str">
        <f t="shared" si="81"/>
        <v>6/29</v>
      </c>
      <c r="AP114" s="381">
        <v>0</v>
      </c>
      <c r="AQ114" s="381" t="s">
        <v>180</v>
      </c>
      <c r="AR114" s="381" t="s">
        <v>1006</v>
      </c>
      <c r="AS114" s="382" t="s">
        <v>180</v>
      </c>
      <c r="AT114" s="606" t="s">
        <v>1083</v>
      </c>
      <c r="AU114" s="485"/>
      <c r="AV114" s="485"/>
      <c r="AW114" s="485"/>
      <c r="AX114" s="485"/>
      <c r="AY114" s="575"/>
    </row>
    <row r="115" spans="2:51" s="198" customFormat="1" ht="72" customHeight="1">
      <c r="B115" s="282"/>
      <c r="C115" s="282"/>
      <c r="E115" s="383">
        <f t="shared" si="10"/>
        <v>47</v>
      </c>
      <c r="F115" s="485" t="s">
        <v>458</v>
      </c>
      <c r="G115" s="509"/>
      <c r="H115" s="500" t="str">
        <f t="shared" si="79"/>
        <v>“11155DD5FF03”</v>
      </c>
      <c r="I115" s="485"/>
      <c r="J115" s="485" t="str">
        <f t="shared" si="80"/>
        <v>human_det_auto_save</v>
      </c>
      <c r="K115" s="485"/>
      <c r="L115" s="485" t="str">
        <f>M30</f>
        <v>“2”</v>
      </c>
      <c r="M115" s="509"/>
      <c r="N115" s="500" t="b">
        <v>0</v>
      </c>
      <c r="O115" s="485"/>
      <c r="P115" s="485" t="str">
        <f t="shared" si="11"/>
        <v>-</v>
      </c>
      <c r="Q115" s="485"/>
      <c r="R115" s="485" t="s">
        <v>180</v>
      </c>
      <c r="S115" s="485"/>
      <c r="T115" s="485" t="s">
        <v>180</v>
      </c>
      <c r="U115" s="485"/>
      <c r="V115" s="485" t="s">
        <v>180</v>
      </c>
      <c r="W115" s="485"/>
      <c r="X115" s="979" t="s">
        <v>180</v>
      </c>
      <c r="Y115" s="978"/>
      <c r="Z115" s="500" t="b">
        <f t="shared" si="70"/>
        <v>0</v>
      </c>
      <c r="AA115" s="485"/>
      <c r="AB115" s="485" t="str">
        <f t="shared" si="71"/>
        <v>-</v>
      </c>
      <c r="AC115" s="485"/>
      <c r="AD115" s="485" t="str">
        <f t="shared" si="72"/>
        <v>-</v>
      </c>
      <c r="AE115" s="485"/>
      <c r="AF115" s="485" t="str">
        <f t="shared" si="73"/>
        <v>-</v>
      </c>
      <c r="AG115" s="485"/>
      <c r="AH115" s="485" t="str">
        <f t="shared" si="74"/>
        <v>-</v>
      </c>
      <c r="AI115" s="485"/>
      <c r="AJ115" s="485" t="str">
        <f t="shared" si="75"/>
        <v>-</v>
      </c>
      <c r="AK115" s="509"/>
      <c r="AL115" s="383" t="s">
        <v>882</v>
      </c>
      <c r="AM115" s="422" t="str">
        <f t="shared" ref="AM115:AO115" si="82">AM114</f>
        <v>6/29</v>
      </c>
      <c r="AN115" s="422" t="str">
        <f t="shared" si="82"/>
        <v>6/29</v>
      </c>
      <c r="AO115" s="422" t="str">
        <f t="shared" si="82"/>
        <v>6/29</v>
      </c>
      <c r="AP115" s="381">
        <v>0</v>
      </c>
      <c r="AQ115" s="381" t="s">
        <v>180</v>
      </c>
      <c r="AR115" s="381" t="s">
        <v>1006</v>
      </c>
      <c r="AS115" s="382" t="s">
        <v>180</v>
      </c>
      <c r="AT115" s="606" t="s">
        <v>1083</v>
      </c>
      <c r="AU115" s="485"/>
      <c r="AV115" s="485"/>
      <c r="AW115" s="485"/>
      <c r="AX115" s="485"/>
      <c r="AY115" s="575"/>
    </row>
    <row r="116" spans="2:51" s="198" customFormat="1" ht="72" customHeight="1">
      <c r="B116" s="282"/>
      <c r="C116" s="282"/>
      <c r="E116" s="383">
        <f t="shared" si="10"/>
        <v>48</v>
      </c>
      <c r="F116" s="485" t="s">
        <v>458</v>
      </c>
      <c r="G116" s="509"/>
      <c r="H116" s="500" t="str">
        <f>H115</f>
        <v>“11155DD5FF03”</v>
      </c>
      <c r="I116" s="485"/>
      <c r="J116" s="485" t="str">
        <f>G31</f>
        <v>min_heat</v>
      </c>
      <c r="K116" s="485"/>
      <c r="L116" s="485" t="str">
        <f>I31</f>
        <v>“-1”</v>
      </c>
      <c r="M116" s="509"/>
      <c r="N116" s="500" t="b">
        <v>0</v>
      </c>
      <c r="O116" s="485"/>
      <c r="P116" s="485" t="str">
        <f t="shared" si="11"/>
        <v>-</v>
      </c>
      <c r="Q116" s="485"/>
      <c r="R116" s="485" t="s">
        <v>180</v>
      </c>
      <c r="S116" s="485"/>
      <c r="T116" s="485" t="s">
        <v>180</v>
      </c>
      <c r="U116" s="485"/>
      <c r="V116" s="485" t="s">
        <v>180</v>
      </c>
      <c r="W116" s="485"/>
      <c r="X116" s="979" t="s">
        <v>180</v>
      </c>
      <c r="Y116" s="978"/>
      <c r="Z116" s="500" t="b">
        <f t="shared" si="70"/>
        <v>0</v>
      </c>
      <c r="AA116" s="485"/>
      <c r="AB116" s="485" t="str">
        <f t="shared" si="71"/>
        <v>-</v>
      </c>
      <c r="AC116" s="485"/>
      <c r="AD116" s="485" t="str">
        <f t="shared" si="72"/>
        <v>-</v>
      </c>
      <c r="AE116" s="485"/>
      <c r="AF116" s="485" t="str">
        <f t="shared" si="73"/>
        <v>-</v>
      </c>
      <c r="AG116" s="485"/>
      <c r="AH116" s="485" t="str">
        <f t="shared" si="74"/>
        <v>-</v>
      </c>
      <c r="AI116" s="485"/>
      <c r="AJ116" s="485" t="str">
        <f t="shared" si="75"/>
        <v>-</v>
      </c>
      <c r="AK116" s="509"/>
      <c r="AL116" s="383" t="s">
        <v>882</v>
      </c>
      <c r="AM116" s="422" t="str">
        <f t="shared" ref="AM116:AO116" si="83">AM115</f>
        <v>6/29</v>
      </c>
      <c r="AN116" s="422" t="str">
        <f t="shared" si="83"/>
        <v>6/29</v>
      </c>
      <c r="AO116" s="422" t="str">
        <f t="shared" si="83"/>
        <v>6/29</v>
      </c>
      <c r="AP116" s="381">
        <v>0</v>
      </c>
      <c r="AQ116" s="381" t="s">
        <v>180</v>
      </c>
      <c r="AR116" s="381" t="s">
        <v>1006</v>
      </c>
      <c r="AS116" s="382" t="s">
        <v>180</v>
      </c>
      <c r="AT116" s="606" t="s">
        <v>1083</v>
      </c>
      <c r="AU116" s="485"/>
      <c r="AV116" s="485"/>
      <c r="AW116" s="485"/>
      <c r="AX116" s="485"/>
      <c r="AY116" s="575"/>
    </row>
    <row r="117" spans="2:51" s="198" customFormat="1" ht="72" customHeight="1">
      <c r="B117" s="282"/>
      <c r="C117" s="282"/>
      <c r="E117" s="383">
        <f t="shared" si="10"/>
        <v>49</v>
      </c>
      <c r="F117" s="485" t="s">
        <v>465</v>
      </c>
      <c r="G117" s="509"/>
      <c r="H117" s="500" t="str">
        <f t="shared" ref="H117:H119" si="84">H116</f>
        <v>“11155DD5FF03”</v>
      </c>
      <c r="I117" s="485"/>
      <c r="J117" s="485" t="str">
        <f>J116</f>
        <v>min_heat</v>
      </c>
      <c r="K117" s="485"/>
      <c r="L117" s="485" t="str">
        <f>J31</f>
        <v>“0”</v>
      </c>
      <c r="M117" s="509"/>
      <c r="N117" s="500" t="b">
        <v>1</v>
      </c>
      <c r="O117" s="485"/>
      <c r="P117" s="485" t="str">
        <f t="shared" si="11"/>
        <v>(NULL)</v>
      </c>
      <c r="Q117" s="485"/>
      <c r="R117" s="485" t="s">
        <v>180</v>
      </c>
      <c r="S117" s="485"/>
      <c r="T117" s="485" t="s">
        <v>180</v>
      </c>
      <c r="U117" s="485"/>
      <c r="V117" s="485" t="s">
        <v>180</v>
      </c>
      <c r="W117" s="485"/>
      <c r="X117" s="979" t="s">
        <v>180</v>
      </c>
      <c r="Y117" s="978"/>
      <c r="Z117" s="500" t="b">
        <f t="shared" si="70"/>
        <v>1</v>
      </c>
      <c r="AA117" s="485"/>
      <c r="AB117" s="485" t="str">
        <f t="shared" si="71"/>
        <v>(NULL)</v>
      </c>
      <c r="AC117" s="485"/>
      <c r="AD117" s="485" t="str">
        <f t="shared" si="72"/>
        <v>-</v>
      </c>
      <c r="AE117" s="485"/>
      <c r="AF117" s="485" t="str">
        <f t="shared" si="73"/>
        <v>-</v>
      </c>
      <c r="AG117" s="485"/>
      <c r="AH117" s="485" t="str">
        <f t="shared" si="74"/>
        <v>-</v>
      </c>
      <c r="AI117" s="485"/>
      <c r="AJ117" s="485" t="str">
        <f t="shared" si="75"/>
        <v>-</v>
      </c>
      <c r="AK117" s="509"/>
      <c r="AL117" s="383" t="s">
        <v>882</v>
      </c>
      <c r="AM117" s="422" t="str">
        <f t="shared" ref="AM117:AO117" si="85">AM116</f>
        <v>6/29</v>
      </c>
      <c r="AN117" s="422" t="str">
        <f t="shared" si="85"/>
        <v>6/29</v>
      </c>
      <c r="AO117" s="422" t="str">
        <f t="shared" si="85"/>
        <v>6/29</v>
      </c>
      <c r="AP117" s="381">
        <v>0</v>
      </c>
      <c r="AQ117" s="381" t="s">
        <v>180</v>
      </c>
      <c r="AR117" s="381" t="s">
        <v>1006</v>
      </c>
      <c r="AS117" s="382" t="s">
        <v>180</v>
      </c>
      <c r="AT117" s="606" t="s">
        <v>1083</v>
      </c>
      <c r="AU117" s="485"/>
      <c r="AV117" s="485"/>
      <c r="AW117" s="485"/>
      <c r="AX117" s="485"/>
      <c r="AY117" s="575"/>
    </row>
    <row r="118" spans="2:51" s="198" customFormat="1" ht="72" customHeight="1">
      <c r="B118" s="282"/>
      <c r="C118" s="282"/>
      <c r="E118" s="383">
        <f t="shared" si="10"/>
        <v>50</v>
      </c>
      <c r="F118" s="485" t="s">
        <v>465</v>
      </c>
      <c r="G118" s="509"/>
      <c r="H118" s="500" t="str">
        <f t="shared" si="84"/>
        <v>“11155DD5FF03”</v>
      </c>
      <c r="I118" s="485"/>
      <c r="J118" s="485" t="str">
        <f t="shared" ref="J118:J119" si="86">J117</f>
        <v>min_heat</v>
      </c>
      <c r="K118" s="485"/>
      <c r="L118" s="485" t="str">
        <f>L31</f>
        <v>“1”</v>
      </c>
      <c r="M118" s="509"/>
      <c r="N118" s="500" t="b">
        <v>1</v>
      </c>
      <c r="O118" s="485"/>
      <c r="P118" s="485" t="str">
        <f t="shared" si="11"/>
        <v>(NULL)</v>
      </c>
      <c r="Q118" s="485"/>
      <c r="R118" s="485" t="s">
        <v>180</v>
      </c>
      <c r="S118" s="485"/>
      <c r="T118" s="485" t="s">
        <v>180</v>
      </c>
      <c r="U118" s="485"/>
      <c r="V118" s="485" t="s">
        <v>180</v>
      </c>
      <c r="W118" s="485"/>
      <c r="X118" s="979" t="s">
        <v>180</v>
      </c>
      <c r="Y118" s="978"/>
      <c r="Z118" s="500" t="b">
        <f t="shared" si="70"/>
        <v>1</v>
      </c>
      <c r="AA118" s="485"/>
      <c r="AB118" s="485" t="str">
        <f t="shared" si="71"/>
        <v>(NULL)</v>
      </c>
      <c r="AC118" s="485"/>
      <c r="AD118" s="485" t="str">
        <f t="shared" si="72"/>
        <v>-</v>
      </c>
      <c r="AE118" s="485"/>
      <c r="AF118" s="485" t="str">
        <f t="shared" si="73"/>
        <v>-</v>
      </c>
      <c r="AG118" s="485"/>
      <c r="AH118" s="485" t="str">
        <f t="shared" si="74"/>
        <v>-</v>
      </c>
      <c r="AI118" s="485"/>
      <c r="AJ118" s="485" t="str">
        <f t="shared" si="75"/>
        <v>-</v>
      </c>
      <c r="AK118" s="509"/>
      <c r="AL118" s="383" t="s">
        <v>882</v>
      </c>
      <c r="AM118" s="422" t="str">
        <f t="shared" ref="AM118:AO118" si="87">AM117</f>
        <v>6/29</v>
      </c>
      <c r="AN118" s="422" t="str">
        <f t="shared" si="87"/>
        <v>6/29</v>
      </c>
      <c r="AO118" s="422" t="str">
        <f t="shared" si="87"/>
        <v>6/29</v>
      </c>
      <c r="AP118" s="381">
        <v>0</v>
      </c>
      <c r="AQ118" s="381" t="s">
        <v>180</v>
      </c>
      <c r="AR118" s="381" t="s">
        <v>1006</v>
      </c>
      <c r="AS118" s="382" t="s">
        <v>180</v>
      </c>
      <c r="AT118" s="606" t="s">
        <v>1083</v>
      </c>
      <c r="AU118" s="485"/>
      <c r="AV118" s="485"/>
      <c r="AW118" s="485"/>
      <c r="AX118" s="485"/>
      <c r="AY118" s="575"/>
    </row>
    <row r="119" spans="2:51" s="198" customFormat="1" ht="72" customHeight="1">
      <c r="B119" s="282"/>
      <c r="C119" s="282"/>
      <c r="E119" s="383">
        <f t="shared" si="10"/>
        <v>51</v>
      </c>
      <c r="F119" s="485" t="s">
        <v>458</v>
      </c>
      <c r="G119" s="509"/>
      <c r="H119" s="500" t="str">
        <f t="shared" si="84"/>
        <v>“11155DD5FF03”</v>
      </c>
      <c r="I119" s="485"/>
      <c r="J119" s="485" t="str">
        <f t="shared" si="86"/>
        <v>min_heat</v>
      </c>
      <c r="K119" s="485"/>
      <c r="L119" s="485" t="str">
        <f>M31</f>
        <v>“2”</v>
      </c>
      <c r="M119" s="509"/>
      <c r="N119" s="500" t="b">
        <v>0</v>
      </c>
      <c r="O119" s="485"/>
      <c r="P119" s="485" t="str">
        <f t="shared" si="11"/>
        <v>-</v>
      </c>
      <c r="Q119" s="485"/>
      <c r="R119" s="485" t="s">
        <v>180</v>
      </c>
      <c r="S119" s="485"/>
      <c r="T119" s="485" t="s">
        <v>180</v>
      </c>
      <c r="U119" s="485"/>
      <c r="V119" s="485" t="s">
        <v>180</v>
      </c>
      <c r="W119" s="485"/>
      <c r="X119" s="979" t="s">
        <v>180</v>
      </c>
      <c r="Y119" s="978"/>
      <c r="Z119" s="500" t="b">
        <f t="shared" si="70"/>
        <v>0</v>
      </c>
      <c r="AA119" s="485"/>
      <c r="AB119" s="485" t="str">
        <f t="shared" si="71"/>
        <v>-</v>
      </c>
      <c r="AC119" s="485"/>
      <c r="AD119" s="485" t="str">
        <f t="shared" si="72"/>
        <v>-</v>
      </c>
      <c r="AE119" s="485"/>
      <c r="AF119" s="485" t="str">
        <f t="shared" si="73"/>
        <v>-</v>
      </c>
      <c r="AG119" s="485"/>
      <c r="AH119" s="485" t="str">
        <f t="shared" si="74"/>
        <v>-</v>
      </c>
      <c r="AI119" s="485"/>
      <c r="AJ119" s="485" t="str">
        <f t="shared" si="75"/>
        <v>-</v>
      </c>
      <c r="AK119" s="509"/>
      <c r="AL119" s="383" t="s">
        <v>882</v>
      </c>
      <c r="AM119" s="422" t="str">
        <f t="shared" ref="AM119:AO119" si="88">AM118</f>
        <v>6/29</v>
      </c>
      <c r="AN119" s="422" t="str">
        <f t="shared" si="88"/>
        <v>6/29</v>
      </c>
      <c r="AO119" s="422" t="str">
        <f t="shared" si="88"/>
        <v>6/29</v>
      </c>
      <c r="AP119" s="381">
        <v>0</v>
      </c>
      <c r="AQ119" s="381" t="s">
        <v>180</v>
      </c>
      <c r="AR119" s="381" t="s">
        <v>1006</v>
      </c>
      <c r="AS119" s="382" t="s">
        <v>180</v>
      </c>
      <c r="AT119" s="606" t="s">
        <v>1083</v>
      </c>
      <c r="AU119" s="485"/>
      <c r="AV119" s="485"/>
      <c r="AW119" s="485"/>
      <c r="AX119" s="485"/>
      <c r="AY119" s="575"/>
    </row>
    <row r="120" spans="2:51" s="198" customFormat="1" ht="72" customHeight="1">
      <c r="B120" s="282"/>
      <c r="C120" s="282"/>
      <c r="E120" s="383">
        <f t="shared" si="10"/>
        <v>52</v>
      </c>
      <c r="F120" s="485" t="s">
        <v>458</v>
      </c>
      <c r="G120" s="509"/>
      <c r="H120" s="500" t="str">
        <f t="shared" ref="H120:H123" si="89">H119</f>
        <v>“11155DD5FF03”</v>
      </c>
      <c r="I120" s="485"/>
      <c r="J120" s="485" t="str">
        <f>G32</f>
        <v>powerful_mode</v>
      </c>
      <c r="K120" s="485"/>
      <c r="L120" s="485" t="str">
        <f>I32</f>
        <v>“-1”</v>
      </c>
      <c r="M120" s="509"/>
      <c r="N120" s="500" t="b">
        <v>0</v>
      </c>
      <c r="O120" s="485"/>
      <c r="P120" s="485" t="str">
        <f t="shared" si="11"/>
        <v>-</v>
      </c>
      <c r="Q120" s="485"/>
      <c r="R120" s="485" t="s">
        <v>180</v>
      </c>
      <c r="S120" s="485"/>
      <c r="T120" s="485" t="s">
        <v>180</v>
      </c>
      <c r="U120" s="485"/>
      <c r="V120" s="485" t="s">
        <v>180</v>
      </c>
      <c r="W120" s="485"/>
      <c r="X120" s="979" t="s">
        <v>180</v>
      </c>
      <c r="Y120" s="978"/>
      <c r="Z120" s="500" t="b">
        <f t="shared" si="70"/>
        <v>0</v>
      </c>
      <c r="AA120" s="485"/>
      <c r="AB120" s="485" t="str">
        <f t="shared" si="71"/>
        <v>-</v>
      </c>
      <c r="AC120" s="485"/>
      <c r="AD120" s="485" t="str">
        <f t="shared" si="72"/>
        <v>-</v>
      </c>
      <c r="AE120" s="485"/>
      <c r="AF120" s="485" t="str">
        <f t="shared" si="73"/>
        <v>-</v>
      </c>
      <c r="AG120" s="485"/>
      <c r="AH120" s="485" t="str">
        <f t="shared" si="74"/>
        <v>-</v>
      </c>
      <c r="AI120" s="485"/>
      <c r="AJ120" s="485" t="str">
        <f t="shared" si="75"/>
        <v>-</v>
      </c>
      <c r="AK120" s="509"/>
      <c r="AL120" s="383" t="s">
        <v>882</v>
      </c>
      <c r="AM120" s="422" t="str">
        <f t="shared" ref="AM120:AO120" si="90">AM119</f>
        <v>6/29</v>
      </c>
      <c r="AN120" s="422" t="str">
        <f t="shared" si="90"/>
        <v>6/29</v>
      </c>
      <c r="AO120" s="422" t="str">
        <f t="shared" si="90"/>
        <v>6/29</v>
      </c>
      <c r="AP120" s="381">
        <v>0</v>
      </c>
      <c r="AQ120" s="381" t="s">
        <v>180</v>
      </c>
      <c r="AR120" s="381" t="s">
        <v>1006</v>
      </c>
      <c r="AS120" s="382" t="s">
        <v>180</v>
      </c>
      <c r="AT120" s="606" t="s">
        <v>1083</v>
      </c>
      <c r="AU120" s="485"/>
      <c r="AV120" s="485"/>
      <c r="AW120" s="485"/>
      <c r="AX120" s="485"/>
      <c r="AY120" s="575"/>
    </row>
    <row r="121" spans="2:51" s="198" customFormat="1" ht="72" customHeight="1">
      <c r="B121" s="282"/>
      <c r="C121" s="282"/>
      <c r="E121" s="383">
        <f t="shared" si="10"/>
        <v>53</v>
      </c>
      <c r="F121" s="485" t="s">
        <v>465</v>
      </c>
      <c r="G121" s="509"/>
      <c r="H121" s="500" t="str">
        <f t="shared" si="89"/>
        <v>“11155DD5FF03”</v>
      </c>
      <c r="I121" s="485"/>
      <c r="J121" s="485" t="str">
        <f>J120</f>
        <v>powerful_mode</v>
      </c>
      <c r="K121" s="485"/>
      <c r="L121" s="485" t="str">
        <f>J32</f>
        <v>“0”</v>
      </c>
      <c r="M121" s="509"/>
      <c r="N121" s="500" t="b">
        <v>1</v>
      </c>
      <c r="O121" s="485"/>
      <c r="P121" s="485" t="str">
        <f t="shared" si="11"/>
        <v>(NULL)</v>
      </c>
      <c r="Q121" s="485"/>
      <c r="R121" s="485" t="s">
        <v>180</v>
      </c>
      <c r="S121" s="485"/>
      <c r="T121" s="485" t="s">
        <v>180</v>
      </c>
      <c r="U121" s="485"/>
      <c r="V121" s="485" t="s">
        <v>180</v>
      </c>
      <c r="W121" s="485"/>
      <c r="X121" s="979" t="s">
        <v>180</v>
      </c>
      <c r="Y121" s="978"/>
      <c r="Z121" s="500" t="b">
        <f t="shared" si="70"/>
        <v>1</v>
      </c>
      <c r="AA121" s="485"/>
      <c r="AB121" s="485" t="str">
        <f t="shared" si="71"/>
        <v>(NULL)</v>
      </c>
      <c r="AC121" s="485"/>
      <c r="AD121" s="485" t="str">
        <f t="shared" si="72"/>
        <v>-</v>
      </c>
      <c r="AE121" s="485"/>
      <c r="AF121" s="485" t="str">
        <f t="shared" si="73"/>
        <v>-</v>
      </c>
      <c r="AG121" s="485"/>
      <c r="AH121" s="485" t="str">
        <f t="shared" si="74"/>
        <v>-</v>
      </c>
      <c r="AI121" s="485"/>
      <c r="AJ121" s="485" t="str">
        <f t="shared" si="75"/>
        <v>-</v>
      </c>
      <c r="AK121" s="509"/>
      <c r="AL121" s="383" t="s">
        <v>882</v>
      </c>
      <c r="AM121" s="422" t="str">
        <f t="shared" ref="AM121:AO121" si="91">AM120</f>
        <v>6/29</v>
      </c>
      <c r="AN121" s="422" t="str">
        <f t="shared" si="91"/>
        <v>6/29</v>
      </c>
      <c r="AO121" s="422" t="str">
        <f t="shared" si="91"/>
        <v>6/29</v>
      </c>
      <c r="AP121" s="381">
        <v>0</v>
      </c>
      <c r="AQ121" s="381" t="s">
        <v>180</v>
      </c>
      <c r="AR121" s="381" t="s">
        <v>1006</v>
      </c>
      <c r="AS121" s="382" t="s">
        <v>180</v>
      </c>
      <c r="AT121" s="606" t="s">
        <v>1083</v>
      </c>
      <c r="AU121" s="485"/>
      <c r="AV121" s="485"/>
      <c r="AW121" s="485"/>
      <c r="AX121" s="485"/>
      <c r="AY121" s="575"/>
    </row>
    <row r="122" spans="2:51" s="198" customFormat="1" ht="72" customHeight="1">
      <c r="B122" s="282"/>
      <c r="C122" s="282"/>
      <c r="E122" s="383">
        <f t="shared" si="10"/>
        <v>54</v>
      </c>
      <c r="F122" s="485" t="s">
        <v>465</v>
      </c>
      <c r="G122" s="509"/>
      <c r="H122" s="500" t="str">
        <f t="shared" si="89"/>
        <v>“11155DD5FF03”</v>
      </c>
      <c r="I122" s="485"/>
      <c r="J122" s="485" t="str">
        <f t="shared" ref="J122:J123" si="92">J121</f>
        <v>powerful_mode</v>
      </c>
      <c r="K122" s="485"/>
      <c r="L122" s="485" t="str">
        <f>L32</f>
        <v>“1”</v>
      </c>
      <c r="M122" s="509"/>
      <c r="N122" s="500" t="b">
        <v>1</v>
      </c>
      <c r="O122" s="485"/>
      <c r="P122" s="485" t="str">
        <f t="shared" si="11"/>
        <v>(NULL)</v>
      </c>
      <c r="Q122" s="485"/>
      <c r="R122" s="485" t="s">
        <v>180</v>
      </c>
      <c r="S122" s="485"/>
      <c r="T122" s="485" t="s">
        <v>180</v>
      </c>
      <c r="U122" s="485"/>
      <c r="V122" s="485" t="s">
        <v>180</v>
      </c>
      <c r="W122" s="485"/>
      <c r="X122" s="979" t="s">
        <v>180</v>
      </c>
      <c r="Y122" s="978"/>
      <c r="Z122" s="500" t="b">
        <f t="shared" si="70"/>
        <v>1</v>
      </c>
      <c r="AA122" s="485"/>
      <c r="AB122" s="485" t="str">
        <f t="shared" si="71"/>
        <v>(NULL)</v>
      </c>
      <c r="AC122" s="485"/>
      <c r="AD122" s="485" t="str">
        <f t="shared" si="72"/>
        <v>-</v>
      </c>
      <c r="AE122" s="485"/>
      <c r="AF122" s="485" t="str">
        <f t="shared" si="73"/>
        <v>-</v>
      </c>
      <c r="AG122" s="485"/>
      <c r="AH122" s="485" t="str">
        <f t="shared" si="74"/>
        <v>-</v>
      </c>
      <c r="AI122" s="485"/>
      <c r="AJ122" s="485" t="str">
        <f t="shared" si="75"/>
        <v>-</v>
      </c>
      <c r="AK122" s="509"/>
      <c r="AL122" s="383" t="s">
        <v>882</v>
      </c>
      <c r="AM122" s="422" t="str">
        <f t="shared" ref="AM122:AO122" si="93">AM121</f>
        <v>6/29</v>
      </c>
      <c r="AN122" s="422" t="str">
        <f t="shared" si="93"/>
        <v>6/29</v>
      </c>
      <c r="AO122" s="422" t="str">
        <f t="shared" si="93"/>
        <v>6/29</v>
      </c>
      <c r="AP122" s="381">
        <v>0</v>
      </c>
      <c r="AQ122" s="381" t="s">
        <v>180</v>
      </c>
      <c r="AR122" s="381" t="s">
        <v>1006</v>
      </c>
      <c r="AS122" s="382" t="s">
        <v>180</v>
      </c>
      <c r="AT122" s="606" t="s">
        <v>1083</v>
      </c>
      <c r="AU122" s="485"/>
      <c r="AV122" s="485"/>
      <c r="AW122" s="485"/>
      <c r="AX122" s="485"/>
      <c r="AY122" s="575"/>
    </row>
    <row r="123" spans="2:51" s="198" customFormat="1" ht="72" customHeight="1">
      <c r="B123" s="282"/>
      <c r="C123" s="282"/>
      <c r="E123" s="383">
        <f t="shared" si="10"/>
        <v>55</v>
      </c>
      <c r="F123" s="485" t="s">
        <v>458</v>
      </c>
      <c r="G123" s="509"/>
      <c r="H123" s="500" t="str">
        <f t="shared" si="89"/>
        <v>“11155DD5FF03”</v>
      </c>
      <c r="I123" s="485"/>
      <c r="J123" s="485" t="str">
        <f t="shared" si="92"/>
        <v>powerful_mode</v>
      </c>
      <c r="K123" s="485"/>
      <c r="L123" s="485" t="str">
        <f>M32</f>
        <v>“2”</v>
      </c>
      <c r="M123" s="509"/>
      <c r="N123" s="500" t="b">
        <v>0</v>
      </c>
      <c r="O123" s="485"/>
      <c r="P123" s="485" t="str">
        <f t="shared" si="11"/>
        <v>-</v>
      </c>
      <c r="Q123" s="485"/>
      <c r="R123" s="485" t="s">
        <v>180</v>
      </c>
      <c r="S123" s="485"/>
      <c r="T123" s="485" t="s">
        <v>180</v>
      </c>
      <c r="U123" s="485"/>
      <c r="V123" s="485" t="s">
        <v>180</v>
      </c>
      <c r="W123" s="485"/>
      <c r="X123" s="979" t="s">
        <v>180</v>
      </c>
      <c r="Y123" s="978"/>
      <c r="Z123" s="500" t="b">
        <f t="shared" si="70"/>
        <v>0</v>
      </c>
      <c r="AA123" s="485"/>
      <c r="AB123" s="485" t="str">
        <f t="shared" si="71"/>
        <v>-</v>
      </c>
      <c r="AC123" s="485"/>
      <c r="AD123" s="485" t="str">
        <f t="shared" si="72"/>
        <v>-</v>
      </c>
      <c r="AE123" s="485"/>
      <c r="AF123" s="485" t="str">
        <f t="shared" si="73"/>
        <v>-</v>
      </c>
      <c r="AG123" s="485"/>
      <c r="AH123" s="485" t="str">
        <f t="shared" si="74"/>
        <v>-</v>
      </c>
      <c r="AI123" s="485"/>
      <c r="AJ123" s="485" t="str">
        <f t="shared" si="75"/>
        <v>-</v>
      </c>
      <c r="AK123" s="509"/>
      <c r="AL123" s="383" t="s">
        <v>882</v>
      </c>
      <c r="AM123" s="422" t="str">
        <f t="shared" ref="AM123:AO123" si="94">AM122</f>
        <v>6/29</v>
      </c>
      <c r="AN123" s="422" t="str">
        <f t="shared" si="94"/>
        <v>6/29</v>
      </c>
      <c r="AO123" s="422" t="str">
        <f t="shared" si="94"/>
        <v>6/29</v>
      </c>
      <c r="AP123" s="381">
        <v>0</v>
      </c>
      <c r="AQ123" s="381" t="s">
        <v>180</v>
      </c>
      <c r="AR123" s="381" t="s">
        <v>1006</v>
      </c>
      <c r="AS123" s="382" t="s">
        <v>180</v>
      </c>
      <c r="AT123" s="606" t="s">
        <v>1083</v>
      </c>
      <c r="AU123" s="485"/>
      <c r="AV123" s="485"/>
      <c r="AW123" s="485"/>
      <c r="AX123" s="485"/>
      <c r="AY123" s="575"/>
    </row>
    <row r="124" spans="2:51" s="198" customFormat="1" ht="72" customHeight="1">
      <c r="B124" s="282"/>
      <c r="C124" s="282"/>
      <c r="E124" s="383">
        <f t="shared" si="10"/>
        <v>56</v>
      </c>
      <c r="F124" s="485" t="s">
        <v>458</v>
      </c>
      <c r="G124" s="509"/>
      <c r="H124" s="500" t="str">
        <f t="shared" ref="H124:H127" si="95">H123</f>
        <v>“11155DD5FF03”</v>
      </c>
      <c r="I124" s="485"/>
      <c r="J124" s="485" t="str">
        <f>G33</f>
        <v>coil_dry_mode</v>
      </c>
      <c r="K124" s="485"/>
      <c r="L124" s="485" t="str">
        <f>I33</f>
        <v>“-1”</v>
      </c>
      <c r="M124" s="509"/>
      <c r="N124" s="500" t="b">
        <v>0</v>
      </c>
      <c r="O124" s="485"/>
      <c r="P124" s="485" t="str">
        <f t="shared" si="11"/>
        <v>-</v>
      </c>
      <c r="Q124" s="485"/>
      <c r="R124" s="485" t="s">
        <v>180</v>
      </c>
      <c r="S124" s="485"/>
      <c r="T124" s="485" t="s">
        <v>180</v>
      </c>
      <c r="U124" s="485"/>
      <c r="V124" s="485" t="s">
        <v>180</v>
      </c>
      <c r="W124" s="485"/>
      <c r="X124" s="979" t="s">
        <v>180</v>
      </c>
      <c r="Y124" s="978"/>
      <c r="Z124" s="500" t="b">
        <f t="shared" si="70"/>
        <v>0</v>
      </c>
      <c r="AA124" s="485"/>
      <c r="AB124" s="485" t="str">
        <f t="shared" si="71"/>
        <v>-</v>
      </c>
      <c r="AC124" s="485"/>
      <c r="AD124" s="485" t="str">
        <f t="shared" si="72"/>
        <v>-</v>
      </c>
      <c r="AE124" s="485"/>
      <c r="AF124" s="485" t="str">
        <f t="shared" si="73"/>
        <v>-</v>
      </c>
      <c r="AG124" s="485"/>
      <c r="AH124" s="485" t="str">
        <f t="shared" si="74"/>
        <v>-</v>
      </c>
      <c r="AI124" s="485"/>
      <c r="AJ124" s="485" t="str">
        <f t="shared" si="75"/>
        <v>-</v>
      </c>
      <c r="AK124" s="509"/>
      <c r="AL124" s="383" t="s">
        <v>882</v>
      </c>
      <c r="AM124" s="422" t="str">
        <f t="shared" ref="AM124:AO124" si="96">AM123</f>
        <v>6/29</v>
      </c>
      <c r="AN124" s="422" t="str">
        <f t="shared" si="96"/>
        <v>6/29</v>
      </c>
      <c r="AO124" s="422" t="str">
        <f t="shared" si="96"/>
        <v>6/29</v>
      </c>
      <c r="AP124" s="381">
        <v>0</v>
      </c>
      <c r="AQ124" s="381" t="s">
        <v>180</v>
      </c>
      <c r="AR124" s="381" t="s">
        <v>1006</v>
      </c>
      <c r="AS124" s="382" t="s">
        <v>180</v>
      </c>
      <c r="AT124" s="606" t="s">
        <v>1083</v>
      </c>
      <c r="AU124" s="485"/>
      <c r="AV124" s="485"/>
      <c r="AW124" s="485"/>
      <c r="AX124" s="485"/>
      <c r="AY124" s="575"/>
    </row>
    <row r="125" spans="2:51" s="198" customFormat="1" ht="72" customHeight="1">
      <c r="B125" s="282"/>
      <c r="C125" s="282"/>
      <c r="E125" s="383">
        <f t="shared" si="10"/>
        <v>57</v>
      </c>
      <c r="F125" s="485" t="s">
        <v>465</v>
      </c>
      <c r="G125" s="509"/>
      <c r="H125" s="500" t="str">
        <f t="shared" si="95"/>
        <v>“11155DD5FF03”</v>
      </c>
      <c r="I125" s="485"/>
      <c r="J125" s="485" t="str">
        <f>J124</f>
        <v>coil_dry_mode</v>
      </c>
      <c r="K125" s="485"/>
      <c r="L125" s="485" t="str">
        <f>J33</f>
        <v>“0”</v>
      </c>
      <c r="M125" s="509"/>
      <c r="N125" s="500" t="b">
        <v>1</v>
      </c>
      <c r="O125" s="485"/>
      <c r="P125" s="485" t="str">
        <f t="shared" si="11"/>
        <v>(NULL)</v>
      </c>
      <c r="Q125" s="485"/>
      <c r="R125" s="485" t="s">
        <v>180</v>
      </c>
      <c r="S125" s="485"/>
      <c r="T125" s="485" t="s">
        <v>180</v>
      </c>
      <c r="U125" s="485"/>
      <c r="V125" s="485" t="s">
        <v>180</v>
      </c>
      <c r="W125" s="485"/>
      <c r="X125" s="979" t="s">
        <v>180</v>
      </c>
      <c r="Y125" s="978"/>
      <c r="Z125" s="500" t="b">
        <f t="shared" si="70"/>
        <v>1</v>
      </c>
      <c r="AA125" s="485"/>
      <c r="AB125" s="485" t="str">
        <f t="shared" si="71"/>
        <v>(NULL)</v>
      </c>
      <c r="AC125" s="485"/>
      <c r="AD125" s="485" t="str">
        <f t="shared" si="72"/>
        <v>-</v>
      </c>
      <c r="AE125" s="485"/>
      <c r="AF125" s="485" t="str">
        <f t="shared" si="73"/>
        <v>-</v>
      </c>
      <c r="AG125" s="485"/>
      <c r="AH125" s="485" t="str">
        <f t="shared" si="74"/>
        <v>-</v>
      </c>
      <c r="AI125" s="485"/>
      <c r="AJ125" s="485" t="str">
        <f t="shared" si="75"/>
        <v>-</v>
      </c>
      <c r="AK125" s="509"/>
      <c r="AL125" s="383" t="s">
        <v>882</v>
      </c>
      <c r="AM125" s="422" t="str">
        <f t="shared" ref="AM125:AO125" si="97">AM124</f>
        <v>6/29</v>
      </c>
      <c r="AN125" s="422" t="str">
        <f t="shared" si="97"/>
        <v>6/29</v>
      </c>
      <c r="AO125" s="422" t="str">
        <f t="shared" si="97"/>
        <v>6/29</v>
      </c>
      <c r="AP125" s="381">
        <v>0</v>
      </c>
      <c r="AQ125" s="381" t="s">
        <v>180</v>
      </c>
      <c r="AR125" s="381" t="s">
        <v>1006</v>
      </c>
      <c r="AS125" s="382" t="s">
        <v>180</v>
      </c>
      <c r="AT125" s="606" t="s">
        <v>1083</v>
      </c>
      <c r="AU125" s="485"/>
      <c r="AV125" s="485"/>
      <c r="AW125" s="485"/>
      <c r="AX125" s="485"/>
      <c r="AY125" s="575"/>
    </row>
    <row r="126" spans="2:51" s="198" customFormat="1" ht="72" customHeight="1">
      <c r="B126" s="282"/>
      <c r="C126" s="282"/>
      <c r="E126" s="383">
        <f t="shared" si="10"/>
        <v>58</v>
      </c>
      <c r="F126" s="485" t="s">
        <v>465</v>
      </c>
      <c r="G126" s="509"/>
      <c r="H126" s="500" t="str">
        <f t="shared" si="95"/>
        <v>“11155DD5FF03”</v>
      </c>
      <c r="I126" s="485"/>
      <c r="J126" s="485" t="str">
        <f t="shared" ref="J126:J127" si="98">J125</f>
        <v>coil_dry_mode</v>
      </c>
      <c r="K126" s="485"/>
      <c r="L126" s="485" t="str">
        <f>L33</f>
        <v>“1”</v>
      </c>
      <c r="M126" s="509"/>
      <c r="N126" s="500" t="b">
        <v>1</v>
      </c>
      <c r="O126" s="485"/>
      <c r="P126" s="485" t="str">
        <f t="shared" si="11"/>
        <v>(NULL)</v>
      </c>
      <c r="Q126" s="485"/>
      <c r="R126" s="485" t="s">
        <v>180</v>
      </c>
      <c r="S126" s="485"/>
      <c r="T126" s="485" t="s">
        <v>180</v>
      </c>
      <c r="U126" s="485"/>
      <c r="V126" s="485" t="s">
        <v>180</v>
      </c>
      <c r="W126" s="485"/>
      <c r="X126" s="979" t="s">
        <v>180</v>
      </c>
      <c r="Y126" s="978"/>
      <c r="Z126" s="500" t="b">
        <f t="shared" si="70"/>
        <v>1</v>
      </c>
      <c r="AA126" s="485"/>
      <c r="AB126" s="485" t="str">
        <f t="shared" si="71"/>
        <v>(NULL)</v>
      </c>
      <c r="AC126" s="485"/>
      <c r="AD126" s="485" t="str">
        <f t="shared" si="72"/>
        <v>-</v>
      </c>
      <c r="AE126" s="485"/>
      <c r="AF126" s="485" t="str">
        <f t="shared" si="73"/>
        <v>-</v>
      </c>
      <c r="AG126" s="485"/>
      <c r="AH126" s="485" t="str">
        <f t="shared" si="74"/>
        <v>-</v>
      </c>
      <c r="AI126" s="485"/>
      <c r="AJ126" s="485" t="str">
        <f t="shared" si="75"/>
        <v>-</v>
      </c>
      <c r="AK126" s="509"/>
      <c r="AL126" s="383" t="s">
        <v>882</v>
      </c>
      <c r="AM126" s="422" t="str">
        <f t="shared" ref="AM126:AO126" si="99">AM125</f>
        <v>6/29</v>
      </c>
      <c r="AN126" s="422" t="str">
        <f t="shared" si="99"/>
        <v>6/29</v>
      </c>
      <c r="AO126" s="422" t="str">
        <f t="shared" si="99"/>
        <v>6/29</v>
      </c>
      <c r="AP126" s="381">
        <v>0</v>
      </c>
      <c r="AQ126" s="381" t="s">
        <v>180</v>
      </c>
      <c r="AR126" s="381" t="s">
        <v>1006</v>
      </c>
      <c r="AS126" s="382" t="s">
        <v>180</v>
      </c>
      <c r="AT126" s="606" t="s">
        <v>1083</v>
      </c>
      <c r="AU126" s="485"/>
      <c r="AV126" s="485"/>
      <c r="AW126" s="485"/>
      <c r="AX126" s="485"/>
      <c r="AY126" s="575"/>
    </row>
    <row r="127" spans="2:51" s="198" customFormat="1" ht="72" customHeight="1">
      <c r="B127" s="282"/>
      <c r="C127" s="282"/>
      <c r="E127" s="383">
        <f t="shared" si="10"/>
        <v>59</v>
      </c>
      <c r="F127" s="485" t="s">
        <v>458</v>
      </c>
      <c r="G127" s="509"/>
      <c r="H127" s="500" t="str">
        <f t="shared" si="95"/>
        <v>“11155DD5FF03”</v>
      </c>
      <c r="I127" s="485"/>
      <c r="J127" s="485" t="str">
        <f t="shared" si="98"/>
        <v>coil_dry_mode</v>
      </c>
      <c r="K127" s="485"/>
      <c r="L127" s="485" t="str">
        <f>M33</f>
        <v>“2”</v>
      </c>
      <c r="M127" s="509"/>
      <c r="N127" s="500" t="b">
        <v>0</v>
      </c>
      <c r="O127" s="485"/>
      <c r="P127" s="485" t="str">
        <f t="shared" si="11"/>
        <v>-</v>
      </c>
      <c r="Q127" s="485"/>
      <c r="R127" s="485" t="s">
        <v>180</v>
      </c>
      <c r="S127" s="485"/>
      <c r="T127" s="485" t="s">
        <v>180</v>
      </c>
      <c r="U127" s="485"/>
      <c r="V127" s="485" t="s">
        <v>180</v>
      </c>
      <c r="W127" s="485"/>
      <c r="X127" s="979" t="s">
        <v>180</v>
      </c>
      <c r="Y127" s="978"/>
      <c r="Z127" s="500" t="b">
        <f t="shared" ref="Z127:Z131" si="100">N127</f>
        <v>0</v>
      </c>
      <c r="AA127" s="485"/>
      <c r="AB127" s="485" t="str">
        <f t="shared" ref="AB127:AB131" si="101">P127</f>
        <v>-</v>
      </c>
      <c r="AC127" s="485"/>
      <c r="AD127" s="485" t="str">
        <f t="shared" ref="AD127:AD131" si="102">R127</f>
        <v>-</v>
      </c>
      <c r="AE127" s="485"/>
      <c r="AF127" s="485" t="str">
        <f t="shared" ref="AF127:AF131" si="103">T127</f>
        <v>-</v>
      </c>
      <c r="AG127" s="485"/>
      <c r="AH127" s="485" t="str">
        <f t="shared" ref="AH127:AH131" si="104">V127</f>
        <v>-</v>
      </c>
      <c r="AI127" s="485"/>
      <c r="AJ127" s="485" t="str">
        <f t="shared" ref="AJ127:AJ131" si="105">X127</f>
        <v>-</v>
      </c>
      <c r="AK127" s="509"/>
      <c r="AL127" s="383" t="s">
        <v>882</v>
      </c>
      <c r="AM127" s="421" t="s">
        <v>1121</v>
      </c>
      <c r="AN127" s="421" t="s">
        <v>1121</v>
      </c>
      <c r="AO127" s="421" t="s">
        <v>1121</v>
      </c>
      <c r="AP127" s="381">
        <v>0</v>
      </c>
      <c r="AQ127" s="381" t="s">
        <v>180</v>
      </c>
      <c r="AR127" s="381" t="s">
        <v>1006</v>
      </c>
      <c r="AS127" s="382" t="s">
        <v>180</v>
      </c>
      <c r="AT127" s="606" t="s">
        <v>1083</v>
      </c>
      <c r="AU127" s="485"/>
      <c r="AV127" s="485"/>
      <c r="AW127" s="485"/>
      <c r="AX127" s="485"/>
      <c r="AY127" s="575"/>
    </row>
    <row r="128" spans="2:51" s="198" customFormat="1" ht="72" customHeight="1">
      <c r="B128" s="282"/>
      <c r="C128" s="282"/>
      <c r="E128" s="383">
        <f t="shared" si="10"/>
        <v>60</v>
      </c>
      <c r="F128" s="485" t="s">
        <v>458</v>
      </c>
      <c r="G128" s="509"/>
      <c r="H128" s="500" t="str">
        <f>H127</f>
        <v>“11155DD5FF03”</v>
      </c>
      <c r="I128" s="485"/>
      <c r="J128" s="485" t="str">
        <f>G34</f>
        <v>economy_mode</v>
      </c>
      <c r="K128" s="485"/>
      <c r="L128" s="485" t="str">
        <f>I34</f>
        <v>“-1”</v>
      </c>
      <c r="M128" s="509"/>
      <c r="N128" s="500" t="b">
        <v>0</v>
      </c>
      <c r="O128" s="485"/>
      <c r="P128" s="485" t="str">
        <f t="shared" si="11"/>
        <v>-</v>
      </c>
      <c r="Q128" s="485"/>
      <c r="R128" s="485" t="s">
        <v>180</v>
      </c>
      <c r="S128" s="485"/>
      <c r="T128" s="485" t="s">
        <v>180</v>
      </c>
      <c r="U128" s="485"/>
      <c r="V128" s="485" t="s">
        <v>180</v>
      </c>
      <c r="W128" s="485"/>
      <c r="X128" s="979" t="s">
        <v>180</v>
      </c>
      <c r="Y128" s="978"/>
      <c r="Z128" s="500" t="b">
        <f t="shared" si="100"/>
        <v>0</v>
      </c>
      <c r="AA128" s="485"/>
      <c r="AB128" s="485" t="str">
        <f t="shared" si="101"/>
        <v>-</v>
      </c>
      <c r="AC128" s="485"/>
      <c r="AD128" s="485" t="str">
        <f t="shared" si="102"/>
        <v>-</v>
      </c>
      <c r="AE128" s="485"/>
      <c r="AF128" s="485" t="str">
        <f t="shared" si="103"/>
        <v>-</v>
      </c>
      <c r="AG128" s="485"/>
      <c r="AH128" s="485" t="str">
        <f t="shared" si="104"/>
        <v>-</v>
      </c>
      <c r="AI128" s="485"/>
      <c r="AJ128" s="485" t="str">
        <f t="shared" si="105"/>
        <v>-</v>
      </c>
      <c r="AK128" s="509"/>
      <c r="AL128" s="383" t="s">
        <v>882</v>
      </c>
      <c r="AM128" s="422" t="str">
        <f>AM127</f>
        <v>6/30</v>
      </c>
      <c r="AN128" s="422" t="str">
        <f t="shared" ref="AN128:AO128" si="106">AN127</f>
        <v>6/30</v>
      </c>
      <c r="AO128" s="422" t="str">
        <f t="shared" si="106"/>
        <v>6/30</v>
      </c>
      <c r="AP128" s="381">
        <v>0</v>
      </c>
      <c r="AQ128" s="381" t="s">
        <v>180</v>
      </c>
      <c r="AR128" s="381" t="s">
        <v>1006</v>
      </c>
      <c r="AS128" s="382" t="s">
        <v>180</v>
      </c>
      <c r="AT128" s="606" t="s">
        <v>1083</v>
      </c>
      <c r="AU128" s="485"/>
      <c r="AV128" s="485"/>
      <c r="AW128" s="485"/>
      <c r="AX128" s="485"/>
      <c r="AY128" s="575"/>
    </row>
    <row r="129" spans="2:51" s="198" customFormat="1" ht="72" customHeight="1">
      <c r="B129" s="282"/>
      <c r="C129" s="282"/>
      <c r="E129" s="383">
        <f t="shared" si="10"/>
        <v>61</v>
      </c>
      <c r="F129" s="485" t="s">
        <v>465</v>
      </c>
      <c r="G129" s="509"/>
      <c r="H129" s="500" t="str">
        <f t="shared" ref="H129:H131" si="107">H128</f>
        <v>“11155DD5FF03”</v>
      </c>
      <c r="I129" s="485"/>
      <c r="J129" s="485" t="str">
        <f>J128</f>
        <v>economy_mode</v>
      </c>
      <c r="K129" s="485"/>
      <c r="L129" s="485" t="str">
        <f>J34</f>
        <v>“0”</v>
      </c>
      <c r="M129" s="509"/>
      <c r="N129" s="500" t="b">
        <v>1</v>
      </c>
      <c r="O129" s="485"/>
      <c r="P129" s="485" t="str">
        <f t="shared" si="11"/>
        <v>(NULL)</v>
      </c>
      <c r="Q129" s="485"/>
      <c r="R129" s="485" t="s">
        <v>180</v>
      </c>
      <c r="S129" s="485"/>
      <c r="T129" s="485" t="s">
        <v>180</v>
      </c>
      <c r="U129" s="485"/>
      <c r="V129" s="485" t="s">
        <v>180</v>
      </c>
      <c r="W129" s="485"/>
      <c r="X129" s="979" t="s">
        <v>180</v>
      </c>
      <c r="Y129" s="978"/>
      <c r="Z129" s="500" t="b">
        <f t="shared" si="100"/>
        <v>1</v>
      </c>
      <c r="AA129" s="485"/>
      <c r="AB129" s="485" t="str">
        <f t="shared" si="101"/>
        <v>(NULL)</v>
      </c>
      <c r="AC129" s="485"/>
      <c r="AD129" s="485" t="str">
        <f t="shared" si="102"/>
        <v>-</v>
      </c>
      <c r="AE129" s="485"/>
      <c r="AF129" s="485" t="str">
        <f t="shared" si="103"/>
        <v>-</v>
      </c>
      <c r="AG129" s="485"/>
      <c r="AH129" s="485" t="str">
        <f t="shared" si="104"/>
        <v>-</v>
      </c>
      <c r="AI129" s="485"/>
      <c r="AJ129" s="485" t="str">
        <f t="shared" si="105"/>
        <v>-</v>
      </c>
      <c r="AK129" s="509"/>
      <c r="AL129" s="383" t="s">
        <v>882</v>
      </c>
      <c r="AM129" s="422" t="str">
        <f t="shared" ref="AM129:AM131" si="108">AM128</f>
        <v>6/30</v>
      </c>
      <c r="AN129" s="422" t="str">
        <f t="shared" ref="AN129:AN131" si="109">AN128</f>
        <v>6/30</v>
      </c>
      <c r="AO129" s="422" t="str">
        <f t="shared" ref="AO129:AO131" si="110">AO128</f>
        <v>6/30</v>
      </c>
      <c r="AP129" s="381">
        <v>0</v>
      </c>
      <c r="AQ129" s="381" t="s">
        <v>180</v>
      </c>
      <c r="AR129" s="381" t="s">
        <v>1006</v>
      </c>
      <c r="AS129" s="382" t="s">
        <v>180</v>
      </c>
      <c r="AT129" s="606" t="s">
        <v>1083</v>
      </c>
      <c r="AU129" s="485"/>
      <c r="AV129" s="485"/>
      <c r="AW129" s="485"/>
      <c r="AX129" s="485"/>
      <c r="AY129" s="575"/>
    </row>
    <row r="130" spans="2:51" s="198" customFormat="1" ht="72" customHeight="1">
      <c r="B130" s="282"/>
      <c r="C130" s="282"/>
      <c r="E130" s="383">
        <f t="shared" si="10"/>
        <v>62</v>
      </c>
      <c r="F130" s="485" t="s">
        <v>465</v>
      </c>
      <c r="G130" s="509"/>
      <c r="H130" s="500" t="str">
        <f t="shared" si="107"/>
        <v>“11155DD5FF03”</v>
      </c>
      <c r="I130" s="485"/>
      <c r="J130" s="485" t="str">
        <f t="shared" ref="J130:J131" si="111">J129</f>
        <v>economy_mode</v>
      </c>
      <c r="K130" s="485"/>
      <c r="L130" s="485" t="str">
        <f>L34</f>
        <v>“1”</v>
      </c>
      <c r="M130" s="509"/>
      <c r="N130" s="500" t="b">
        <v>1</v>
      </c>
      <c r="O130" s="485"/>
      <c r="P130" s="485" t="str">
        <f t="shared" si="11"/>
        <v>(NULL)</v>
      </c>
      <c r="Q130" s="485"/>
      <c r="R130" s="485" t="s">
        <v>180</v>
      </c>
      <c r="S130" s="485"/>
      <c r="T130" s="485" t="s">
        <v>180</v>
      </c>
      <c r="U130" s="485"/>
      <c r="V130" s="485" t="s">
        <v>180</v>
      </c>
      <c r="W130" s="485"/>
      <c r="X130" s="979" t="s">
        <v>180</v>
      </c>
      <c r="Y130" s="978"/>
      <c r="Z130" s="500" t="b">
        <f t="shared" si="100"/>
        <v>1</v>
      </c>
      <c r="AA130" s="485"/>
      <c r="AB130" s="485" t="str">
        <f t="shared" si="101"/>
        <v>(NULL)</v>
      </c>
      <c r="AC130" s="485"/>
      <c r="AD130" s="485" t="str">
        <f t="shared" si="102"/>
        <v>-</v>
      </c>
      <c r="AE130" s="485"/>
      <c r="AF130" s="485" t="str">
        <f t="shared" si="103"/>
        <v>-</v>
      </c>
      <c r="AG130" s="485"/>
      <c r="AH130" s="485" t="str">
        <f t="shared" si="104"/>
        <v>-</v>
      </c>
      <c r="AI130" s="485"/>
      <c r="AJ130" s="485" t="str">
        <f t="shared" si="105"/>
        <v>-</v>
      </c>
      <c r="AK130" s="509"/>
      <c r="AL130" s="383" t="s">
        <v>882</v>
      </c>
      <c r="AM130" s="422" t="str">
        <f t="shared" si="108"/>
        <v>6/30</v>
      </c>
      <c r="AN130" s="422" t="str">
        <f t="shared" si="109"/>
        <v>6/30</v>
      </c>
      <c r="AO130" s="422" t="str">
        <f t="shared" si="110"/>
        <v>6/30</v>
      </c>
      <c r="AP130" s="381">
        <v>0</v>
      </c>
      <c r="AQ130" s="381" t="s">
        <v>180</v>
      </c>
      <c r="AR130" s="381" t="s">
        <v>1006</v>
      </c>
      <c r="AS130" s="382" t="s">
        <v>180</v>
      </c>
      <c r="AT130" s="606" t="s">
        <v>1083</v>
      </c>
      <c r="AU130" s="485"/>
      <c r="AV130" s="485"/>
      <c r="AW130" s="485"/>
      <c r="AX130" s="485"/>
      <c r="AY130" s="575"/>
    </row>
    <row r="131" spans="2:51" s="198" customFormat="1" ht="72" customHeight="1">
      <c r="B131" s="282"/>
      <c r="C131" s="282"/>
      <c r="E131" s="383">
        <f t="shared" si="10"/>
        <v>63</v>
      </c>
      <c r="F131" s="485" t="s">
        <v>458</v>
      </c>
      <c r="G131" s="509"/>
      <c r="H131" s="500" t="str">
        <f t="shared" si="107"/>
        <v>“11155DD5FF03”</v>
      </c>
      <c r="I131" s="485"/>
      <c r="J131" s="485" t="str">
        <f t="shared" si="111"/>
        <v>economy_mode</v>
      </c>
      <c r="K131" s="485"/>
      <c r="L131" s="485" t="str">
        <f>M34</f>
        <v>“2”</v>
      </c>
      <c r="M131" s="509"/>
      <c r="N131" s="500" t="b">
        <v>0</v>
      </c>
      <c r="O131" s="485"/>
      <c r="P131" s="485" t="str">
        <f t="shared" si="11"/>
        <v>-</v>
      </c>
      <c r="Q131" s="485"/>
      <c r="R131" s="485" t="s">
        <v>180</v>
      </c>
      <c r="S131" s="485"/>
      <c r="T131" s="485" t="s">
        <v>180</v>
      </c>
      <c r="U131" s="485"/>
      <c r="V131" s="485" t="s">
        <v>180</v>
      </c>
      <c r="W131" s="485"/>
      <c r="X131" s="979" t="s">
        <v>180</v>
      </c>
      <c r="Y131" s="978"/>
      <c r="Z131" s="500" t="b">
        <f t="shared" si="100"/>
        <v>0</v>
      </c>
      <c r="AA131" s="485"/>
      <c r="AB131" s="485" t="str">
        <f t="shared" si="101"/>
        <v>-</v>
      </c>
      <c r="AC131" s="485"/>
      <c r="AD131" s="485" t="str">
        <f t="shared" si="102"/>
        <v>-</v>
      </c>
      <c r="AE131" s="485"/>
      <c r="AF131" s="485" t="str">
        <f t="shared" si="103"/>
        <v>-</v>
      </c>
      <c r="AG131" s="485"/>
      <c r="AH131" s="485" t="str">
        <f t="shared" si="104"/>
        <v>-</v>
      </c>
      <c r="AI131" s="485"/>
      <c r="AJ131" s="485" t="str">
        <f t="shared" si="105"/>
        <v>-</v>
      </c>
      <c r="AK131" s="509"/>
      <c r="AL131" s="383" t="s">
        <v>882</v>
      </c>
      <c r="AM131" s="422" t="str">
        <f t="shared" si="108"/>
        <v>6/30</v>
      </c>
      <c r="AN131" s="422" t="str">
        <f t="shared" si="109"/>
        <v>6/30</v>
      </c>
      <c r="AO131" s="422" t="str">
        <f t="shared" si="110"/>
        <v>6/30</v>
      </c>
      <c r="AP131" s="381">
        <v>0</v>
      </c>
      <c r="AQ131" s="381" t="s">
        <v>180</v>
      </c>
      <c r="AR131" s="381" t="s">
        <v>1006</v>
      </c>
      <c r="AS131" s="382" t="s">
        <v>180</v>
      </c>
      <c r="AT131" s="606" t="s">
        <v>1083</v>
      </c>
      <c r="AU131" s="485"/>
      <c r="AV131" s="485"/>
      <c r="AW131" s="485"/>
      <c r="AX131" s="485"/>
      <c r="AY131" s="575"/>
    </row>
    <row r="132" spans="2:51" s="198" customFormat="1" ht="72" customHeight="1">
      <c r="B132" s="282"/>
      <c r="C132" s="282"/>
      <c r="E132" s="383">
        <f>E131+1</f>
        <v>64</v>
      </c>
      <c r="F132" s="485" t="s">
        <v>465</v>
      </c>
      <c r="G132" s="509"/>
      <c r="H132" s="500" t="str">
        <f>H131</f>
        <v>“11155DD5FF03”</v>
      </c>
      <c r="I132" s="485"/>
      <c r="J132" s="485" t="str">
        <f>G35</f>
        <v>device_name</v>
      </c>
      <c r="K132" s="485"/>
      <c r="L132" s="485" t="str">
        <f>I35</f>
        <v>"gsj_test"</v>
      </c>
      <c r="M132" s="509"/>
      <c r="N132" s="500" t="b">
        <v>1</v>
      </c>
      <c r="O132" s="485"/>
      <c r="P132" s="485" t="str">
        <f t="shared" ref="P132:P145" si="112">IF(N132=TRUE, "(NULL)", "-")</f>
        <v>(NULL)</v>
      </c>
      <c r="Q132" s="485"/>
      <c r="R132" s="485" t="s">
        <v>180</v>
      </c>
      <c r="S132" s="485"/>
      <c r="T132" s="485" t="s">
        <v>180</v>
      </c>
      <c r="U132" s="485"/>
      <c r="V132" s="485" t="s">
        <v>180</v>
      </c>
      <c r="W132" s="485"/>
      <c r="X132" s="979" t="s">
        <v>180</v>
      </c>
      <c r="Y132" s="978"/>
      <c r="Z132" s="500" t="b">
        <f t="shared" ref="Z132:Z148" si="113">N132</f>
        <v>1</v>
      </c>
      <c r="AA132" s="485"/>
      <c r="AB132" s="485" t="str">
        <f t="shared" ref="AB132:AB148" si="114">P132</f>
        <v>(NULL)</v>
      </c>
      <c r="AC132" s="485"/>
      <c r="AD132" s="485" t="str">
        <f t="shared" ref="AD132:AD148" si="115">R132</f>
        <v>-</v>
      </c>
      <c r="AE132" s="485"/>
      <c r="AF132" s="485" t="str">
        <f t="shared" ref="AF132:AF148" si="116">T132</f>
        <v>-</v>
      </c>
      <c r="AG132" s="485"/>
      <c r="AH132" s="485" t="str">
        <f t="shared" ref="AH132:AH148" si="117">V132</f>
        <v>-</v>
      </c>
      <c r="AI132" s="485"/>
      <c r="AJ132" s="485" t="str">
        <f t="shared" ref="AJ132:AJ148" si="118">X132</f>
        <v>-</v>
      </c>
      <c r="AK132" s="509"/>
      <c r="AL132" s="383" t="s">
        <v>882</v>
      </c>
      <c r="AM132" s="422" t="str">
        <f t="shared" ref="AM132:AM146" si="119">AM131</f>
        <v>6/30</v>
      </c>
      <c r="AN132" s="422" t="str">
        <f t="shared" ref="AN132:AN146" si="120">AN131</f>
        <v>6/30</v>
      </c>
      <c r="AO132" s="422" t="str">
        <f t="shared" ref="AO132:AO146" si="121">AO131</f>
        <v>6/30</v>
      </c>
      <c r="AP132" s="381">
        <v>0</v>
      </c>
      <c r="AQ132" s="381" t="s">
        <v>180</v>
      </c>
      <c r="AR132" s="381" t="s">
        <v>1006</v>
      </c>
      <c r="AS132" s="382" t="s">
        <v>180</v>
      </c>
      <c r="AT132" s="606" t="s">
        <v>1083</v>
      </c>
      <c r="AU132" s="485"/>
      <c r="AV132" s="485"/>
      <c r="AW132" s="485"/>
      <c r="AX132" s="485"/>
      <c r="AY132" s="575"/>
    </row>
    <row r="133" spans="2:51" s="198" customFormat="1" ht="72" customHeight="1">
      <c r="B133" s="282"/>
      <c r="C133" s="282"/>
      <c r="E133" s="383">
        <f t="shared" ref="E133:E139" si="122">E132+1</f>
        <v>65</v>
      </c>
      <c r="F133" s="485" t="s">
        <v>458</v>
      </c>
      <c r="G133" s="509"/>
      <c r="H133" s="500" t="str">
        <f t="shared" ref="H133:H148" si="123">H132</f>
        <v>“11155DD5FF03”</v>
      </c>
      <c r="I133" s="485"/>
      <c r="J133" s="485" t="str">
        <f>G36</f>
        <v>wifi_led_enable</v>
      </c>
      <c r="K133" s="485"/>
      <c r="L133" s="485" t="str">
        <f>I36</f>
        <v>“-1”</v>
      </c>
      <c r="M133" s="509"/>
      <c r="N133" s="500" t="b">
        <v>0</v>
      </c>
      <c r="O133" s="485"/>
      <c r="P133" s="485" t="str">
        <f t="shared" si="112"/>
        <v>-</v>
      </c>
      <c r="Q133" s="485"/>
      <c r="R133" s="485" t="s">
        <v>180</v>
      </c>
      <c r="S133" s="485"/>
      <c r="T133" s="485" t="s">
        <v>180</v>
      </c>
      <c r="U133" s="485"/>
      <c r="V133" s="485" t="s">
        <v>180</v>
      </c>
      <c r="W133" s="485"/>
      <c r="X133" s="979" t="s">
        <v>180</v>
      </c>
      <c r="Y133" s="978"/>
      <c r="Z133" s="500" t="b">
        <f t="shared" si="113"/>
        <v>0</v>
      </c>
      <c r="AA133" s="485"/>
      <c r="AB133" s="485" t="str">
        <f t="shared" si="114"/>
        <v>-</v>
      </c>
      <c r="AC133" s="485"/>
      <c r="AD133" s="485" t="str">
        <f t="shared" si="115"/>
        <v>-</v>
      </c>
      <c r="AE133" s="485"/>
      <c r="AF133" s="485" t="str">
        <f t="shared" si="116"/>
        <v>-</v>
      </c>
      <c r="AG133" s="485"/>
      <c r="AH133" s="485" t="str">
        <f t="shared" si="117"/>
        <v>-</v>
      </c>
      <c r="AI133" s="485"/>
      <c r="AJ133" s="485" t="str">
        <f t="shared" si="118"/>
        <v>-</v>
      </c>
      <c r="AK133" s="509"/>
      <c r="AL133" s="383" t="s">
        <v>882</v>
      </c>
      <c r="AM133" s="422" t="str">
        <f t="shared" si="119"/>
        <v>6/30</v>
      </c>
      <c r="AN133" s="422" t="str">
        <f t="shared" si="120"/>
        <v>6/30</v>
      </c>
      <c r="AO133" s="422" t="str">
        <f t="shared" si="121"/>
        <v>6/30</v>
      </c>
      <c r="AP133" s="381">
        <v>0</v>
      </c>
      <c r="AQ133" s="381" t="s">
        <v>180</v>
      </c>
      <c r="AR133" s="381" t="s">
        <v>1006</v>
      </c>
      <c r="AS133" s="382" t="s">
        <v>180</v>
      </c>
      <c r="AT133" s="606" t="s">
        <v>1083</v>
      </c>
      <c r="AU133" s="485"/>
      <c r="AV133" s="485"/>
      <c r="AW133" s="485"/>
      <c r="AX133" s="485"/>
      <c r="AY133" s="575"/>
    </row>
    <row r="134" spans="2:51" s="198" customFormat="1" ht="72" customHeight="1">
      <c r="B134" s="282"/>
      <c r="C134" s="282"/>
      <c r="E134" s="383">
        <f t="shared" si="122"/>
        <v>66</v>
      </c>
      <c r="F134" s="485" t="s">
        <v>465</v>
      </c>
      <c r="G134" s="509"/>
      <c r="H134" s="500" t="str">
        <f t="shared" si="123"/>
        <v>“11155DD5FF03”</v>
      </c>
      <c r="I134" s="485"/>
      <c r="J134" s="485" t="str">
        <f>J133</f>
        <v>wifi_led_enable</v>
      </c>
      <c r="K134" s="485"/>
      <c r="L134" s="485" t="str">
        <f>J36</f>
        <v>“0”</v>
      </c>
      <c r="M134" s="509"/>
      <c r="N134" s="500" t="b">
        <v>1</v>
      </c>
      <c r="O134" s="485"/>
      <c r="P134" s="485" t="str">
        <f t="shared" si="112"/>
        <v>(NULL)</v>
      </c>
      <c r="Q134" s="485"/>
      <c r="R134" s="485" t="s">
        <v>180</v>
      </c>
      <c r="S134" s="485"/>
      <c r="T134" s="485" t="s">
        <v>180</v>
      </c>
      <c r="U134" s="485"/>
      <c r="V134" s="485" t="s">
        <v>180</v>
      </c>
      <c r="W134" s="485"/>
      <c r="X134" s="979" t="s">
        <v>180</v>
      </c>
      <c r="Y134" s="978"/>
      <c r="Z134" s="500" t="b">
        <f t="shared" si="113"/>
        <v>1</v>
      </c>
      <c r="AA134" s="485"/>
      <c r="AB134" s="485" t="str">
        <f t="shared" si="114"/>
        <v>(NULL)</v>
      </c>
      <c r="AC134" s="485"/>
      <c r="AD134" s="485" t="str">
        <f t="shared" si="115"/>
        <v>-</v>
      </c>
      <c r="AE134" s="485"/>
      <c r="AF134" s="485" t="str">
        <f t="shared" si="116"/>
        <v>-</v>
      </c>
      <c r="AG134" s="485"/>
      <c r="AH134" s="485" t="str">
        <f t="shared" si="117"/>
        <v>-</v>
      </c>
      <c r="AI134" s="485"/>
      <c r="AJ134" s="485" t="str">
        <f t="shared" si="118"/>
        <v>-</v>
      </c>
      <c r="AK134" s="509"/>
      <c r="AL134" s="383" t="s">
        <v>882</v>
      </c>
      <c r="AM134" s="422" t="str">
        <f t="shared" si="119"/>
        <v>6/30</v>
      </c>
      <c r="AN134" s="422" t="str">
        <f t="shared" si="120"/>
        <v>6/30</v>
      </c>
      <c r="AO134" s="422" t="str">
        <f t="shared" si="121"/>
        <v>6/30</v>
      </c>
      <c r="AP134" s="381">
        <v>0</v>
      </c>
      <c r="AQ134" s="381" t="s">
        <v>180</v>
      </c>
      <c r="AR134" s="381" t="s">
        <v>1006</v>
      </c>
      <c r="AS134" s="382" t="s">
        <v>180</v>
      </c>
      <c r="AT134" s="606" t="s">
        <v>1083</v>
      </c>
      <c r="AU134" s="485"/>
      <c r="AV134" s="485"/>
      <c r="AW134" s="485"/>
      <c r="AX134" s="485"/>
      <c r="AY134" s="575"/>
    </row>
    <row r="135" spans="2:51" s="198" customFormat="1" ht="72" customHeight="1">
      <c r="B135" s="282"/>
      <c r="C135" s="282"/>
      <c r="E135" s="383">
        <f t="shared" si="122"/>
        <v>67</v>
      </c>
      <c r="F135" s="485" t="s">
        <v>465</v>
      </c>
      <c r="G135" s="509"/>
      <c r="H135" s="500" t="str">
        <f t="shared" si="123"/>
        <v>“11155DD5FF03”</v>
      </c>
      <c r="I135" s="485"/>
      <c r="J135" s="485" t="str">
        <f t="shared" ref="J135:J136" si="124">J134</f>
        <v>wifi_led_enable</v>
      </c>
      <c r="K135" s="485"/>
      <c r="L135" s="485" t="str">
        <f>L36</f>
        <v>“1”</v>
      </c>
      <c r="M135" s="509"/>
      <c r="N135" s="500" t="b">
        <v>1</v>
      </c>
      <c r="O135" s="485"/>
      <c r="P135" s="485" t="str">
        <f t="shared" si="112"/>
        <v>(NULL)</v>
      </c>
      <c r="Q135" s="485"/>
      <c r="R135" s="485" t="s">
        <v>180</v>
      </c>
      <c r="S135" s="485"/>
      <c r="T135" s="485" t="s">
        <v>180</v>
      </c>
      <c r="U135" s="485"/>
      <c r="V135" s="485" t="s">
        <v>180</v>
      </c>
      <c r="W135" s="485"/>
      <c r="X135" s="979" t="s">
        <v>180</v>
      </c>
      <c r="Y135" s="978"/>
      <c r="Z135" s="500" t="b">
        <f t="shared" si="113"/>
        <v>1</v>
      </c>
      <c r="AA135" s="485"/>
      <c r="AB135" s="485" t="str">
        <f t="shared" si="114"/>
        <v>(NULL)</v>
      </c>
      <c r="AC135" s="485"/>
      <c r="AD135" s="485" t="str">
        <f t="shared" si="115"/>
        <v>-</v>
      </c>
      <c r="AE135" s="485"/>
      <c r="AF135" s="485" t="str">
        <f t="shared" si="116"/>
        <v>-</v>
      </c>
      <c r="AG135" s="485"/>
      <c r="AH135" s="485" t="str">
        <f t="shared" si="117"/>
        <v>-</v>
      </c>
      <c r="AI135" s="485"/>
      <c r="AJ135" s="485" t="str">
        <f t="shared" si="118"/>
        <v>-</v>
      </c>
      <c r="AK135" s="509"/>
      <c r="AL135" s="383" t="s">
        <v>882</v>
      </c>
      <c r="AM135" s="422" t="str">
        <f t="shared" si="119"/>
        <v>6/30</v>
      </c>
      <c r="AN135" s="422" t="str">
        <f t="shared" si="120"/>
        <v>6/30</v>
      </c>
      <c r="AO135" s="422" t="str">
        <f t="shared" si="121"/>
        <v>6/30</v>
      </c>
      <c r="AP135" s="381">
        <v>0</v>
      </c>
      <c r="AQ135" s="381" t="s">
        <v>180</v>
      </c>
      <c r="AR135" s="381" t="s">
        <v>1006</v>
      </c>
      <c r="AS135" s="382" t="s">
        <v>180</v>
      </c>
      <c r="AT135" s="606" t="s">
        <v>1083</v>
      </c>
      <c r="AU135" s="485"/>
      <c r="AV135" s="485"/>
      <c r="AW135" s="485"/>
      <c r="AX135" s="485"/>
      <c r="AY135" s="575"/>
    </row>
    <row r="136" spans="2:51" s="198" customFormat="1" ht="72" customHeight="1">
      <c r="B136" s="282"/>
      <c r="C136" s="282"/>
      <c r="E136" s="383">
        <f t="shared" si="122"/>
        <v>68</v>
      </c>
      <c r="F136" s="485" t="s">
        <v>458</v>
      </c>
      <c r="G136" s="509"/>
      <c r="H136" s="500" t="str">
        <f t="shared" si="123"/>
        <v>“11155DD5FF03”</v>
      </c>
      <c r="I136" s="485"/>
      <c r="J136" s="485" t="str">
        <f t="shared" si="124"/>
        <v>wifi_led_enable</v>
      </c>
      <c r="K136" s="485"/>
      <c r="L136" s="485" t="str">
        <f>M36</f>
        <v>“2”</v>
      </c>
      <c r="M136" s="509"/>
      <c r="N136" s="500" t="b">
        <v>0</v>
      </c>
      <c r="O136" s="485"/>
      <c r="P136" s="485" t="str">
        <f t="shared" si="112"/>
        <v>-</v>
      </c>
      <c r="Q136" s="485"/>
      <c r="R136" s="485" t="s">
        <v>180</v>
      </c>
      <c r="S136" s="485"/>
      <c r="T136" s="485" t="s">
        <v>180</v>
      </c>
      <c r="U136" s="485"/>
      <c r="V136" s="485" t="s">
        <v>180</v>
      </c>
      <c r="W136" s="485"/>
      <c r="X136" s="979" t="s">
        <v>180</v>
      </c>
      <c r="Y136" s="978"/>
      <c r="Z136" s="500" t="b">
        <f t="shared" si="113"/>
        <v>0</v>
      </c>
      <c r="AA136" s="485"/>
      <c r="AB136" s="485" t="str">
        <f t="shared" si="114"/>
        <v>-</v>
      </c>
      <c r="AC136" s="485"/>
      <c r="AD136" s="485" t="str">
        <f t="shared" si="115"/>
        <v>-</v>
      </c>
      <c r="AE136" s="485"/>
      <c r="AF136" s="485" t="str">
        <f t="shared" si="116"/>
        <v>-</v>
      </c>
      <c r="AG136" s="485"/>
      <c r="AH136" s="485" t="str">
        <f t="shared" si="117"/>
        <v>-</v>
      </c>
      <c r="AI136" s="485"/>
      <c r="AJ136" s="485" t="str">
        <f t="shared" si="118"/>
        <v>-</v>
      </c>
      <c r="AK136" s="509"/>
      <c r="AL136" s="383" t="s">
        <v>882</v>
      </c>
      <c r="AM136" s="422" t="str">
        <f t="shared" si="119"/>
        <v>6/30</v>
      </c>
      <c r="AN136" s="422" t="str">
        <f t="shared" si="120"/>
        <v>6/30</v>
      </c>
      <c r="AO136" s="422" t="str">
        <f t="shared" si="121"/>
        <v>6/30</v>
      </c>
      <c r="AP136" s="381">
        <v>0</v>
      </c>
      <c r="AQ136" s="381" t="s">
        <v>180</v>
      </c>
      <c r="AR136" s="381" t="s">
        <v>1006</v>
      </c>
      <c r="AS136" s="382" t="s">
        <v>180</v>
      </c>
      <c r="AT136" s="606" t="s">
        <v>1083</v>
      </c>
      <c r="AU136" s="485"/>
      <c r="AV136" s="485"/>
      <c r="AW136" s="485"/>
      <c r="AX136" s="485"/>
      <c r="AY136" s="575"/>
    </row>
    <row r="137" spans="2:51" s="198" customFormat="1" ht="72" customHeight="1">
      <c r="B137" s="282"/>
      <c r="C137" s="282"/>
      <c r="E137" s="383">
        <f t="shared" si="122"/>
        <v>69</v>
      </c>
      <c r="F137" s="485" t="s">
        <v>465</v>
      </c>
      <c r="G137" s="509"/>
      <c r="H137" s="500" t="str">
        <f t="shared" si="123"/>
        <v>“11155DD5FF03”</v>
      </c>
      <c r="I137" s="485"/>
      <c r="J137" s="485" t="str">
        <f>G37</f>
        <v>service_contact_name</v>
      </c>
      <c r="K137" s="485"/>
      <c r="L137" s="485" t="str">
        <f>I37</f>
        <v>"gsj_service"</v>
      </c>
      <c r="M137" s="509"/>
      <c r="N137" s="500" t="b">
        <v>1</v>
      </c>
      <c r="O137" s="485"/>
      <c r="P137" s="485" t="str">
        <f t="shared" si="112"/>
        <v>(NULL)</v>
      </c>
      <c r="Q137" s="485"/>
      <c r="R137" s="485" t="s">
        <v>180</v>
      </c>
      <c r="S137" s="485"/>
      <c r="T137" s="485" t="s">
        <v>180</v>
      </c>
      <c r="U137" s="485"/>
      <c r="V137" s="485" t="s">
        <v>180</v>
      </c>
      <c r="W137" s="485"/>
      <c r="X137" s="979" t="s">
        <v>180</v>
      </c>
      <c r="Y137" s="978"/>
      <c r="Z137" s="500" t="b">
        <f t="shared" si="113"/>
        <v>1</v>
      </c>
      <c r="AA137" s="485"/>
      <c r="AB137" s="485" t="str">
        <f t="shared" si="114"/>
        <v>(NULL)</v>
      </c>
      <c r="AC137" s="485"/>
      <c r="AD137" s="485" t="str">
        <f t="shared" si="115"/>
        <v>-</v>
      </c>
      <c r="AE137" s="485"/>
      <c r="AF137" s="485" t="str">
        <f t="shared" si="116"/>
        <v>-</v>
      </c>
      <c r="AG137" s="485"/>
      <c r="AH137" s="485" t="str">
        <f t="shared" si="117"/>
        <v>-</v>
      </c>
      <c r="AI137" s="485"/>
      <c r="AJ137" s="485" t="str">
        <f t="shared" si="118"/>
        <v>-</v>
      </c>
      <c r="AK137" s="509"/>
      <c r="AL137" s="383" t="s">
        <v>882</v>
      </c>
      <c r="AM137" s="422" t="str">
        <f t="shared" si="119"/>
        <v>6/30</v>
      </c>
      <c r="AN137" s="422" t="str">
        <f t="shared" si="120"/>
        <v>6/30</v>
      </c>
      <c r="AO137" s="422" t="str">
        <f t="shared" si="121"/>
        <v>6/30</v>
      </c>
      <c r="AP137" s="381">
        <v>0</v>
      </c>
      <c r="AQ137" s="381" t="s">
        <v>180</v>
      </c>
      <c r="AR137" s="381" t="s">
        <v>1006</v>
      </c>
      <c r="AS137" s="382" t="s">
        <v>180</v>
      </c>
      <c r="AT137" s="606" t="s">
        <v>1083</v>
      </c>
      <c r="AU137" s="485"/>
      <c r="AV137" s="485"/>
      <c r="AW137" s="485"/>
      <c r="AX137" s="485"/>
      <c r="AY137" s="575"/>
    </row>
    <row r="138" spans="2:51" s="198" customFormat="1" ht="72" customHeight="1">
      <c r="B138" s="282"/>
      <c r="C138" s="282"/>
      <c r="E138" s="383">
        <f t="shared" si="122"/>
        <v>70</v>
      </c>
      <c r="F138" s="485" t="s">
        <v>465</v>
      </c>
      <c r="G138" s="509"/>
      <c r="H138" s="500" t="str">
        <f t="shared" si="123"/>
        <v>“11155DD5FF03”</v>
      </c>
      <c r="I138" s="485"/>
      <c r="J138" s="485" t="str">
        <f>G38</f>
        <v>service_contact_phone</v>
      </c>
      <c r="K138" s="485"/>
      <c r="L138" s="485" t="str">
        <f>I38</f>
        <v>"11556654433221"</v>
      </c>
      <c r="M138" s="509"/>
      <c r="N138" s="500" t="b">
        <v>1</v>
      </c>
      <c r="O138" s="485"/>
      <c r="P138" s="485" t="str">
        <f t="shared" si="112"/>
        <v>(NULL)</v>
      </c>
      <c r="Q138" s="485"/>
      <c r="R138" s="485" t="s">
        <v>180</v>
      </c>
      <c r="S138" s="485"/>
      <c r="T138" s="485" t="s">
        <v>180</v>
      </c>
      <c r="U138" s="485"/>
      <c r="V138" s="485" t="s">
        <v>180</v>
      </c>
      <c r="W138" s="485"/>
      <c r="X138" s="979" t="s">
        <v>180</v>
      </c>
      <c r="Y138" s="978"/>
      <c r="Z138" s="500" t="b">
        <f t="shared" si="113"/>
        <v>1</v>
      </c>
      <c r="AA138" s="485"/>
      <c r="AB138" s="485" t="str">
        <f t="shared" si="114"/>
        <v>(NULL)</v>
      </c>
      <c r="AC138" s="485"/>
      <c r="AD138" s="485" t="str">
        <f t="shared" si="115"/>
        <v>-</v>
      </c>
      <c r="AE138" s="485"/>
      <c r="AF138" s="485" t="str">
        <f t="shared" si="116"/>
        <v>-</v>
      </c>
      <c r="AG138" s="485"/>
      <c r="AH138" s="485" t="str">
        <f t="shared" si="117"/>
        <v>-</v>
      </c>
      <c r="AI138" s="485"/>
      <c r="AJ138" s="485" t="str">
        <f t="shared" si="118"/>
        <v>-</v>
      </c>
      <c r="AK138" s="509"/>
      <c r="AL138" s="383" t="s">
        <v>882</v>
      </c>
      <c r="AM138" s="422" t="str">
        <f t="shared" si="119"/>
        <v>6/30</v>
      </c>
      <c r="AN138" s="422" t="str">
        <f t="shared" si="120"/>
        <v>6/30</v>
      </c>
      <c r="AO138" s="422" t="str">
        <f t="shared" si="121"/>
        <v>6/30</v>
      </c>
      <c r="AP138" s="381">
        <v>0</v>
      </c>
      <c r="AQ138" s="381" t="s">
        <v>180</v>
      </c>
      <c r="AR138" s="381" t="s">
        <v>1006</v>
      </c>
      <c r="AS138" s="382" t="s">
        <v>180</v>
      </c>
      <c r="AT138" s="606" t="s">
        <v>1083</v>
      </c>
      <c r="AU138" s="485"/>
      <c r="AV138" s="485"/>
      <c r="AW138" s="485"/>
      <c r="AX138" s="485"/>
      <c r="AY138" s="575"/>
    </row>
    <row r="139" spans="2:51" s="198" customFormat="1" ht="72" customHeight="1">
      <c r="B139" s="282"/>
      <c r="C139" s="282"/>
      <c r="E139" s="383">
        <f t="shared" si="122"/>
        <v>71</v>
      </c>
      <c r="F139" s="485" t="s">
        <v>465</v>
      </c>
      <c r="G139" s="509"/>
      <c r="H139" s="500" t="str">
        <f t="shared" si="123"/>
        <v>“11155DD5FF03”</v>
      </c>
      <c r="I139" s="485"/>
      <c r="J139" s="485" t="str">
        <f>G39</f>
        <v>service_contact_email</v>
      </c>
      <c r="K139" s="485"/>
      <c r="L139" s="485" t="str">
        <f>I39</f>
        <v>987654321@email.com</v>
      </c>
      <c r="M139" s="509"/>
      <c r="N139" s="500" t="b">
        <v>1</v>
      </c>
      <c r="O139" s="485"/>
      <c r="P139" s="485" t="str">
        <f t="shared" si="112"/>
        <v>(NULL)</v>
      </c>
      <c r="Q139" s="485"/>
      <c r="R139" s="485" t="s">
        <v>180</v>
      </c>
      <c r="S139" s="485"/>
      <c r="T139" s="485" t="s">
        <v>180</v>
      </c>
      <c r="U139" s="485"/>
      <c r="V139" s="485" t="s">
        <v>180</v>
      </c>
      <c r="W139" s="485"/>
      <c r="X139" s="979" t="s">
        <v>180</v>
      </c>
      <c r="Y139" s="978"/>
      <c r="Z139" s="500" t="b">
        <f t="shared" si="113"/>
        <v>1</v>
      </c>
      <c r="AA139" s="485"/>
      <c r="AB139" s="485" t="str">
        <f t="shared" si="114"/>
        <v>(NULL)</v>
      </c>
      <c r="AC139" s="485"/>
      <c r="AD139" s="485" t="str">
        <f t="shared" si="115"/>
        <v>-</v>
      </c>
      <c r="AE139" s="485"/>
      <c r="AF139" s="485" t="str">
        <f t="shared" si="116"/>
        <v>-</v>
      </c>
      <c r="AG139" s="485"/>
      <c r="AH139" s="485" t="str">
        <f t="shared" si="117"/>
        <v>-</v>
      </c>
      <c r="AI139" s="485"/>
      <c r="AJ139" s="485" t="str">
        <f t="shared" si="118"/>
        <v>-</v>
      </c>
      <c r="AK139" s="509"/>
      <c r="AL139" s="383" t="s">
        <v>882</v>
      </c>
      <c r="AM139" s="422" t="str">
        <f t="shared" si="119"/>
        <v>6/30</v>
      </c>
      <c r="AN139" s="422" t="str">
        <f t="shared" si="120"/>
        <v>6/30</v>
      </c>
      <c r="AO139" s="422" t="str">
        <f t="shared" si="121"/>
        <v>6/30</v>
      </c>
      <c r="AP139" s="381">
        <v>0</v>
      </c>
      <c r="AQ139" s="381" t="s">
        <v>180</v>
      </c>
      <c r="AR139" s="381" t="s">
        <v>1006</v>
      </c>
      <c r="AS139" s="382" t="s">
        <v>180</v>
      </c>
      <c r="AT139" s="606" t="s">
        <v>1083</v>
      </c>
      <c r="AU139" s="485"/>
      <c r="AV139" s="485"/>
      <c r="AW139" s="485"/>
      <c r="AX139" s="485"/>
      <c r="AY139" s="575"/>
    </row>
    <row r="140" spans="2:51" s="198" customFormat="1" ht="72" customHeight="1">
      <c r="B140" s="282"/>
      <c r="C140" s="282"/>
      <c r="E140" s="383">
        <f>E139+1</f>
        <v>72</v>
      </c>
      <c r="F140" s="485" t="s">
        <v>458</v>
      </c>
      <c r="G140" s="509"/>
      <c r="H140" s="500" t="str">
        <f>H139</f>
        <v>“11155DD5FF03”</v>
      </c>
      <c r="I140" s="485"/>
      <c r="J140" s="485" t="str">
        <f>G40</f>
        <v>iu_room</v>
      </c>
      <c r="K140" s="485"/>
      <c r="L140" s="485" t="str">
        <f>I40</f>
        <v>“7”</v>
      </c>
      <c r="M140" s="509"/>
      <c r="N140" s="500" t="b">
        <v>0</v>
      </c>
      <c r="O140" s="485"/>
      <c r="P140" s="485" t="str">
        <f t="shared" si="112"/>
        <v>-</v>
      </c>
      <c r="Q140" s="485"/>
      <c r="R140" s="485" t="s">
        <v>180</v>
      </c>
      <c r="S140" s="485"/>
      <c r="T140" s="485" t="s">
        <v>180</v>
      </c>
      <c r="U140" s="485"/>
      <c r="V140" s="485" t="s">
        <v>180</v>
      </c>
      <c r="W140" s="485"/>
      <c r="X140" s="979" t="s">
        <v>180</v>
      </c>
      <c r="Y140" s="978"/>
      <c r="Z140" s="500" t="b">
        <f t="shared" si="113"/>
        <v>0</v>
      </c>
      <c r="AA140" s="485"/>
      <c r="AB140" s="485" t="str">
        <f t="shared" si="114"/>
        <v>-</v>
      </c>
      <c r="AC140" s="485"/>
      <c r="AD140" s="485" t="str">
        <f t="shared" si="115"/>
        <v>-</v>
      </c>
      <c r="AE140" s="485"/>
      <c r="AF140" s="485" t="str">
        <f t="shared" si="116"/>
        <v>-</v>
      </c>
      <c r="AG140" s="485"/>
      <c r="AH140" s="485" t="str">
        <f t="shared" si="117"/>
        <v>-</v>
      </c>
      <c r="AI140" s="485"/>
      <c r="AJ140" s="485" t="str">
        <f t="shared" si="118"/>
        <v>-</v>
      </c>
      <c r="AK140" s="509"/>
      <c r="AL140" s="383" t="s">
        <v>882</v>
      </c>
      <c r="AM140" s="422" t="str">
        <f t="shared" si="119"/>
        <v>6/30</v>
      </c>
      <c r="AN140" s="422" t="str">
        <f t="shared" si="120"/>
        <v>6/30</v>
      </c>
      <c r="AO140" s="422" t="str">
        <f t="shared" si="121"/>
        <v>6/30</v>
      </c>
      <c r="AP140" s="381">
        <v>0</v>
      </c>
      <c r="AQ140" s="381" t="s">
        <v>180</v>
      </c>
      <c r="AR140" s="381" t="s">
        <v>1006</v>
      </c>
      <c r="AS140" s="382" t="s">
        <v>180</v>
      </c>
      <c r="AT140" s="606" t="s">
        <v>1083</v>
      </c>
      <c r="AU140" s="485"/>
      <c r="AV140" s="485"/>
      <c r="AW140" s="485"/>
      <c r="AX140" s="485"/>
      <c r="AY140" s="575"/>
    </row>
    <row r="141" spans="2:51" s="198" customFormat="1" ht="72" customHeight="1">
      <c r="B141" s="282"/>
      <c r="C141" s="282"/>
      <c r="E141" s="383">
        <f t="shared" ref="E141:E148" si="125">E140+1</f>
        <v>73</v>
      </c>
      <c r="F141" s="485" t="s">
        <v>465</v>
      </c>
      <c r="G141" s="509"/>
      <c r="H141" s="500" t="str">
        <f t="shared" si="123"/>
        <v>“11155DD5FF03”</v>
      </c>
      <c r="I141" s="485"/>
      <c r="J141" s="485" t="str">
        <f>J140</f>
        <v>iu_room</v>
      </c>
      <c r="K141" s="485"/>
      <c r="L141" s="485" t="str">
        <f>J40</f>
        <v>“8”</v>
      </c>
      <c r="M141" s="509"/>
      <c r="N141" s="500" t="b">
        <v>1</v>
      </c>
      <c r="O141" s="485"/>
      <c r="P141" s="485" t="str">
        <f t="shared" si="112"/>
        <v>(NULL)</v>
      </c>
      <c r="Q141" s="485"/>
      <c r="R141" s="485" t="s">
        <v>180</v>
      </c>
      <c r="S141" s="485"/>
      <c r="T141" s="485" t="s">
        <v>180</v>
      </c>
      <c r="U141" s="485"/>
      <c r="V141" s="485" t="s">
        <v>180</v>
      </c>
      <c r="W141" s="485"/>
      <c r="X141" s="979" t="s">
        <v>180</v>
      </c>
      <c r="Y141" s="978"/>
      <c r="Z141" s="500" t="b">
        <f t="shared" si="113"/>
        <v>1</v>
      </c>
      <c r="AA141" s="485"/>
      <c r="AB141" s="485" t="str">
        <f t="shared" si="114"/>
        <v>(NULL)</v>
      </c>
      <c r="AC141" s="485"/>
      <c r="AD141" s="485" t="str">
        <f t="shared" si="115"/>
        <v>-</v>
      </c>
      <c r="AE141" s="485"/>
      <c r="AF141" s="485" t="str">
        <f t="shared" si="116"/>
        <v>-</v>
      </c>
      <c r="AG141" s="485"/>
      <c r="AH141" s="485" t="str">
        <f t="shared" si="117"/>
        <v>-</v>
      </c>
      <c r="AI141" s="485"/>
      <c r="AJ141" s="485" t="str">
        <f t="shared" si="118"/>
        <v>-</v>
      </c>
      <c r="AK141" s="509"/>
      <c r="AL141" s="383" t="s">
        <v>882</v>
      </c>
      <c r="AM141" s="422" t="str">
        <f t="shared" si="119"/>
        <v>6/30</v>
      </c>
      <c r="AN141" s="422" t="str">
        <f t="shared" si="120"/>
        <v>6/30</v>
      </c>
      <c r="AO141" s="422" t="str">
        <f t="shared" si="121"/>
        <v>6/30</v>
      </c>
      <c r="AP141" s="381">
        <v>0</v>
      </c>
      <c r="AQ141" s="381" t="s">
        <v>180</v>
      </c>
      <c r="AR141" s="381" t="s">
        <v>1006</v>
      </c>
      <c r="AS141" s="382" t="s">
        <v>180</v>
      </c>
      <c r="AT141" s="606" t="s">
        <v>1083</v>
      </c>
      <c r="AU141" s="485"/>
      <c r="AV141" s="485"/>
      <c r="AW141" s="485"/>
      <c r="AX141" s="485"/>
      <c r="AY141" s="575"/>
    </row>
    <row r="142" spans="2:51" s="198" customFormat="1" ht="72" customHeight="1">
      <c r="B142" s="282"/>
      <c r="C142" s="282"/>
      <c r="E142" s="383">
        <f t="shared" si="125"/>
        <v>74</v>
      </c>
      <c r="F142" s="485" t="s">
        <v>465</v>
      </c>
      <c r="G142" s="509"/>
      <c r="H142" s="500" t="str">
        <f t="shared" si="123"/>
        <v>“11155DD5FF03”</v>
      </c>
      <c r="I142" s="485"/>
      <c r="J142" s="485" t="str">
        <f t="shared" ref="J142:J144" si="126">J141</f>
        <v>iu_room</v>
      </c>
      <c r="K142" s="485"/>
      <c r="L142" s="485" t="str">
        <f>K40</f>
        <v>“128”</v>
      </c>
      <c r="M142" s="509"/>
      <c r="N142" s="500" t="b">
        <v>1</v>
      </c>
      <c r="O142" s="485"/>
      <c r="P142" s="485" t="str">
        <f t="shared" si="112"/>
        <v>(NULL)</v>
      </c>
      <c r="Q142" s="485"/>
      <c r="R142" s="485" t="s">
        <v>180</v>
      </c>
      <c r="S142" s="485"/>
      <c r="T142" s="485" t="s">
        <v>180</v>
      </c>
      <c r="U142" s="485"/>
      <c r="V142" s="485" t="s">
        <v>180</v>
      </c>
      <c r="W142" s="485"/>
      <c r="X142" s="979" t="s">
        <v>180</v>
      </c>
      <c r="Y142" s="978"/>
      <c r="Z142" s="500" t="b">
        <f t="shared" si="113"/>
        <v>1</v>
      </c>
      <c r="AA142" s="485"/>
      <c r="AB142" s="485" t="str">
        <f t="shared" si="114"/>
        <v>(NULL)</v>
      </c>
      <c r="AC142" s="485"/>
      <c r="AD142" s="485" t="str">
        <f t="shared" si="115"/>
        <v>-</v>
      </c>
      <c r="AE142" s="485"/>
      <c r="AF142" s="485" t="str">
        <f t="shared" si="116"/>
        <v>-</v>
      </c>
      <c r="AG142" s="485"/>
      <c r="AH142" s="485" t="str">
        <f t="shared" si="117"/>
        <v>-</v>
      </c>
      <c r="AI142" s="485"/>
      <c r="AJ142" s="485" t="str">
        <f t="shared" si="118"/>
        <v>-</v>
      </c>
      <c r="AK142" s="509"/>
      <c r="AL142" s="383" t="s">
        <v>882</v>
      </c>
      <c r="AM142" s="422" t="s">
        <v>1122</v>
      </c>
      <c r="AN142" s="422" t="s">
        <v>1122</v>
      </c>
      <c r="AO142" s="422" t="s">
        <v>1122</v>
      </c>
      <c r="AP142" s="381">
        <v>0</v>
      </c>
      <c r="AQ142" s="381" t="s">
        <v>180</v>
      </c>
      <c r="AR142" s="381" t="s">
        <v>1006</v>
      </c>
      <c r="AS142" s="382" t="s">
        <v>180</v>
      </c>
      <c r="AT142" s="606" t="s">
        <v>1083</v>
      </c>
      <c r="AU142" s="485"/>
      <c r="AV142" s="485"/>
      <c r="AW142" s="485"/>
      <c r="AX142" s="485"/>
      <c r="AY142" s="575"/>
    </row>
    <row r="143" spans="2:51" s="198" customFormat="1" ht="72" customHeight="1">
      <c r="B143" s="282"/>
      <c r="C143" s="282"/>
      <c r="E143" s="383">
        <f t="shared" si="125"/>
        <v>75</v>
      </c>
      <c r="F143" s="485" t="s">
        <v>465</v>
      </c>
      <c r="G143" s="509"/>
      <c r="H143" s="500" t="str">
        <f t="shared" si="123"/>
        <v>“11155DD5FF03”</v>
      </c>
      <c r="I143" s="485"/>
      <c r="J143" s="485" t="str">
        <f t="shared" si="126"/>
        <v>iu_room</v>
      </c>
      <c r="K143" s="485"/>
      <c r="L143" s="485" t="str">
        <f>L40</f>
        <v>”136“</v>
      </c>
      <c r="M143" s="509"/>
      <c r="N143" s="500" t="b">
        <v>1</v>
      </c>
      <c r="O143" s="485"/>
      <c r="P143" s="485" t="str">
        <f t="shared" si="112"/>
        <v>(NULL)</v>
      </c>
      <c r="Q143" s="485"/>
      <c r="R143" s="485" t="s">
        <v>180</v>
      </c>
      <c r="S143" s="485"/>
      <c r="T143" s="485" t="s">
        <v>180</v>
      </c>
      <c r="U143" s="485"/>
      <c r="V143" s="485" t="s">
        <v>180</v>
      </c>
      <c r="W143" s="485"/>
      <c r="X143" s="979" t="s">
        <v>180</v>
      </c>
      <c r="Y143" s="978"/>
      <c r="Z143" s="500" t="b">
        <f t="shared" si="113"/>
        <v>1</v>
      </c>
      <c r="AA143" s="485"/>
      <c r="AB143" s="485" t="str">
        <f t="shared" si="114"/>
        <v>(NULL)</v>
      </c>
      <c r="AC143" s="485"/>
      <c r="AD143" s="485" t="str">
        <f t="shared" si="115"/>
        <v>-</v>
      </c>
      <c r="AE143" s="485"/>
      <c r="AF143" s="485" t="str">
        <f t="shared" si="116"/>
        <v>-</v>
      </c>
      <c r="AG143" s="485"/>
      <c r="AH143" s="485" t="str">
        <f t="shared" si="117"/>
        <v>-</v>
      </c>
      <c r="AI143" s="485"/>
      <c r="AJ143" s="485" t="str">
        <f t="shared" si="118"/>
        <v>-</v>
      </c>
      <c r="AK143" s="509"/>
      <c r="AL143" s="383" t="s">
        <v>882</v>
      </c>
      <c r="AM143" s="422" t="str">
        <f t="shared" si="119"/>
        <v>‘7/1</v>
      </c>
      <c r="AN143" s="422" t="str">
        <f t="shared" si="120"/>
        <v>‘7/1</v>
      </c>
      <c r="AO143" s="422" t="str">
        <f t="shared" si="121"/>
        <v>‘7/1</v>
      </c>
      <c r="AP143" s="381">
        <v>0</v>
      </c>
      <c r="AQ143" s="381" t="s">
        <v>180</v>
      </c>
      <c r="AR143" s="381" t="s">
        <v>1006</v>
      </c>
      <c r="AS143" s="382" t="s">
        <v>180</v>
      </c>
      <c r="AT143" s="606" t="s">
        <v>1083</v>
      </c>
      <c r="AU143" s="485"/>
      <c r="AV143" s="485"/>
      <c r="AW143" s="485"/>
      <c r="AX143" s="485"/>
      <c r="AY143" s="575"/>
    </row>
    <row r="144" spans="2:51" s="198" customFormat="1" ht="72" customHeight="1">
      <c r="B144" s="282"/>
      <c r="C144" s="282"/>
      <c r="E144" s="383">
        <f t="shared" si="125"/>
        <v>76</v>
      </c>
      <c r="F144" s="485" t="s">
        <v>458</v>
      </c>
      <c r="G144" s="509"/>
      <c r="H144" s="500" t="str">
        <f t="shared" si="123"/>
        <v>“11155DD5FF03”</v>
      </c>
      <c r="I144" s="485"/>
      <c r="J144" s="485" t="str">
        <f t="shared" si="126"/>
        <v>iu_room</v>
      </c>
      <c r="K144" s="485"/>
      <c r="L144" s="485" t="str">
        <f>M40</f>
        <v>“137”</v>
      </c>
      <c r="M144" s="509"/>
      <c r="N144" s="500" t="b">
        <v>0</v>
      </c>
      <c r="O144" s="485"/>
      <c r="P144" s="485" t="str">
        <f t="shared" si="112"/>
        <v>-</v>
      </c>
      <c r="Q144" s="485"/>
      <c r="R144" s="485" t="s">
        <v>180</v>
      </c>
      <c r="S144" s="485"/>
      <c r="T144" s="485" t="s">
        <v>180</v>
      </c>
      <c r="U144" s="485"/>
      <c r="V144" s="485" t="s">
        <v>180</v>
      </c>
      <c r="W144" s="485"/>
      <c r="X144" s="979" t="s">
        <v>180</v>
      </c>
      <c r="Y144" s="978"/>
      <c r="Z144" s="500" t="b">
        <f t="shared" si="113"/>
        <v>0</v>
      </c>
      <c r="AA144" s="485"/>
      <c r="AB144" s="485" t="str">
        <f t="shared" si="114"/>
        <v>-</v>
      </c>
      <c r="AC144" s="485"/>
      <c r="AD144" s="485" t="str">
        <f t="shared" si="115"/>
        <v>-</v>
      </c>
      <c r="AE144" s="485"/>
      <c r="AF144" s="485" t="str">
        <f t="shared" si="116"/>
        <v>-</v>
      </c>
      <c r="AG144" s="485"/>
      <c r="AH144" s="485" t="str">
        <f t="shared" si="117"/>
        <v>-</v>
      </c>
      <c r="AI144" s="485"/>
      <c r="AJ144" s="485" t="str">
        <f t="shared" si="118"/>
        <v>-</v>
      </c>
      <c r="AK144" s="509"/>
      <c r="AL144" s="383" t="s">
        <v>882</v>
      </c>
      <c r="AM144" s="422" t="str">
        <f t="shared" si="119"/>
        <v>‘7/1</v>
      </c>
      <c r="AN144" s="422" t="str">
        <f t="shared" si="120"/>
        <v>‘7/1</v>
      </c>
      <c r="AO144" s="422" t="str">
        <f t="shared" si="121"/>
        <v>‘7/1</v>
      </c>
      <c r="AP144" s="381">
        <v>0</v>
      </c>
      <c r="AQ144" s="381" t="s">
        <v>180</v>
      </c>
      <c r="AR144" s="381" t="s">
        <v>1006</v>
      </c>
      <c r="AS144" s="382" t="s">
        <v>180</v>
      </c>
      <c r="AT144" s="606" t="s">
        <v>1083</v>
      </c>
      <c r="AU144" s="485"/>
      <c r="AV144" s="485"/>
      <c r="AW144" s="485"/>
      <c r="AX144" s="485"/>
      <c r="AY144" s="575"/>
    </row>
    <row r="145" spans="2:51" s="198" customFormat="1" ht="72" customHeight="1">
      <c r="B145" s="282"/>
      <c r="C145" s="282"/>
      <c r="E145" s="383">
        <f t="shared" si="125"/>
        <v>77</v>
      </c>
      <c r="F145" s="485" t="s">
        <v>465</v>
      </c>
      <c r="G145" s="509"/>
      <c r="H145" s="500" t="str">
        <f t="shared" si="123"/>
        <v>“11155DD5FF03”</v>
      </c>
      <c r="I145" s="485"/>
      <c r="J145" s="485" t="str">
        <f>G41</f>
        <v>elec_unit_price</v>
      </c>
      <c r="K145" s="485"/>
      <c r="L145" s="485" t="str">
        <f>I41</f>
        <v>“27”</v>
      </c>
      <c r="M145" s="509"/>
      <c r="N145" s="500" t="b">
        <v>1</v>
      </c>
      <c r="O145" s="485"/>
      <c r="P145" s="485" t="str">
        <f t="shared" si="112"/>
        <v>(NULL)</v>
      </c>
      <c r="Q145" s="485"/>
      <c r="R145" s="485" t="s">
        <v>180</v>
      </c>
      <c r="S145" s="485"/>
      <c r="T145" s="485" t="s">
        <v>180</v>
      </c>
      <c r="U145" s="485"/>
      <c r="V145" s="485" t="s">
        <v>180</v>
      </c>
      <c r="W145" s="485"/>
      <c r="X145" s="979" t="s">
        <v>180</v>
      </c>
      <c r="Y145" s="978"/>
      <c r="Z145" s="500" t="b">
        <f t="shared" si="113"/>
        <v>1</v>
      </c>
      <c r="AA145" s="485"/>
      <c r="AB145" s="485" t="str">
        <f t="shared" si="114"/>
        <v>(NULL)</v>
      </c>
      <c r="AC145" s="485"/>
      <c r="AD145" s="485" t="str">
        <f t="shared" si="115"/>
        <v>-</v>
      </c>
      <c r="AE145" s="485"/>
      <c r="AF145" s="485" t="str">
        <f t="shared" si="116"/>
        <v>-</v>
      </c>
      <c r="AG145" s="485"/>
      <c r="AH145" s="485" t="str">
        <f t="shared" si="117"/>
        <v>-</v>
      </c>
      <c r="AI145" s="485"/>
      <c r="AJ145" s="485" t="str">
        <f t="shared" si="118"/>
        <v>-</v>
      </c>
      <c r="AK145" s="509"/>
      <c r="AL145" s="383" t="s">
        <v>882</v>
      </c>
      <c r="AM145" s="422" t="str">
        <f t="shared" si="119"/>
        <v>‘7/1</v>
      </c>
      <c r="AN145" s="422" t="str">
        <f t="shared" si="120"/>
        <v>‘7/1</v>
      </c>
      <c r="AO145" s="422" t="str">
        <f t="shared" si="121"/>
        <v>‘7/1</v>
      </c>
      <c r="AP145" s="381">
        <v>0</v>
      </c>
      <c r="AQ145" s="381" t="s">
        <v>180</v>
      </c>
      <c r="AR145" s="381" t="s">
        <v>1006</v>
      </c>
      <c r="AS145" s="382" t="s">
        <v>180</v>
      </c>
      <c r="AT145" s="606" t="s">
        <v>1083</v>
      </c>
      <c r="AU145" s="485"/>
      <c r="AV145" s="485"/>
      <c r="AW145" s="485"/>
      <c r="AX145" s="485"/>
      <c r="AY145" s="575"/>
    </row>
    <row r="146" spans="2:51" s="198" customFormat="1" ht="72" customHeight="1">
      <c r="B146" s="282"/>
      <c r="C146" s="282"/>
      <c r="E146" s="383">
        <f t="shared" si="125"/>
        <v>78</v>
      </c>
      <c r="F146" s="485" t="s">
        <v>465</v>
      </c>
      <c r="G146" s="509"/>
      <c r="H146" s="500" t="str">
        <f t="shared" si="123"/>
        <v>“11155DD5FF03”</v>
      </c>
      <c r="I146" s="485"/>
      <c r="J146" s="485" t="str">
        <f>G42</f>
        <v>city</v>
      </c>
      <c r="K146" s="485"/>
      <c r="L146" s="485" t="str">
        <f>I42</f>
        <v>"Nanjing"</v>
      </c>
      <c r="M146" s="509"/>
      <c r="N146" s="500" t="b">
        <v>1</v>
      </c>
      <c r="O146" s="485"/>
      <c r="P146" s="485" t="str">
        <f t="shared" ref="P146" si="127">IF(N146=TRUE, "(NULL)", "-")</f>
        <v>(NULL)</v>
      </c>
      <c r="Q146" s="485"/>
      <c r="R146" s="485" t="s">
        <v>180</v>
      </c>
      <c r="S146" s="485"/>
      <c r="T146" s="485" t="s">
        <v>180</v>
      </c>
      <c r="U146" s="485"/>
      <c r="V146" s="485" t="s">
        <v>180</v>
      </c>
      <c r="W146" s="485"/>
      <c r="X146" s="979" t="s">
        <v>180</v>
      </c>
      <c r="Y146" s="978"/>
      <c r="Z146" s="500" t="b">
        <f t="shared" si="113"/>
        <v>1</v>
      </c>
      <c r="AA146" s="485"/>
      <c r="AB146" s="485" t="str">
        <f t="shared" si="114"/>
        <v>(NULL)</v>
      </c>
      <c r="AC146" s="485"/>
      <c r="AD146" s="485" t="str">
        <f t="shared" si="115"/>
        <v>-</v>
      </c>
      <c r="AE146" s="485"/>
      <c r="AF146" s="485" t="str">
        <f t="shared" si="116"/>
        <v>-</v>
      </c>
      <c r="AG146" s="485"/>
      <c r="AH146" s="485" t="str">
        <f t="shared" si="117"/>
        <v>-</v>
      </c>
      <c r="AI146" s="485"/>
      <c r="AJ146" s="485" t="str">
        <f t="shared" si="118"/>
        <v>-</v>
      </c>
      <c r="AK146" s="509"/>
      <c r="AL146" s="383" t="s">
        <v>882</v>
      </c>
      <c r="AM146" s="422" t="str">
        <f t="shared" si="119"/>
        <v>‘7/1</v>
      </c>
      <c r="AN146" s="422" t="str">
        <f t="shared" si="120"/>
        <v>‘7/1</v>
      </c>
      <c r="AO146" s="422" t="str">
        <f t="shared" si="121"/>
        <v>‘7/1</v>
      </c>
      <c r="AP146" s="381">
        <v>0</v>
      </c>
      <c r="AQ146" s="381" t="s">
        <v>180</v>
      </c>
      <c r="AR146" s="381" t="s">
        <v>1006</v>
      </c>
      <c r="AS146" s="382" t="s">
        <v>180</v>
      </c>
      <c r="AT146" s="606" t="s">
        <v>1083</v>
      </c>
      <c r="AU146" s="485"/>
      <c r="AV146" s="485"/>
      <c r="AW146" s="485"/>
      <c r="AX146" s="485"/>
      <c r="AY146" s="575"/>
    </row>
    <row r="147" spans="2:51" s="198" customFormat="1" ht="72" customHeight="1">
      <c r="B147" s="282"/>
      <c r="C147" s="282"/>
      <c r="E147" s="383">
        <f t="shared" si="125"/>
        <v>79</v>
      </c>
      <c r="F147" s="485" t="s">
        <v>458</v>
      </c>
      <c r="G147" s="509"/>
      <c r="H147" s="500" t="str">
        <f t="shared" si="123"/>
        <v>“11155DD5FF03”</v>
      </c>
      <c r="I147" s="485"/>
      <c r="J147" s="485" t="str">
        <f>G43</f>
        <v>(NULL)</v>
      </c>
      <c r="K147" s="485"/>
      <c r="L147" s="485" t="str">
        <f>I43</f>
        <v>"Nanjing"</v>
      </c>
      <c r="M147" s="509"/>
      <c r="N147" s="500" t="b">
        <v>0</v>
      </c>
      <c r="O147" s="485"/>
      <c r="P147" s="485" t="s">
        <v>324</v>
      </c>
      <c r="Q147" s="485"/>
      <c r="R147" s="485" t="s">
        <v>180</v>
      </c>
      <c r="S147" s="485"/>
      <c r="T147" s="485" t="s">
        <v>180</v>
      </c>
      <c r="U147" s="485"/>
      <c r="V147" s="485" t="s">
        <v>180</v>
      </c>
      <c r="W147" s="485"/>
      <c r="X147" s="979" t="s">
        <v>180</v>
      </c>
      <c r="Y147" s="978"/>
      <c r="Z147" s="500" t="b">
        <f t="shared" si="113"/>
        <v>0</v>
      </c>
      <c r="AA147" s="485"/>
      <c r="AB147" s="485" t="str">
        <f t="shared" si="114"/>
        <v>AIRSTAGE_COMMON_PARAMETER_EMPTY</v>
      </c>
      <c r="AC147" s="485"/>
      <c r="AD147" s="485" t="str">
        <f t="shared" si="115"/>
        <v>-</v>
      </c>
      <c r="AE147" s="485"/>
      <c r="AF147" s="485" t="str">
        <f t="shared" si="116"/>
        <v>-</v>
      </c>
      <c r="AG147" s="485"/>
      <c r="AH147" s="485" t="str">
        <f t="shared" si="117"/>
        <v>-</v>
      </c>
      <c r="AI147" s="485"/>
      <c r="AJ147" s="485" t="str">
        <f t="shared" si="118"/>
        <v>-</v>
      </c>
      <c r="AK147" s="509"/>
      <c r="AL147" s="383" t="s">
        <v>882</v>
      </c>
      <c r="AM147" s="422" t="str">
        <f t="shared" ref="AM147:AM148" si="128">AM146</f>
        <v>‘7/1</v>
      </c>
      <c r="AN147" s="422" t="str">
        <f t="shared" ref="AN147:AN148" si="129">AN146</f>
        <v>‘7/1</v>
      </c>
      <c r="AO147" s="422" t="str">
        <f t="shared" ref="AO147:AO148" si="130">AO146</f>
        <v>‘7/1</v>
      </c>
      <c r="AP147" s="381">
        <v>0</v>
      </c>
      <c r="AQ147" s="381" t="s">
        <v>180</v>
      </c>
      <c r="AR147" s="381" t="s">
        <v>1006</v>
      </c>
      <c r="AS147" s="382" t="s">
        <v>180</v>
      </c>
      <c r="AT147" s="606" t="s">
        <v>1083</v>
      </c>
      <c r="AU147" s="485"/>
      <c r="AV147" s="485"/>
      <c r="AW147" s="485"/>
      <c r="AX147" s="485"/>
      <c r="AY147" s="575"/>
    </row>
    <row r="148" spans="2:51" s="198" customFormat="1" ht="72" customHeight="1" thickBot="1">
      <c r="B148" s="282"/>
      <c r="C148" s="282"/>
      <c r="E148" s="380">
        <f t="shared" si="125"/>
        <v>80</v>
      </c>
      <c r="F148" s="497" t="s">
        <v>458</v>
      </c>
      <c r="G148" s="498"/>
      <c r="H148" s="499" t="str">
        <f t="shared" si="123"/>
        <v>“11155DD5FF03”</v>
      </c>
      <c r="I148" s="497"/>
      <c r="J148" s="497" t="str">
        <f>G44</f>
        <v>city</v>
      </c>
      <c r="K148" s="497"/>
      <c r="L148" s="497" t="str">
        <f>I44</f>
        <v>(NULL)</v>
      </c>
      <c r="M148" s="498"/>
      <c r="N148" s="499" t="b">
        <v>0</v>
      </c>
      <c r="O148" s="497"/>
      <c r="P148" s="497" t="s">
        <v>324</v>
      </c>
      <c r="Q148" s="497"/>
      <c r="R148" s="497" t="s">
        <v>180</v>
      </c>
      <c r="S148" s="497"/>
      <c r="T148" s="497" t="s">
        <v>180</v>
      </c>
      <c r="U148" s="497"/>
      <c r="V148" s="497" t="s">
        <v>180</v>
      </c>
      <c r="W148" s="497"/>
      <c r="X148" s="984" t="s">
        <v>180</v>
      </c>
      <c r="Y148" s="980"/>
      <c r="Z148" s="499" t="b">
        <f t="shared" si="113"/>
        <v>0</v>
      </c>
      <c r="AA148" s="497"/>
      <c r="AB148" s="497" t="str">
        <f t="shared" si="114"/>
        <v>AIRSTAGE_COMMON_PARAMETER_EMPTY</v>
      </c>
      <c r="AC148" s="497"/>
      <c r="AD148" s="497" t="str">
        <f t="shared" si="115"/>
        <v>-</v>
      </c>
      <c r="AE148" s="497"/>
      <c r="AF148" s="497" t="str">
        <f t="shared" si="116"/>
        <v>-</v>
      </c>
      <c r="AG148" s="497"/>
      <c r="AH148" s="497" t="str">
        <f t="shared" si="117"/>
        <v>-</v>
      </c>
      <c r="AI148" s="497"/>
      <c r="AJ148" s="497" t="str">
        <f t="shared" si="118"/>
        <v>-</v>
      </c>
      <c r="AK148" s="498"/>
      <c r="AL148" s="380" t="s">
        <v>882</v>
      </c>
      <c r="AM148" s="423" t="str">
        <f t="shared" si="128"/>
        <v>‘7/1</v>
      </c>
      <c r="AN148" s="423" t="str">
        <f t="shared" si="129"/>
        <v>‘7/1</v>
      </c>
      <c r="AO148" s="423" t="str">
        <f t="shared" si="130"/>
        <v>‘7/1</v>
      </c>
      <c r="AP148" s="376">
        <v>0</v>
      </c>
      <c r="AQ148" s="376" t="s">
        <v>180</v>
      </c>
      <c r="AR148" s="376" t="s">
        <v>1006</v>
      </c>
      <c r="AS148" s="377" t="s">
        <v>180</v>
      </c>
      <c r="AT148" s="639" t="s">
        <v>1083</v>
      </c>
      <c r="AU148" s="497"/>
      <c r="AV148" s="497"/>
      <c r="AW148" s="497"/>
      <c r="AX148" s="497"/>
      <c r="AY148" s="576"/>
    </row>
    <row r="149" spans="2:51" ht="15" customHeight="1">
      <c r="B149" s="225"/>
      <c r="C149" s="225"/>
      <c r="E149" s="258"/>
      <c r="F149" s="258"/>
      <c r="G149" s="258"/>
      <c r="H149" s="258"/>
      <c r="I149" s="258"/>
      <c r="J149" s="258"/>
      <c r="K149" s="258"/>
      <c r="L149" s="258"/>
      <c r="M149" s="258"/>
      <c r="N149" s="258"/>
      <c r="O149" s="258"/>
      <c r="P149" s="258"/>
      <c r="Q149" s="258"/>
      <c r="R149" s="258"/>
      <c r="S149" s="258"/>
      <c r="T149" s="258"/>
      <c r="U149" s="258"/>
      <c r="V149" s="258"/>
      <c r="W149" s="258"/>
      <c r="X149" s="258"/>
      <c r="Y149" s="258"/>
      <c r="Z149" s="258"/>
      <c r="AA149" s="258"/>
      <c r="AB149" s="258"/>
      <c r="AC149" s="258"/>
      <c r="AD149" s="258"/>
      <c r="AE149" s="258"/>
      <c r="AF149" s="258"/>
      <c r="AG149" s="258"/>
      <c r="AH149" s="258"/>
      <c r="AI149" s="258"/>
      <c r="AJ149" s="258"/>
      <c r="AK149" s="258"/>
      <c r="AL149" s="258"/>
      <c r="AM149" s="258"/>
      <c r="AN149" s="258"/>
      <c r="AO149" s="258"/>
      <c r="AP149" s="258"/>
      <c r="AQ149" s="258"/>
      <c r="AR149" s="258"/>
      <c r="AS149" s="258"/>
      <c r="AT149" s="258"/>
      <c r="AU149" s="258"/>
      <c r="AV149" s="258"/>
      <c r="AW149" s="258"/>
      <c r="AX149" s="258"/>
      <c r="AY149" s="258"/>
    </row>
    <row r="150" spans="2:51">
      <c r="F150" s="258"/>
      <c r="G150" s="258"/>
      <c r="H150" s="258"/>
      <c r="I150" s="258"/>
      <c r="J150" s="258"/>
      <c r="K150" s="258"/>
      <c r="L150" s="258"/>
      <c r="M150" s="258"/>
      <c r="N150" s="258"/>
      <c r="O150" s="258"/>
      <c r="P150" s="258"/>
      <c r="Q150" s="258"/>
      <c r="R150" s="258"/>
      <c r="S150" s="258"/>
      <c r="T150" s="258"/>
      <c r="U150" s="258"/>
      <c r="V150" s="258"/>
      <c r="W150" s="258"/>
      <c r="X150" s="258"/>
      <c r="Y150" s="258"/>
      <c r="Z150" s="258"/>
      <c r="AA150" s="258"/>
      <c r="AB150" s="258"/>
      <c r="AC150" s="258"/>
      <c r="AD150" s="258"/>
      <c r="AE150" s="258"/>
      <c r="AF150" s="258"/>
      <c r="AG150" s="258"/>
      <c r="AH150" s="258"/>
      <c r="AI150" s="258"/>
      <c r="AJ150" s="258"/>
      <c r="AK150" s="258"/>
      <c r="AL150" s="258"/>
      <c r="AM150" s="258"/>
      <c r="AN150" s="258"/>
      <c r="AO150" s="258"/>
      <c r="AP150" s="258"/>
      <c r="AQ150" s="258"/>
      <c r="AR150" s="258"/>
      <c r="AS150" s="258"/>
      <c r="AT150" s="258"/>
      <c r="AU150" s="258"/>
      <c r="AV150" s="258"/>
      <c r="AW150" s="258"/>
      <c r="AX150" s="258"/>
      <c r="AY150" s="258"/>
    </row>
    <row r="151" spans="2:51">
      <c r="E151" s="258"/>
      <c r="F151" s="258"/>
      <c r="G151" s="258"/>
      <c r="H151" s="258"/>
      <c r="I151" s="258"/>
      <c r="J151" s="258"/>
      <c r="K151" s="258"/>
      <c r="L151" s="258"/>
      <c r="M151" s="258"/>
      <c r="N151" s="258"/>
      <c r="O151" s="258"/>
      <c r="P151" s="258"/>
      <c r="Q151" s="258"/>
      <c r="R151" s="258"/>
      <c r="S151" s="258"/>
      <c r="T151" s="258"/>
      <c r="U151" s="258"/>
      <c r="V151" s="258"/>
      <c r="W151" s="258"/>
      <c r="X151" s="258"/>
      <c r="Y151" s="258"/>
      <c r="Z151" s="258"/>
      <c r="AA151" s="258"/>
      <c r="AB151" s="258"/>
      <c r="AC151" s="258"/>
      <c r="AD151" s="258"/>
      <c r="AE151" s="258"/>
      <c r="AF151" s="258"/>
      <c r="AG151" s="258"/>
      <c r="AH151" s="258"/>
      <c r="AI151" s="258"/>
      <c r="AJ151" s="258"/>
      <c r="AK151" s="258"/>
      <c r="AL151" s="258"/>
      <c r="AM151" s="258"/>
      <c r="AN151" s="258"/>
      <c r="AO151" s="258"/>
      <c r="AP151" s="258"/>
      <c r="AQ151" s="258"/>
      <c r="AR151" s="258"/>
      <c r="AS151" s="258"/>
      <c r="AT151" s="258"/>
      <c r="AU151" s="258"/>
      <c r="AV151" s="258"/>
      <c r="AW151" s="258"/>
      <c r="AX151" s="258"/>
      <c r="AY151" s="258"/>
    </row>
    <row r="152" spans="2:51" ht="16.5" thickBot="1">
      <c r="E152" s="259" t="s">
        <v>153</v>
      </c>
      <c r="F152" s="259" t="s">
        <v>945</v>
      </c>
    </row>
    <row r="153" spans="2:51" ht="13.5" customHeight="1">
      <c r="B153" s="225"/>
      <c r="C153" s="225"/>
      <c r="E153" s="510" t="s">
        <v>20</v>
      </c>
      <c r="F153" s="518" t="s">
        <v>22</v>
      </c>
      <c r="G153" s="519"/>
      <c r="H153" s="510" t="s">
        <v>21</v>
      </c>
      <c r="I153" s="518"/>
      <c r="J153" s="518"/>
      <c r="K153" s="518"/>
      <c r="L153" s="518"/>
      <c r="M153" s="519"/>
      <c r="N153" s="522" t="s">
        <v>120</v>
      </c>
      <c r="O153" s="523"/>
      <c r="P153" s="523"/>
      <c r="Q153" s="523"/>
      <c r="R153" s="524" t="s">
        <v>127</v>
      </c>
      <c r="S153" s="524"/>
      <c r="T153" s="524"/>
      <c r="U153" s="524"/>
      <c r="V153" s="524"/>
      <c r="W153" s="524"/>
      <c r="X153" s="525" t="s">
        <v>167</v>
      </c>
      <c r="Y153" s="526"/>
      <c r="Z153" s="527" t="s">
        <v>140</v>
      </c>
      <c r="AA153" s="528"/>
      <c r="AB153" s="528"/>
      <c r="AC153" s="528"/>
      <c r="AD153" s="529" t="s">
        <v>141</v>
      </c>
      <c r="AE153" s="529"/>
      <c r="AF153" s="529"/>
      <c r="AG153" s="529"/>
      <c r="AH153" s="529"/>
      <c r="AI153" s="529"/>
      <c r="AJ153" s="483" t="s">
        <v>170</v>
      </c>
      <c r="AK153" s="484"/>
      <c r="AL153" s="487" t="s">
        <v>16</v>
      </c>
      <c r="AM153" s="489" t="s">
        <v>53</v>
      </c>
      <c r="AN153" s="489" t="s">
        <v>54</v>
      </c>
      <c r="AO153" s="489" t="s">
        <v>55</v>
      </c>
      <c r="AP153" s="489" t="s">
        <v>56</v>
      </c>
      <c r="AQ153" s="489" t="s">
        <v>29</v>
      </c>
      <c r="AR153" s="489" t="s">
        <v>62</v>
      </c>
      <c r="AS153" s="512" t="s">
        <v>69</v>
      </c>
      <c r="AT153" s="477" t="s">
        <v>23</v>
      </c>
      <c r="AU153" s="478"/>
      <c r="AV153" s="478"/>
      <c r="AW153" s="478"/>
      <c r="AX153" s="478"/>
      <c r="AY153" s="479"/>
    </row>
    <row r="154" spans="2:51" ht="13.5" customHeight="1">
      <c r="B154" s="225"/>
      <c r="C154" s="225"/>
      <c r="E154" s="511"/>
      <c r="F154" s="520"/>
      <c r="G154" s="521"/>
      <c r="H154" s="530" t="str">
        <f>H67</f>
        <v>1:デバイスID</v>
      </c>
      <c r="I154" s="531"/>
      <c r="J154" s="531" t="str">
        <f t="shared" ref="J154" si="131">J67</f>
        <v>2:プロパティ名</v>
      </c>
      <c r="K154" s="531"/>
      <c r="L154" s="531" t="str">
        <f t="shared" ref="L154" si="132">L67</f>
        <v>3:値</v>
      </c>
      <c r="M154" s="532"/>
      <c r="N154" s="930" t="s">
        <v>918</v>
      </c>
      <c r="O154" s="931"/>
      <c r="P154" s="534" t="s">
        <v>942</v>
      </c>
      <c r="Q154" s="534"/>
      <c r="R154" s="821" t="str">
        <f>H154</f>
        <v>1:デバイスID</v>
      </c>
      <c r="S154" s="821"/>
      <c r="T154" s="821" t="str">
        <f>J154</f>
        <v>2:プロパティ名</v>
      </c>
      <c r="U154" s="821"/>
      <c r="V154" s="821" t="str">
        <f>L154</f>
        <v>3:値</v>
      </c>
      <c r="W154" s="821"/>
      <c r="X154" s="919" t="s">
        <v>180</v>
      </c>
      <c r="Y154" s="1003"/>
      <c r="Z154" s="516" t="str">
        <f>N154</f>
        <v>1:成功(true)/
失敗(false)</v>
      </c>
      <c r="AA154" s="517"/>
      <c r="AB154" s="517" t="str">
        <f>P154</f>
        <v>2:メッセージコード</v>
      </c>
      <c r="AC154" s="517"/>
      <c r="AD154" s="994" t="str">
        <f>R154</f>
        <v>1:デバイスID</v>
      </c>
      <c r="AE154" s="994"/>
      <c r="AF154" s="994" t="str">
        <f>T154</f>
        <v>2:プロパティ名</v>
      </c>
      <c r="AG154" s="994"/>
      <c r="AH154" s="994" t="str">
        <f>V154</f>
        <v>3:値</v>
      </c>
      <c r="AI154" s="994"/>
      <c r="AJ154" s="836" t="str">
        <f>X154</f>
        <v>-</v>
      </c>
      <c r="AK154" s="975"/>
      <c r="AL154" s="488"/>
      <c r="AM154" s="490"/>
      <c r="AN154" s="490"/>
      <c r="AO154" s="490"/>
      <c r="AP154" s="490"/>
      <c r="AQ154" s="490"/>
      <c r="AR154" s="490"/>
      <c r="AS154" s="513"/>
      <c r="AT154" s="480"/>
      <c r="AU154" s="481"/>
      <c r="AV154" s="481"/>
      <c r="AW154" s="481"/>
      <c r="AX154" s="481"/>
      <c r="AY154" s="482"/>
    </row>
    <row r="155" spans="2:51" ht="15" customHeight="1">
      <c r="B155" s="225"/>
      <c r="C155" s="225"/>
      <c r="E155" s="511"/>
      <c r="F155" s="520"/>
      <c r="G155" s="521"/>
      <c r="H155" s="530"/>
      <c r="I155" s="531"/>
      <c r="J155" s="531"/>
      <c r="K155" s="531"/>
      <c r="L155" s="531"/>
      <c r="M155" s="532"/>
      <c r="N155" s="930"/>
      <c r="O155" s="931"/>
      <c r="P155" s="534"/>
      <c r="Q155" s="534"/>
      <c r="R155" s="821"/>
      <c r="S155" s="821"/>
      <c r="T155" s="821"/>
      <c r="U155" s="821"/>
      <c r="V155" s="821"/>
      <c r="W155" s="821"/>
      <c r="X155" s="919"/>
      <c r="Y155" s="1003"/>
      <c r="Z155" s="516"/>
      <c r="AA155" s="517"/>
      <c r="AB155" s="517"/>
      <c r="AC155" s="517"/>
      <c r="AD155" s="994"/>
      <c r="AE155" s="994"/>
      <c r="AF155" s="994"/>
      <c r="AG155" s="994"/>
      <c r="AH155" s="994"/>
      <c r="AI155" s="994"/>
      <c r="AJ155" s="836"/>
      <c r="AK155" s="975"/>
      <c r="AL155" s="488"/>
      <c r="AM155" s="490"/>
      <c r="AN155" s="490"/>
      <c r="AO155" s="490"/>
      <c r="AP155" s="490"/>
      <c r="AQ155" s="490"/>
      <c r="AR155" s="490"/>
      <c r="AS155" s="513"/>
      <c r="AT155" s="480"/>
      <c r="AU155" s="481"/>
      <c r="AV155" s="481"/>
      <c r="AW155" s="481"/>
      <c r="AX155" s="481"/>
      <c r="AY155" s="482"/>
    </row>
    <row r="156" spans="2:51" ht="72" customHeight="1">
      <c r="B156" s="225"/>
      <c r="C156" s="225"/>
      <c r="E156" s="590">
        <f>E148+1</f>
        <v>81</v>
      </c>
      <c r="F156" s="537" t="s">
        <v>624</v>
      </c>
      <c r="G156" s="538"/>
      <c r="H156" s="590" t="str">
        <f>H69</f>
        <v>“11155DD5FF03”</v>
      </c>
      <c r="I156" s="537"/>
      <c r="J156" s="537" t="str">
        <f>J69</f>
        <v>adjust_temperature</v>
      </c>
      <c r="K156" s="537"/>
      <c r="L156" s="537" t="str">
        <f>L69</f>
        <v>“0”</v>
      </c>
      <c r="M156" s="538"/>
      <c r="N156" s="757" t="b">
        <v>1</v>
      </c>
      <c r="O156" s="701"/>
      <c r="P156" s="537" t="s">
        <v>294</v>
      </c>
      <c r="Q156" s="537"/>
      <c r="R156" s="537" t="s">
        <v>180</v>
      </c>
      <c r="S156" s="537"/>
      <c r="T156" s="537" t="s">
        <v>180</v>
      </c>
      <c r="U156" s="537"/>
      <c r="V156" s="537" t="s">
        <v>180</v>
      </c>
      <c r="W156" s="537"/>
      <c r="X156" s="993" t="s">
        <v>180</v>
      </c>
      <c r="Y156" s="705"/>
      <c r="Z156" s="757" t="b">
        <v>1</v>
      </c>
      <c r="AA156" s="701"/>
      <c r="AB156" s="537" t="s">
        <v>294</v>
      </c>
      <c r="AC156" s="537"/>
      <c r="AD156" s="537" t="s">
        <v>180</v>
      </c>
      <c r="AE156" s="537"/>
      <c r="AF156" s="537" t="s">
        <v>180</v>
      </c>
      <c r="AG156" s="537"/>
      <c r="AH156" s="537" t="s">
        <v>180</v>
      </c>
      <c r="AI156" s="537"/>
      <c r="AJ156" s="993" t="s">
        <v>180</v>
      </c>
      <c r="AK156" s="705"/>
      <c r="AL156" s="587" t="s">
        <v>882</v>
      </c>
      <c r="AM156" s="591" t="str">
        <f>AM148</f>
        <v>‘7/1</v>
      </c>
      <c r="AN156" s="591" t="str">
        <f t="shared" ref="AN156:AO157" si="133">AN148</f>
        <v>‘7/1</v>
      </c>
      <c r="AO156" s="591" t="str">
        <f t="shared" si="133"/>
        <v>‘7/1</v>
      </c>
      <c r="AP156" s="591">
        <v>0</v>
      </c>
      <c r="AQ156" s="591" t="s">
        <v>180</v>
      </c>
      <c r="AR156" s="591" t="s">
        <v>1006</v>
      </c>
      <c r="AS156" s="1008" t="s">
        <v>180</v>
      </c>
      <c r="AT156" s="757" t="s">
        <v>1083</v>
      </c>
      <c r="AU156" s="701"/>
      <c r="AV156" s="701"/>
      <c r="AW156" s="701"/>
      <c r="AX156" s="701"/>
      <c r="AY156" s="985"/>
    </row>
    <row r="157" spans="2:51" s="408" customFormat="1" ht="72" customHeight="1" thickBot="1">
      <c r="B157" s="225"/>
      <c r="C157" s="225"/>
      <c r="E157" s="585"/>
      <c r="F157" s="586"/>
      <c r="G157" s="579"/>
      <c r="H157" s="585" t="str">
        <f>H156</f>
        <v>“11155DD5FF03”</v>
      </c>
      <c r="I157" s="586"/>
      <c r="J157" s="586" t="str">
        <f t="shared" ref="J157" si="134">J156</f>
        <v>adjust_temperature</v>
      </c>
      <c r="K157" s="586"/>
      <c r="L157" s="586" t="str">
        <f t="shared" ref="L157" si="135">L156</f>
        <v>“0”</v>
      </c>
      <c r="M157" s="579"/>
      <c r="N157" s="585" t="b">
        <f t="shared" ref="N157" si="136">N156</f>
        <v>1</v>
      </c>
      <c r="O157" s="586"/>
      <c r="P157" s="586" t="str">
        <f t="shared" ref="P157" si="137">P156</f>
        <v>(NULL)</v>
      </c>
      <c r="Q157" s="586"/>
      <c r="R157" s="586" t="str">
        <f t="shared" ref="R157" si="138">R156</f>
        <v>-</v>
      </c>
      <c r="S157" s="586"/>
      <c r="T157" s="586" t="str">
        <f t="shared" ref="T157" si="139">T156</f>
        <v>-</v>
      </c>
      <c r="U157" s="586"/>
      <c r="V157" s="586" t="str">
        <f t="shared" ref="V157" si="140">V156</f>
        <v>-</v>
      </c>
      <c r="W157" s="586"/>
      <c r="X157" s="586" t="str">
        <f t="shared" ref="X157" si="141">X156</f>
        <v>-</v>
      </c>
      <c r="Y157" s="579"/>
      <c r="Z157" s="585" t="b">
        <f t="shared" ref="Z157" si="142">Z156</f>
        <v>1</v>
      </c>
      <c r="AA157" s="586"/>
      <c r="AB157" s="586" t="str">
        <f t="shared" ref="AB157" si="143">AB156</f>
        <v>(NULL)</v>
      </c>
      <c r="AC157" s="586"/>
      <c r="AD157" s="586" t="str">
        <f t="shared" ref="AD157" si="144">AD156</f>
        <v>-</v>
      </c>
      <c r="AE157" s="586"/>
      <c r="AF157" s="586" t="str">
        <f t="shared" ref="AF157" si="145">AF156</f>
        <v>-</v>
      </c>
      <c r="AG157" s="586"/>
      <c r="AH157" s="586" t="str">
        <f t="shared" ref="AH157" si="146">AH156</f>
        <v>-</v>
      </c>
      <c r="AI157" s="586"/>
      <c r="AJ157" s="586" t="str">
        <f t="shared" ref="AJ157" si="147">AJ156</f>
        <v>-</v>
      </c>
      <c r="AK157" s="579"/>
      <c r="AL157" s="1006"/>
      <c r="AM157" s="1007">
        <f>AM149</f>
        <v>0</v>
      </c>
      <c r="AN157" s="1007">
        <f t="shared" si="133"/>
        <v>0</v>
      </c>
      <c r="AO157" s="1007">
        <f t="shared" si="133"/>
        <v>0</v>
      </c>
      <c r="AP157" s="1007">
        <v>0</v>
      </c>
      <c r="AQ157" s="1007" t="s">
        <v>180</v>
      </c>
      <c r="AR157" s="1007" t="s">
        <v>1006</v>
      </c>
      <c r="AS157" s="1009" t="s">
        <v>180</v>
      </c>
      <c r="AT157" s="986"/>
      <c r="AU157" s="700"/>
      <c r="AV157" s="700"/>
      <c r="AW157" s="700"/>
      <c r="AX157" s="700"/>
      <c r="AY157" s="987"/>
    </row>
    <row r="158" spans="2:51" s="408" customFormat="1" ht="19.5" customHeight="1">
      <c r="B158" s="225"/>
      <c r="C158" s="225"/>
      <c r="E158" s="104"/>
      <c r="F158" s="104"/>
      <c r="G158" s="104"/>
      <c r="H158" s="104"/>
      <c r="I158" s="104"/>
      <c r="J158" s="104"/>
      <c r="K158" s="104"/>
      <c r="L158" s="104"/>
      <c r="M158" s="104"/>
      <c r="N158" s="417"/>
      <c r="O158" s="417"/>
      <c r="P158" s="104"/>
      <c r="Q158" s="104"/>
      <c r="R158" s="104"/>
      <c r="S158" s="104"/>
      <c r="T158" s="104"/>
      <c r="U158" s="104"/>
      <c r="V158" s="104"/>
      <c r="W158" s="104"/>
      <c r="X158" s="418"/>
      <c r="Y158" s="417"/>
      <c r="Z158" s="417"/>
      <c r="AA158" s="417"/>
      <c r="AB158" s="104"/>
      <c r="AC158" s="104"/>
      <c r="AD158" s="104"/>
      <c r="AE158" s="104"/>
      <c r="AF158" s="104"/>
      <c r="AG158" s="104"/>
      <c r="AH158" s="104"/>
      <c r="AI158" s="104"/>
      <c r="AJ158" s="418"/>
      <c r="AK158" s="417"/>
      <c r="AL158" s="420"/>
      <c r="AM158" s="419"/>
      <c r="AN158" s="419"/>
      <c r="AO158" s="419"/>
      <c r="AP158" s="82"/>
      <c r="AQ158" s="420"/>
      <c r="AR158" s="420"/>
      <c r="AS158" s="420"/>
      <c r="AT158" s="76"/>
      <c r="AU158" s="77"/>
      <c r="AV158" s="77"/>
      <c r="AW158" s="77"/>
      <c r="AX158" s="77"/>
      <c r="AY158" s="77"/>
    </row>
    <row r="160" spans="2:51" ht="16.5" thickBot="1">
      <c r="E160" s="259" t="s">
        <v>160</v>
      </c>
      <c r="F160" s="259" t="s">
        <v>159</v>
      </c>
    </row>
    <row r="161" spans="5:51" ht="15" customHeight="1">
      <c r="E161" s="510" t="s">
        <v>20</v>
      </c>
      <c r="F161" s="518" t="s">
        <v>22</v>
      </c>
      <c r="G161" s="519"/>
      <c r="H161" s="510" t="s">
        <v>21</v>
      </c>
      <c r="I161" s="518"/>
      <c r="J161" s="518"/>
      <c r="K161" s="518"/>
      <c r="L161" s="518"/>
      <c r="M161" s="519"/>
      <c r="N161" s="522" t="s">
        <v>120</v>
      </c>
      <c r="O161" s="523"/>
      <c r="P161" s="523"/>
      <c r="Q161" s="523"/>
      <c r="R161" s="524" t="s">
        <v>127</v>
      </c>
      <c r="S161" s="524"/>
      <c r="T161" s="524"/>
      <c r="U161" s="524"/>
      <c r="V161" s="524"/>
      <c r="W161" s="524"/>
      <c r="X161" s="525" t="s">
        <v>167</v>
      </c>
      <c r="Y161" s="526"/>
      <c r="Z161" s="527" t="s">
        <v>140</v>
      </c>
      <c r="AA161" s="528"/>
      <c r="AB161" s="528"/>
      <c r="AC161" s="528"/>
      <c r="AD161" s="529" t="s">
        <v>141</v>
      </c>
      <c r="AE161" s="529"/>
      <c r="AF161" s="529"/>
      <c r="AG161" s="529"/>
      <c r="AH161" s="529"/>
      <c r="AI161" s="529"/>
      <c r="AJ161" s="483" t="s">
        <v>170</v>
      </c>
      <c r="AK161" s="484"/>
      <c r="AL161" s="487" t="s">
        <v>16</v>
      </c>
      <c r="AM161" s="489" t="s">
        <v>53</v>
      </c>
      <c r="AN161" s="489" t="s">
        <v>54</v>
      </c>
      <c r="AO161" s="489" t="s">
        <v>55</v>
      </c>
      <c r="AP161" s="489" t="s">
        <v>56</v>
      </c>
      <c r="AQ161" s="489" t="s">
        <v>29</v>
      </c>
      <c r="AR161" s="489" t="s">
        <v>62</v>
      </c>
      <c r="AS161" s="512" t="s">
        <v>69</v>
      </c>
      <c r="AT161" s="477" t="s">
        <v>23</v>
      </c>
      <c r="AU161" s="478"/>
      <c r="AV161" s="478"/>
      <c r="AW161" s="478"/>
      <c r="AX161" s="478"/>
      <c r="AY161" s="479"/>
    </row>
    <row r="162" spans="5:51" ht="15.75" customHeight="1">
      <c r="E162" s="511"/>
      <c r="F162" s="520"/>
      <c r="G162" s="521"/>
      <c r="H162" s="530" t="str">
        <f>H154</f>
        <v>1:デバイスID</v>
      </c>
      <c r="I162" s="531"/>
      <c r="J162" s="531" t="str">
        <f t="shared" ref="J162" si="148">J154</f>
        <v>2:プロパティ名</v>
      </c>
      <c r="K162" s="531"/>
      <c r="L162" s="531" t="str">
        <f t="shared" ref="L162" si="149">L154</f>
        <v>3:値</v>
      </c>
      <c r="M162" s="532"/>
      <c r="N162" s="930" t="s">
        <v>918</v>
      </c>
      <c r="O162" s="931"/>
      <c r="P162" s="534" t="s">
        <v>942</v>
      </c>
      <c r="Q162" s="534"/>
      <c r="R162" s="821" t="str">
        <f>H162</f>
        <v>1:デバイスID</v>
      </c>
      <c r="S162" s="821"/>
      <c r="T162" s="821" t="str">
        <f>J162</f>
        <v>2:プロパティ名</v>
      </c>
      <c r="U162" s="821"/>
      <c r="V162" s="821" t="str">
        <f>L162</f>
        <v>3:値</v>
      </c>
      <c r="W162" s="821"/>
      <c r="X162" s="919" t="s">
        <v>180</v>
      </c>
      <c r="Y162" s="1003"/>
      <c r="Z162" s="516" t="str">
        <f>N162</f>
        <v>1:成功(true)/
失敗(false)</v>
      </c>
      <c r="AA162" s="517"/>
      <c r="AB162" s="517" t="str">
        <f>P162</f>
        <v>2:メッセージコード</v>
      </c>
      <c r="AC162" s="517"/>
      <c r="AD162" s="994" t="str">
        <f>R162</f>
        <v>1:デバイスID</v>
      </c>
      <c r="AE162" s="994"/>
      <c r="AF162" s="994" t="str">
        <f>T162</f>
        <v>2:プロパティ名</v>
      </c>
      <c r="AG162" s="994"/>
      <c r="AH162" s="994" t="str">
        <f>V162</f>
        <v>3:値</v>
      </c>
      <c r="AI162" s="994"/>
      <c r="AJ162" s="836" t="str">
        <f>X162</f>
        <v>-</v>
      </c>
      <c r="AK162" s="975"/>
      <c r="AL162" s="488"/>
      <c r="AM162" s="490"/>
      <c r="AN162" s="490"/>
      <c r="AO162" s="490"/>
      <c r="AP162" s="490"/>
      <c r="AQ162" s="490"/>
      <c r="AR162" s="490"/>
      <c r="AS162" s="513"/>
      <c r="AT162" s="480"/>
      <c r="AU162" s="481"/>
      <c r="AV162" s="481"/>
      <c r="AW162" s="481"/>
      <c r="AX162" s="481"/>
      <c r="AY162" s="482"/>
    </row>
    <row r="163" spans="5:51">
      <c r="E163" s="511"/>
      <c r="F163" s="520"/>
      <c r="G163" s="521"/>
      <c r="H163" s="530"/>
      <c r="I163" s="531"/>
      <c r="J163" s="531"/>
      <c r="K163" s="531"/>
      <c r="L163" s="531"/>
      <c r="M163" s="532"/>
      <c r="N163" s="930"/>
      <c r="O163" s="931"/>
      <c r="P163" s="534"/>
      <c r="Q163" s="534"/>
      <c r="R163" s="821"/>
      <c r="S163" s="821"/>
      <c r="T163" s="821"/>
      <c r="U163" s="821"/>
      <c r="V163" s="821"/>
      <c r="W163" s="821"/>
      <c r="X163" s="919"/>
      <c r="Y163" s="1003"/>
      <c r="Z163" s="516"/>
      <c r="AA163" s="517"/>
      <c r="AB163" s="517"/>
      <c r="AC163" s="517"/>
      <c r="AD163" s="994"/>
      <c r="AE163" s="994"/>
      <c r="AF163" s="994"/>
      <c r="AG163" s="994"/>
      <c r="AH163" s="994"/>
      <c r="AI163" s="994"/>
      <c r="AJ163" s="836"/>
      <c r="AK163" s="975"/>
      <c r="AL163" s="488"/>
      <c r="AM163" s="490"/>
      <c r="AN163" s="490"/>
      <c r="AO163" s="490"/>
      <c r="AP163" s="490"/>
      <c r="AQ163" s="490"/>
      <c r="AR163" s="490"/>
      <c r="AS163" s="513"/>
      <c r="AT163" s="480"/>
      <c r="AU163" s="481"/>
      <c r="AV163" s="481"/>
      <c r="AW163" s="481"/>
      <c r="AX163" s="481"/>
      <c r="AY163" s="482"/>
    </row>
    <row r="164" spans="5:51" s="198" customFormat="1" ht="72" customHeight="1">
      <c r="E164" s="383">
        <f>E156+1</f>
        <v>82</v>
      </c>
      <c r="F164" s="541" t="s">
        <v>236</v>
      </c>
      <c r="G164" s="542"/>
      <c r="H164" s="500" t="str">
        <f>H156</f>
        <v>“11155DD5FF03”</v>
      </c>
      <c r="I164" s="485"/>
      <c r="J164" s="485" t="str">
        <f>J156</f>
        <v>adjust_temperature</v>
      </c>
      <c r="K164" s="485"/>
      <c r="L164" s="485" t="str">
        <f>L156</f>
        <v>“0”</v>
      </c>
      <c r="M164" s="509"/>
      <c r="N164" s="500" t="b">
        <v>0</v>
      </c>
      <c r="O164" s="485"/>
      <c r="P164" s="485" t="s">
        <v>695</v>
      </c>
      <c r="Q164" s="485"/>
      <c r="R164" s="485" t="s">
        <v>180</v>
      </c>
      <c r="S164" s="485"/>
      <c r="T164" s="485" t="s">
        <v>180</v>
      </c>
      <c r="U164" s="485"/>
      <c r="V164" s="485" t="s">
        <v>180</v>
      </c>
      <c r="W164" s="485"/>
      <c r="X164" s="485" t="s">
        <v>180</v>
      </c>
      <c r="Y164" s="509"/>
      <c r="Z164" s="500" t="b">
        <v>0</v>
      </c>
      <c r="AA164" s="485"/>
      <c r="AB164" s="485" t="s">
        <v>695</v>
      </c>
      <c r="AC164" s="485"/>
      <c r="AD164" s="485" t="s">
        <v>180</v>
      </c>
      <c r="AE164" s="485"/>
      <c r="AF164" s="485" t="s">
        <v>180</v>
      </c>
      <c r="AG164" s="485"/>
      <c r="AH164" s="485" t="s">
        <v>180</v>
      </c>
      <c r="AI164" s="485"/>
      <c r="AJ164" s="485" t="s">
        <v>180</v>
      </c>
      <c r="AK164" s="509"/>
      <c r="AL164" s="383" t="s">
        <v>882</v>
      </c>
      <c r="AM164" s="386" t="str">
        <f>AM156</f>
        <v>‘7/1</v>
      </c>
      <c r="AN164" s="386" t="str">
        <f>AN156</f>
        <v>‘7/1</v>
      </c>
      <c r="AO164" s="386" t="str">
        <f>AO156</f>
        <v>‘7/1</v>
      </c>
      <c r="AP164" s="381">
        <v>0</v>
      </c>
      <c r="AQ164" s="378" t="s">
        <v>180</v>
      </c>
      <c r="AR164" s="394" t="s">
        <v>1006</v>
      </c>
      <c r="AS164" s="424" t="s">
        <v>180</v>
      </c>
      <c r="AT164" s="606" t="s">
        <v>1083</v>
      </c>
      <c r="AU164" s="485"/>
      <c r="AV164" s="485"/>
      <c r="AW164" s="485"/>
      <c r="AX164" s="485"/>
      <c r="AY164" s="575"/>
    </row>
    <row r="165" spans="5:51" s="198" customFormat="1" ht="72" customHeight="1" thickBot="1">
      <c r="E165" s="380">
        <f>E164+1</f>
        <v>83</v>
      </c>
      <c r="F165" s="577" t="s">
        <v>237</v>
      </c>
      <c r="G165" s="578"/>
      <c r="H165" s="499" t="str">
        <f>H164</f>
        <v>“11155DD5FF03”</v>
      </c>
      <c r="I165" s="497"/>
      <c r="J165" s="497" t="str">
        <f>J164</f>
        <v>adjust_temperature</v>
      </c>
      <c r="K165" s="497"/>
      <c r="L165" s="497" t="str">
        <f>L164</f>
        <v>“0”</v>
      </c>
      <c r="M165" s="498"/>
      <c r="N165" s="499" t="b">
        <v>0</v>
      </c>
      <c r="O165" s="497"/>
      <c r="P165" s="497" t="s">
        <v>693</v>
      </c>
      <c r="Q165" s="497"/>
      <c r="R165" s="497" t="s">
        <v>180</v>
      </c>
      <c r="S165" s="497"/>
      <c r="T165" s="497" t="s">
        <v>180</v>
      </c>
      <c r="U165" s="497"/>
      <c r="V165" s="497" t="s">
        <v>180</v>
      </c>
      <c r="W165" s="497"/>
      <c r="X165" s="497" t="s">
        <v>180</v>
      </c>
      <c r="Y165" s="498"/>
      <c r="Z165" s="499" t="b">
        <v>0</v>
      </c>
      <c r="AA165" s="497"/>
      <c r="AB165" s="497" t="s">
        <v>693</v>
      </c>
      <c r="AC165" s="497"/>
      <c r="AD165" s="497" t="s">
        <v>180</v>
      </c>
      <c r="AE165" s="497"/>
      <c r="AF165" s="497" t="s">
        <v>180</v>
      </c>
      <c r="AG165" s="497"/>
      <c r="AH165" s="497" t="s">
        <v>180</v>
      </c>
      <c r="AI165" s="497"/>
      <c r="AJ165" s="497" t="s">
        <v>180</v>
      </c>
      <c r="AK165" s="498"/>
      <c r="AL165" s="380" t="s">
        <v>882</v>
      </c>
      <c r="AM165" s="355" t="str">
        <f>AM164</f>
        <v>‘7/1</v>
      </c>
      <c r="AN165" s="355" t="str">
        <f>AN164</f>
        <v>‘7/1</v>
      </c>
      <c r="AO165" s="355" t="str">
        <f>AO164</f>
        <v>‘7/1</v>
      </c>
      <c r="AP165" s="376">
        <v>0</v>
      </c>
      <c r="AQ165" s="379" t="s">
        <v>180</v>
      </c>
      <c r="AR165" s="396" t="s">
        <v>1006</v>
      </c>
      <c r="AS165" s="425" t="s">
        <v>180</v>
      </c>
      <c r="AT165" s="639" t="s">
        <v>1083</v>
      </c>
      <c r="AU165" s="497"/>
      <c r="AV165" s="497"/>
      <c r="AW165" s="497"/>
      <c r="AX165" s="497"/>
      <c r="AY165" s="576"/>
    </row>
    <row r="166" spans="5:51" ht="16.5" customHeight="1">
      <c r="E166" s="259" t="s">
        <v>233</v>
      </c>
    </row>
    <row r="167" spans="5:51">
      <c r="E167" s="259" t="s">
        <v>234</v>
      </c>
    </row>
    <row r="170" spans="5:51" ht="15.75" customHeight="1" thickBot="1">
      <c r="E170" s="259" t="s">
        <v>1145</v>
      </c>
    </row>
    <row r="171" spans="5:51">
      <c r="E171" s="510" t="s">
        <v>20</v>
      </c>
      <c r="F171" s="518" t="s">
        <v>22</v>
      </c>
      <c r="G171" s="519"/>
      <c r="H171" s="510" t="s">
        <v>21</v>
      </c>
      <c r="I171" s="518"/>
      <c r="J171" s="518"/>
      <c r="K171" s="518"/>
      <c r="L171" s="518"/>
      <c r="M171" s="519"/>
      <c r="N171" s="522" t="s">
        <v>120</v>
      </c>
      <c r="O171" s="523"/>
      <c r="P171" s="523"/>
      <c r="Q171" s="523"/>
      <c r="R171" s="524" t="s">
        <v>127</v>
      </c>
      <c r="S171" s="524"/>
      <c r="T171" s="524"/>
      <c r="U171" s="524"/>
      <c r="V171" s="524"/>
      <c r="W171" s="524"/>
      <c r="X171" s="525" t="s">
        <v>167</v>
      </c>
      <c r="Y171" s="526"/>
      <c r="Z171" s="527" t="s">
        <v>140</v>
      </c>
      <c r="AA171" s="528"/>
      <c r="AB171" s="528"/>
      <c r="AC171" s="528"/>
      <c r="AD171" s="529" t="s">
        <v>141</v>
      </c>
      <c r="AE171" s="529"/>
      <c r="AF171" s="529"/>
      <c r="AG171" s="529"/>
      <c r="AH171" s="529"/>
      <c r="AI171" s="529"/>
      <c r="AJ171" s="483" t="s">
        <v>170</v>
      </c>
      <c r="AK171" s="484"/>
      <c r="AL171" s="487" t="s">
        <v>16</v>
      </c>
      <c r="AM171" s="489" t="s">
        <v>53</v>
      </c>
      <c r="AN171" s="489" t="s">
        <v>54</v>
      </c>
      <c r="AO171" s="489" t="s">
        <v>55</v>
      </c>
      <c r="AP171" s="489" t="s">
        <v>56</v>
      </c>
      <c r="AQ171" s="489" t="s">
        <v>29</v>
      </c>
      <c r="AR171" s="489" t="s">
        <v>62</v>
      </c>
      <c r="AS171" s="512" t="s">
        <v>69</v>
      </c>
      <c r="AT171" s="477" t="s">
        <v>23</v>
      </c>
      <c r="AU171" s="478"/>
      <c r="AV171" s="478"/>
      <c r="AW171" s="478"/>
      <c r="AX171" s="478"/>
      <c r="AY171" s="479"/>
    </row>
    <row r="172" spans="5:51">
      <c r="E172" s="511"/>
      <c r="F172" s="520"/>
      <c r="G172" s="521"/>
      <c r="H172" s="530" t="str">
        <f>H85</f>
        <v>“11155DD5FF03”</v>
      </c>
      <c r="I172" s="531"/>
      <c r="J172" s="531" t="str">
        <f t="shared" ref="J172" si="150">J85</f>
        <v>af_vertical_direction</v>
      </c>
      <c r="K172" s="531"/>
      <c r="L172" s="531" t="str">
        <f t="shared" ref="L172" si="151">L85</f>
        <v>“-1”</v>
      </c>
      <c r="M172" s="532"/>
      <c r="N172" s="930" t="s">
        <v>918</v>
      </c>
      <c r="O172" s="931"/>
      <c r="P172" s="534" t="s">
        <v>942</v>
      </c>
      <c r="Q172" s="534"/>
      <c r="R172" s="821" t="str">
        <f>H172</f>
        <v>“11155DD5FF03”</v>
      </c>
      <c r="S172" s="821"/>
      <c r="T172" s="821" t="str">
        <f>J172</f>
        <v>af_vertical_direction</v>
      </c>
      <c r="U172" s="821"/>
      <c r="V172" s="821" t="str">
        <f>L172</f>
        <v>“-1”</v>
      </c>
      <c r="W172" s="821"/>
      <c r="X172" s="919" t="s">
        <v>180</v>
      </c>
      <c r="Y172" s="1003"/>
      <c r="Z172" s="516" t="str">
        <f>N172</f>
        <v>1:成功(true)/
失敗(false)</v>
      </c>
      <c r="AA172" s="517"/>
      <c r="AB172" s="517" t="str">
        <f>P172</f>
        <v>2:メッセージコード</v>
      </c>
      <c r="AC172" s="517"/>
      <c r="AD172" s="994" t="str">
        <f>R172</f>
        <v>“11155DD5FF03”</v>
      </c>
      <c r="AE172" s="994"/>
      <c r="AF172" s="994" t="str">
        <f>T172</f>
        <v>af_vertical_direction</v>
      </c>
      <c r="AG172" s="994"/>
      <c r="AH172" s="994" t="str">
        <f>V172</f>
        <v>“-1”</v>
      </c>
      <c r="AI172" s="994"/>
      <c r="AJ172" s="836" t="str">
        <f>X172</f>
        <v>-</v>
      </c>
      <c r="AK172" s="975"/>
      <c r="AL172" s="488"/>
      <c r="AM172" s="490"/>
      <c r="AN172" s="490"/>
      <c r="AO172" s="490"/>
      <c r="AP172" s="490"/>
      <c r="AQ172" s="490"/>
      <c r="AR172" s="490"/>
      <c r="AS172" s="513"/>
      <c r="AT172" s="480"/>
      <c r="AU172" s="481"/>
      <c r="AV172" s="481"/>
      <c r="AW172" s="481"/>
      <c r="AX172" s="481"/>
      <c r="AY172" s="482"/>
    </row>
    <row r="173" spans="5:51">
      <c r="E173" s="511"/>
      <c r="F173" s="520"/>
      <c r="G173" s="521"/>
      <c r="H173" s="530"/>
      <c r="I173" s="531"/>
      <c r="J173" s="531"/>
      <c r="K173" s="531"/>
      <c r="L173" s="531"/>
      <c r="M173" s="532"/>
      <c r="N173" s="930"/>
      <c r="O173" s="931"/>
      <c r="P173" s="534"/>
      <c r="Q173" s="534"/>
      <c r="R173" s="821"/>
      <c r="S173" s="821"/>
      <c r="T173" s="821"/>
      <c r="U173" s="821"/>
      <c r="V173" s="821"/>
      <c r="W173" s="821"/>
      <c r="X173" s="919"/>
      <c r="Y173" s="1003"/>
      <c r="Z173" s="516"/>
      <c r="AA173" s="517"/>
      <c r="AB173" s="517"/>
      <c r="AC173" s="517"/>
      <c r="AD173" s="994"/>
      <c r="AE173" s="994"/>
      <c r="AF173" s="994"/>
      <c r="AG173" s="994"/>
      <c r="AH173" s="994"/>
      <c r="AI173" s="994"/>
      <c r="AJ173" s="836"/>
      <c r="AK173" s="975"/>
      <c r="AL173" s="488"/>
      <c r="AM173" s="490"/>
      <c r="AN173" s="490"/>
      <c r="AO173" s="490"/>
      <c r="AP173" s="490"/>
      <c r="AQ173" s="490"/>
      <c r="AR173" s="490"/>
      <c r="AS173" s="513"/>
      <c r="AT173" s="480"/>
      <c r="AU173" s="481"/>
      <c r="AV173" s="481"/>
      <c r="AW173" s="481"/>
      <c r="AX173" s="481"/>
      <c r="AY173" s="482"/>
    </row>
    <row r="174" spans="5:51" ht="72" customHeight="1">
      <c r="E174" s="590">
        <f>E165+1</f>
        <v>84</v>
      </c>
      <c r="F174" s="537" t="s">
        <v>624</v>
      </c>
      <c r="G174" s="538"/>
      <c r="H174" s="590" t="str">
        <f>H156</f>
        <v>“11155DD5FF03”</v>
      </c>
      <c r="I174" s="537"/>
      <c r="J174" s="537" t="str">
        <f t="shared" ref="J174" si="152">J156</f>
        <v>adjust_temperature</v>
      </c>
      <c r="K174" s="537"/>
      <c r="L174" s="537" t="str">
        <f t="shared" ref="L174" si="153">L156</f>
        <v>“0”</v>
      </c>
      <c r="M174" s="538"/>
      <c r="N174" s="757" t="s">
        <v>180</v>
      </c>
      <c r="O174" s="701"/>
      <c r="P174" s="537" t="s">
        <v>180</v>
      </c>
      <c r="Q174" s="537"/>
      <c r="R174" s="537" t="s">
        <v>180</v>
      </c>
      <c r="S174" s="537"/>
      <c r="T174" s="537" t="s">
        <v>180</v>
      </c>
      <c r="U174" s="537"/>
      <c r="V174" s="537" t="s">
        <v>180</v>
      </c>
      <c r="W174" s="537"/>
      <c r="X174" s="993" t="s">
        <v>180</v>
      </c>
      <c r="Y174" s="705"/>
      <c r="Z174" s="757"/>
      <c r="AA174" s="701"/>
      <c r="AB174" s="537"/>
      <c r="AC174" s="537"/>
      <c r="AD174" s="537"/>
      <c r="AE174" s="537"/>
      <c r="AF174" s="537"/>
      <c r="AG174" s="537"/>
      <c r="AH174" s="537"/>
      <c r="AI174" s="537"/>
      <c r="AJ174" s="993"/>
      <c r="AK174" s="705"/>
      <c r="AL174" s="587"/>
      <c r="AM174" s="591"/>
      <c r="AN174" s="591"/>
      <c r="AO174" s="591"/>
      <c r="AP174" s="591"/>
      <c r="AQ174" s="591"/>
      <c r="AR174" s="591"/>
      <c r="AS174" s="1008"/>
      <c r="AT174" s="757"/>
      <c r="AU174" s="701"/>
      <c r="AV174" s="701"/>
      <c r="AW174" s="701"/>
      <c r="AX174" s="701"/>
      <c r="AY174" s="985"/>
    </row>
    <row r="175" spans="5:51" ht="72" customHeight="1" thickBot="1">
      <c r="E175" s="585"/>
      <c r="F175" s="586"/>
      <c r="G175" s="579"/>
      <c r="H175" s="585" t="str">
        <f>H156</f>
        <v>“11155DD5FF03”</v>
      </c>
      <c r="I175" s="586"/>
      <c r="J175" s="586" t="str">
        <f t="shared" ref="J175" si="154">J156</f>
        <v>adjust_temperature</v>
      </c>
      <c r="K175" s="586"/>
      <c r="L175" s="586" t="str">
        <f t="shared" ref="L175" si="155">L156</f>
        <v>“0”</v>
      </c>
      <c r="M175" s="579"/>
      <c r="N175" s="585" t="b">
        <f>N156</f>
        <v>1</v>
      </c>
      <c r="O175" s="586"/>
      <c r="P175" s="586" t="str">
        <f t="shared" ref="P175" si="156">P156</f>
        <v>(NULL)</v>
      </c>
      <c r="Q175" s="586"/>
      <c r="R175" s="586" t="str">
        <f t="shared" ref="R175" si="157">R156</f>
        <v>-</v>
      </c>
      <c r="S175" s="586"/>
      <c r="T175" s="586" t="str">
        <f t="shared" ref="T175" si="158">T156</f>
        <v>-</v>
      </c>
      <c r="U175" s="586"/>
      <c r="V175" s="586" t="str">
        <f t="shared" ref="V175" si="159">V156</f>
        <v>-</v>
      </c>
      <c r="W175" s="586"/>
      <c r="X175" s="586" t="str">
        <f t="shared" ref="X175" si="160">X156</f>
        <v>-</v>
      </c>
      <c r="Y175" s="579"/>
      <c r="Z175" s="585"/>
      <c r="AA175" s="586"/>
      <c r="AB175" s="586"/>
      <c r="AC175" s="586"/>
      <c r="AD175" s="586"/>
      <c r="AE175" s="586"/>
      <c r="AF175" s="586"/>
      <c r="AG175" s="586"/>
      <c r="AH175" s="586"/>
      <c r="AI175" s="586"/>
      <c r="AJ175" s="586"/>
      <c r="AK175" s="579"/>
      <c r="AL175" s="1006"/>
      <c r="AM175" s="1007"/>
      <c r="AN175" s="1007"/>
      <c r="AO175" s="1007"/>
      <c r="AP175" s="1007"/>
      <c r="AQ175" s="1007"/>
      <c r="AR175" s="1007"/>
      <c r="AS175" s="1009"/>
      <c r="AT175" s="986"/>
      <c r="AU175" s="700"/>
      <c r="AV175" s="700"/>
      <c r="AW175" s="700"/>
      <c r="AX175" s="700"/>
      <c r="AY175" s="987"/>
    </row>
    <row r="182" ht="15.75" customHeight="1"/>
    <row r="186" ht="15.75" customHeight="1"/>
  </sheetData>
  <mergeCells count="1685">
    <mergeCell ref="Z147:AA147"/>
    <mergeCell ref="AB148:AC148"/>
    <mergeCell ref="AD148:AE148"/>
    <mergeCell ref="AF148:AG148"/>
    <mergeCell ref="AH148:AI148"/>
    <mergeCell ref="AJ148:AK148"/>
    <mergeCell ref="AB146:AC146"/>
    <mergeCell ref="AD146:AE146"/>
    <mergeCell ref="AF146:AG146"/>
    <mergeCell ref="AH146:AI146"/>
    <mergeCell ref="AJ146:AK146"/>
    <mergeCell ref="AT146:AY146"/>
    <mergeCell ref="P146:Q146"/>
    <mergeCell ref="R146:S146"/>
    <mergeCell ref="T146:U146"/>
    <mergeCell ref="V146:W146"/>
    <mergeCell ref="X146:Y146"/>
    <mergeCell ref="Z146:AA146"/>
    <mergeCell ref="F146:G146"/>
    <mergeCell ref="J146:K146"/>
    <mergeCell ref="L146:M146"/>
    <mergeCell ref="N146:O146"/>
    <mergeCell ref="AT148:AY148"/>
    <mergeCell ref="P148:Q148"/>
    <mergeCell ref="R148:S148"/>
    <mergeCell ref="T148:U148"/>
    <mergeCell ref="V148:W148"/>
    <mergeCell ref="X148:Y148"/>
    <mergeCell ref="Z148:AA148"/>
    <mergeCell ref="AD147:AE147"/>
    <mergeCell ref="AF147:AG147"/>
    <mergeCell ref="AH147:AI147"/>
    <mergeCell ref="AJ147:AK147"/>
    <mergeCell ref="AT147:AY147"/>
    <mergeCell ref="AB147:AC147"/>
    <mergeCell ref="F147:G147"/>
    <mergeCell ref="J147:K147"/>
    <mergeCell ref="L147:M147"/>
    <mergeCell ref="N147:O147"/>
    <mergeCell ref="P147:Q147"/>
    <mergeCell ref="F148:G148"/>
    <mergeCell ref="J148:K148"/>
    <mergeCell ref="L148:M148"/>
    <mergeCell ref="H148:I148"/>
    <mergeCell ref="H147:I147"/>
    <mergeCell ref="N148:O148"/>
    <mergeCell ref="R147:S147"/>
    <mergeCell ref="T147:U147"/>
    <mergeCell ref="V147:W147"/>
    <mergeCell ref="X147:Y147"/>
    <mergeCell ref="AJ143:AK143"/>
    <mergeCell ref="AT143:AY143"/>
    <mergeCell ref="AD145:AE145"/>
    <mergeCell ref="AF145:AG145"/>
    <mergeCell ref="AH145:AI145"/>
    <mergeCell ref="AJ145:AK145"/>
    <mergeCell ref="AT145:AY145"/>
    <mergeCell ref="R145:S145"/>
    <mergeCell ref="T145:U145"/>
    <mergeCell ref="V145:W145"/>
    <mergeCell ref="X145:Y145"/>
    <mergeCell ref="Z145:AA145"/>
    <mergeCell ref="AB145:AC145"/>
    <mergeCell ref="F145:G145"/>
    <mergeCell ref="J145:K145"/>
    <mergeCell ref="L145:M145"/>
    <mergeCell ref="N145:O145"/>
    <mergeCell ref="H143:I143"/>
    <mergeCell ref="AJ141:AK141"/>
    <mergeCell ref="AT141:AY141"/>
    <mergeCell ref="F144:G144"/>
    <mergeCell ref="J144:K144"/>
    <mergeCell ref="L144:M144"/>
    <mergeCell ref="N144:O144"/>
    <mergeCell ref="R143:S143"/>
    <mergeCell ref="T143:U143"/>
    <mergeCell ref="V143:W143"/>
    <mergeCell ref="X143:Y143"/>
    <mergeCell ref="Z143:AA143"/>
    <mergeCell ref="AB143:AC143"/>
    <mergeCell ref="F143:G143"/>
    <mergeCell ref="J143:K143"/>
    <mergeCell ref="L143:M143"/>
    <mergeCell ref="N143:O143"/>
    <mergeCell ref="P143:Q143"/>
    <mergeCell ref="AB144:AC144"/>
    <mergeCell ref="AD144:AE144"/>
    <mergeCell ref="AF144:AG144"/>
    <mergeCell ref="AH144:AI144"/>
    <mergeCell ref="AJ144:AK144"/>
    <mergeCell ref="AT144:AY144"/>
    <mergeCell ref="P144:Q144"/>
    <mergeCell ref="R144:S144"/>
    <mergeCell ref="T144:U144"/>
    <mergeCell ref="V144:W144"/>
    <mergeCell ref="X144:Y144"/>
    <mergeCell ref="Z144:AA144"/>
    <mergeCell ref="AD143:AE143"/>
    <mergeCell ref="AF143:AG143"/>
    <mergeCell ref="AH143:AI143"/>
    <mergeCell ref="AD140:AE140"/>
    <mergeCell ref="AF140:AG140"/>
    <mergeCell ref="AH140:AI140"/>
    <mergeCell ref="AJ140:AK140"/>
    <mergeCell ref="AT140:AY140"/>
    <mergeCell ref="Z140:AA140"/>
    <mergeCell ref="F140:G140"/>
    <mergeCell ref="J140:K140"/>
    <mergeCell ref="L140:M140"/>
    <mergeCell ref="N140:O140"/>
    <mergeCell ref="P140:Q140"/>
    <mergeCell ref="R140:S140"/>
    <mergeCell ref="T140:U140"/>
    <mergeCell ref="V140:W140"/>
    <mergeCell ref="X140:Y140"/>
    <mergeCell ref="F142:G142"/>
    <mergeCell ref="J142:K142"/>
    <mergeCell ref="L142:M142"/>
    <mergeCell ref="N142:O142"/>
    <mergeCell ref="R141:S141"/>
    <mergeCell ref="T141:U141"/>
    <mergeCell ref="V141:W141"/>
    <mergeCell ref="X141:Y141"/>
    <mergeCell ref="Z141:AA141"/>
    <mergeCell ref="AB141:AC141"/>
    <mergeCell ref="F141:G141"/>
    <mergeCell ref="J141:K141"/>
    <mergeCell ref="L141:M141"/>
    <mergeCell ref="N141:O141"/>
    <mergeCell ref="H141:I141"/>
    <mergeCell ref="H140:I140"/>
    <mergeCell ref="AH141:AI141"/>
    <mergeCell ref="AD139:AE139"/>
    <mergeCell ref="AF139:AG139"/>
    <mergeCell ref="AH139:AI139"/>
    <mergeCell ref="AJ139:AK139"/>
    <mergeCell ref="AT139:AY139"/>
    <mergeCell ref="P139:Q139"/>
    <mergeCell ref="R139:S139"/>
    <mergeCell ref="T139:U139"/>
    <mergeCell ref="V139:W139"/>
    <mergeCell ref="X139:Y139"/>
    <mergeCell ref="Z139:AA139"/>
    <mergeCell ref="AD138:AE138"/>
    <mergeCell ref="AF138:AG138"/>
    <mergeCell ref="AH138:AI138"/>
    <mergeCell ref="AJ138:AK138"/>
    <mergeCell ref="AT138:AY138"/>
    <mergeCell ref="H146:I146"/>
    <mergeCell ref="P141:Q141"/>
    <mergeCell ref="AB142:AC142"/>
    <mergeCell ref="AD142:AE142"/>
    <mergeCell ref="AF142:AG142"/>
    <mergeCell ref="AH142:AI142"/>
    <mergeCell ref="AJ142:AK142"/>
    <mergeCell ref="AT142:AY142"/>
    <mergeCell ref="P142:Q142"/>
    <mergeCell ref="R142:S142"/>
    <mergeCell ref="T142:U142"/>
    <mergeCell ref="V142:W142"/>
    <mergeCell ref="X142:Y142"/>
    <mergeCell ref="Z142:AA142"/>
    <mergeCell ref="AD141:AE141"/>
    <mergeCell ref="AF141:AG141"/>
    <mergeCell ref="AD137:AE137"/>
    <mergeCell ref="AF137:AG137"/>
    <mergeCell ref="AH137:AI137"/>
    <mergeCell ref="AJ137:AK137"/>
    <mergeCell ref="AT137:AY137"/>
    <mergeCell ref="P137:Q137"/>
    <mergeCell ref="R137:S137"/>
    <mergeCell ref="T137:U137"/>
    <mergeCell ref="V137:W137"/>
    <mergeCell ref="X137:Y137"/>
    <mergeCell ref="Z137:AA137"/>
    <mergeCell ref="AD136:AE136"/>
    <mergeCell ref="AF136:AG136"/>
    <mergeCell ref="AH136:AI136"/>
    <mergeCell ref="AJ136:AK136"/>
    <mergeCell ref="AT136:AY136"/>
    <mergeCell ref="F139:G139"/>
    <mergeCell ref="H139:I139"/>
    <mergeCell ref="J139:K139"/>
    <mergeCell ref="L139:M139"/>
    <mergeCell ref="N139:O139"/>
    <mergeCell ref="R138:S138"/>
    <mergeCell ref="T138:U138"/>
    <mergeCell ref="V138:W138"/>
    <mergeCell ref="X138:Y138"/>
    <mergeCell ref="Z138:AA138"/>
    <mergeCell ref="AB138:AC138"/>
    <mergeCell ref="F138:G138"/>
    <mergeCell ref="H138:I138"/>
    <mergeCell ref="J138:K138"/>
    <mergeCell ref="L138:M138"/>
    <mergeCell ref="N138:O138"/>
    <mergeCell ref="AD135:AE135"/>
    <mergeCell ref="AF135:AG135"/>
    <mergeCell ref="AH135:AI135"/>
    <mergeCell ref="AJ135:AK135"/>
    <mergeCell ref="AT135:AY135"/>
    <mergeCell ref="P135:Q135"/>
    <mergeCell ref="R135:S135"/>
    <mergeCell ref="T135:U135"/>
    <mergeCell ref="V135:W135"/>
    <mergeCell ref="X135:Y135"/>
    <mergeCell ref="Z135:AA135"/>
    <mergeCell ref="AD134:AE134"/>
    <mergeCell ref="AF134:AG134"/>
    <mergeCell ref="AH134:AI134"/>
    <mergeCell ref="AJ134:AK134"/>
    <mergeCell ref="AT134:AY134"/>
    <mergeCell ref="F137:G137"/>
    <mergeCell ref="H137:I137"/>
    <mergeCell ref="J137:K137"/>
    <mergeCell ref="L137:M137"/>
    <mergeCell ref="N137:O137"/>
    <mergeCell ref="R136:S136"/>
    <mergeCell ref="T136:U136"/>
    <mergeCell ref="V136:W136"/>
    <mergeCell ref="X136:Y136"/>
    <mergeCell ref="Z136:AA136"/>
    <mergeCell ref="AB136:AC136"/>
    <mergeCell ref="F136:G136"/>
    <mergeCell ref="H136:I136"/>
    <mergeCell ref="J136:K136"/>
    <mergeCell ref="L136:M136"/>
    <mergeCell ref="N136:O136"/>
    <mergeCell ref="AD133:AE133"/>
    <mergeCell ref="AF133:AG133"/>
    <mergeCell ref="AH133:AI133"/>
    <mergeCell ref="AJ133:AK133"/>
    <mergeCell ref="AT133:AY133"/>
    <mergeCell ref="P133:Q133"/>
    <mergeCell ref="R133:S133"/>
    <mergeCell ref="T133:U133"/>
    <mergeCell ref="V133:W133"/>
    <mergeCell ref="X133:Y133"/>
    <mergeCell ref="Z133:AA133"/>
    <mergeCell ref="AD132:AE132"/>
    <mergeCell ref="AF132:AG132"/>
    <mergeCell ref="AH132:AI132"/>
    <mergeCell ref="AJ132:AK132"/>
    <mergeCell ref="AT132:AY132"/>
    <mergeCell ref="F135:G135"/>
    <mergeCell ref="H135:I135"/>
    <mergeCell ref="J135:K135"/>
    <mergeCell ref="L135:M135"/>
    <mergeCell ref="N135:O135"/>
    <mergeCell ref="R134:S134"/>
    <mergeCell ref="T134:U134"/>
    <mergeCell ref="V134:W134"/>
    <mergeCell ref="X134:Y134"/>
    <mergeCell ref="Z134:AA134"/>
    <mergeCell ref="AB134:AC134"/>
    <mergeCell ref="F134:G134"/>
    <mergeCell ref="H134:I134"/>
    <mergeCell ref="J134:K134"/>
    <mergeCell ref="L134:M134"/>
    <mergeCell ref="N134:O134"/>
    <mergeCell ref="H142:I142"/>
    <mergeCell ref="H145:I145"/>
    <mergeCell ref="H144:I144"/>
    <mergeCell ref="F133:G133"/>
    <mergeCell ref="H133:I133"/>
    <mergeCell ref="J133:K133"/>
    <mergeCell ref="L133:M133"/>
    <mergeCell ref="N133:O133"/>
    <mergeCell ref="R132:S132"/>
    <mergeCell ref="T132:U132"/>
    <mergeCell ref="V132:W132"/>
    <mergeCell ref="X132:Y132"/>
    <mergeCell ref="Z132:AA132"/>
    <mergeCell ref="AB132:AC132"/>
    <mergeCell ref="F132:G132"/>
    <mergeCell ref="H132:I132"/>
    <mergeCell ref="J132:K132"/>
    <mergeCell ref="L132:M132"/>
    <mergeCell ref="N132:O132"/>
    <mergeCell ref="P132:Q132"/>
    <mergeCell ref="AB133:AC133"/>
    <mergeCell ref="P134:Q134"/>
    <mergeCell ref="AB135:AC135"/>
    <mergeCell ref="P136:Q136"/>
    <mergeCell ref="AB137:AC137"/>
    <mergeCell ref="P138:Q138"/>
    <mergeCell ref="AB139:AC139"/>
    <mergeCell ref="P145:Q145"/>
    <mergeCell ref="AB140:AC140"/>
    <mergeCell ref="R131:S131"/>
    <mergeCell ref="T131:U131"/>
    <mergeCell ref="V131:W131"/>
    <mergeCell ref="X131:Y131"/>
    <mergeCell ref="Z131:AA131"/>
    <mergeCell ref="AB131:AC131"/>
    <mergeCell ref="F131:G131"/>
    <mergeCell ref="H131:I131"/>
    <mergeCell ref="J131:K131"/>
    <mergeCell ref="L131:M131"/>
    <mergeCell ref="N131:O131"/>
    <mergeCell ref="P131:Q131"/>
    <mergeCell ref="AD131:AE131"/>
    <mergeCell ref="AF131:AG131"/>
    <mergeCell ref="AH131:AI131"/>
    <mergeCell ref="AJ131:AK131"/>
    <mergeCell ref="AT131:AY131"/>
    <mergeCell ref="P129:Q129"/>
    <mergeCell ref="AB130:AC130"/>
    <mergeCell ref="AD130:AE130"/>
    <mergeCell ref="AF130:AG130"/>
    <mergeCell ref="AH130:AI130"/>
    <mergeCell ref="AJ130:AK130"/>
    <mergeCell ref="AT130:AY130"/>
    <mergeCell ref="P130:Q130"/>
    <mergeCell ref="R130:S130"/>
    <mergeCell ref="T130:U130"/>
    <mergeCell ref="V130:W130"/>
    <mergeCell ref="X130:Y130"/>
    <mergeCell ref="Z130:AA130"/>
    <mergeCell ref="AD129:AE129"/>
    <mergeCell ref="AF129:AG129"/>
    <mergeCell ref="AH129:AI129"/>
    <mergeCell ref="AJ129:AK129"/>
    <mergeCell ref="AT129:AY129"/>
    <mergeCell ref="AD128:AE128"/>
    <mergeCell ref="AF128:AG128"/>
    <mergeCell ref="AH128:AI128"/>
    <mergeCell ref="AJ128:AK128"/>
    <mergeCell ref="AT128:AY128"/>
    <mergeCell ref="P128:Q128"/>
    <mergeCell ref="R128:S128"/>
    <mergeCell ref="T128:U128"/>
    <mergeCell ref="V128:W128"/>
    <mergeCell ref="X128:Y128"/>
    <mergeCell ref="Z128:AA128"/>
    <mergeCell ref="AD127:AE127"/>
    <mergeCell ref="AF127:AG127"/>
    <mergeCell ref="AH127:AI127"/>
    <mergeCell ref="AJ127:AK127"/>
    <mergeCell ref="AT127:AY127"/>
    <mergeCell ref="F130:G130"/>
    <mergeCell ref="H130:I130"/>
    <mergeCell ref="J130:K130"/>
    <mergeCell ref="L130:M130"/>
    <mergeCell ref="N130:O130"/>
    <mergeCell ref="R129:S129"/>
    <mergeCell ref="T129:U129"/>
    <mergeCell ref="V129:W129"/>
    <mergeCell ref="X129:Y129"/>
    <mergeCell ref="Z129:AA129"/>
    <mergeCell ref="AB129:AC129"/>
    <mergeCell ref="F129:G129"/>
    <mergeCell ref="H129:I129"/>
    <mergeCell ref="J129:K129"/>
    <mergeCell ref="L129:M129"/>
    <mergeCell ref="N129:O129"/>
    <mergeCell ref="F128:G128"/>
    <mergeCell ref="H128:I128"/>
    <mergeCell ref="J128:K128"/>
    <mergeCell ref="L128:M128"/>
    <mergeCell ref="N128:O128"/>
    <mergeCell ref="R127:S127"/>
    <mergeCell ref="T127:U127"/>
    <mergeCell ref="V127:W127"/>
    <mergeCell ref="X127:Y127"/>
    <mergeCell ref="Z127:AA127"/>
    <mergeCell ref="AB127:AC127"/>
    <mergeCell ref="F127:G127"/>
    <mergeCell ref="H127:I127"/>
    <mergeCell ref="J127:K127"/>
    <mergeCell ref="L127:M127"/>
    <mergeCell ref="N127:O127"/>
    <mergeCell ref="P127:Q127"/>
    <mergeCell ref="AB128:AC128"/>
    <mergeCell ref="P125:Q125"/>
    <mergeCell ref="AB126:AC126"/>
    <mergeCell ref="AD126:AE126"/>
    <mergeCell ref="AF126:AG126"/>
    <mergeCell ref="AH126:AI126"/>
    <mergeCell ref="AJ126:AK126"/>
    <mergeCell ref="AT126:AY126"/>
    <mergeCell ref="P126:Q126"/>
    <mergeCell ref="R126:S126"/>
    <mergeCell ref="T126:U126"/>
    <mergeCell ref="V126:W126"/>
    <mergeCell ref="X126:Y126"/>
    <mergeCell ref="Z126:AA126"/>
    <mergeCell ref="AD125:AE125"/>
    <mergeCell ref="AF125:AG125"/>
    <mergeCell ref="AH125:AI125"/>
    <mergeCell ref="AJ125:AK125"/>
    <mergeCell ref="AT125:AY125"/>
    <mergeCell ref="AD124:AE124"/>
    <mergeCell ref="AF124:AG124"/>
    <mergeCell ref="AH124:AI124"/>
    <mergeCell ref="AJ124:AK124"/>
    <mergeCell ref="AT124:AY124"/>
    <mergeCell ref="P124:Q124"/>
    <mergeCell ref="R124:S124"/>
    <mergeCell ref="T124:U124"/>
    <mergeCell ref="V124:W124"/>
    <mergeCell ref="X124:Y124"/>
    <mergeCell ref="Z124:AA124"/>
    <mergeCell ref="AD123:AE123"/>
    <mergeCell ref="AF123:AG123"/>
    <mergeCell ref="AH123:AI123"/>
    <mergeCell ref="AJ123:AK123"/>
    <mergeCell ref="AT123:AY123"/>
    <mergeCell ref="F126:G126"/>
    <mergeCell ref="H126:I126"/>
    <mergeCell ref="J126:K126"/>
    <mergeCell ref="L126:M126"/>
    <mergeCell ref="N126:O126"/>
    <mergeCell ref="R125:S125"/>
    <mergeCell ref="T125:U125"/>
    <mergeCell ref="V125:W125"/>
    <mergeCell ref="X125:Y125"/>
    <mergeCell ref="Z125:AA125"/>
    <mergeCell ref="AB125:AC125"/>
    <mergeCell ref="F125:G125"/>
    <mergeCell ref="H125:I125"/>
    <mergeCell ref="J125:K125"/>
    <mergeCell ref="L125:M125"/>
    <mergeCell ref="N125:O125"/>
    <mergeCell ref="F124:G124"/>
    <mergeCell ref="H124:I124"/>
    <mergeCell ref="J124:K124"/>
    <mergeCell ref="L124:M124"/>
    <mergeCell ref="N124:O124"/>
    <mergeCell ref="R123:S123"/>
    <mergeCell ref="T123:U123"/>
    <mergeCell ref="V123:W123"/>
    <mergeCell ref="X123:Y123"/>
    <mergeCell ref="Z123:AA123"/>
    <mergeCell ref="AB123:AC123"/>
    <mergeCell ref="F123:G123"/>
    <mergeCell ref="H123:I123"/>
    <mergeCell ref="J123:K123"/>
    <mergeCell ref="L123:M123"/>
    <mergeCell ref="N123:O123"/>
    <mergeCell ref="P123:Q123"/>
    <mergeCell ref="AB124:AC124"/>
    <mergeCell ref="P121:Q121"/>
    <mergeCell ref="AB122:AC122"/>
    <mergeCell ref="AD122:AE122"/>
    <mergeCell ref="AF122:AG122"/>
    <mergeCell ref="AH122:AI122"/>
    <mergeCell ref="AJ122:AK122"/>
    <mergeCell ref="AT122:AY122"/>
    <mergeCell ref="P122:Q122"/>
    <mergeCell ref="R122:S122"/>
    <mergeCell ref="T122:U122"/>
    <mergeCell ref="V122:W122"/>
    <mergeCell ref="X122:Y122"/>
    <mergeCell ref="Z122:AA122"/>
    <mergeCell ref="AD121:AE121"/>
    <mergeCell ref="AF121:AG121"/>
    <mergeCell ref="AH121:AI121"/>
    <mergeCell ref="AJ121:AK121"/>
    <mergeCell ref="AT121:AY121"/>
    <mergeCell ref="AD120:AE120"/>
    <mergeCell ref="AF120:AG120"/>
    <mergeCell ref="AH120:AI120"/>
    <mergeCell ref="AJ120:AK120"/>
    <mergeCell ref="AT120:AY120"/>
    <mergeCell ref="P120:Q120"/>
    <mergeCell ref="R120:S120"/>
    <mergeCell ref="T120:U120"/>
    <mergeCell ref="V120:W120"/>
    <mergeCell ref="X120:Y120"/>
    <mergeCell ref="Z120:AA120"/>
    <mergeCell ref="AD119:AE119"/>
    <mergeCell ref="AF119:AG119"/>
    <mergeCell ref="AH119:AI119"/>
    <mergeCell ref="AJ119:AK119"/>
    <mergeCell ref="AT119:AY119"/>
    <mergeCell ref="F122:G122"/>
    <mergeCell ref="H122:I122"/>
    <mergeCell ref="J122:K122"/>
    <mergeCell ref="L122:M122"/>
    <mergeCell ref="N122:O122"/>
    <mergeCell ref="R121:S121"/>
    <mergeCell ref="T121:U121"/>
    <mergeCell ref="V121:W121"/>
    <mergeCell ref="X121:Y121"/>
    <mergeCell ref="Z121:AA121"/>
    <mergeCell ref="AB121:AC121"/>
    <mergeCell ref="F121:G121"/>
    <mergeCell ref="H121:I121"/>
    <mergeCell ref="J121:K121"/>
    <mergeCell ref="L121:M121"/>
    <mergeCell ref="N121:O121"/>
    <mergeCell ref="F120:G120"/>
    <mergeCell ref="H120:I120"/>
    <mergeCell ref="J120:K120"/>
    <mergeCell ref="L120:M120"/>
    <mergeCell ref="N120:O120"/>
    <mergeCell ref="R119:S119"/>
    <mergeCell ref="T119:U119"/>
    <mergeCell ref="V119:W119"/>
    <mergeCell ref="X119:Y119"/>
    <mergeCell ref="Z119:AA119"/>
    <mergeCell ref="AB119:AC119"/>
    <mergeCell ref="F119:G119"/>
    <mergeCell ref="H119:I119"/>
    <mergeCell ref="J119:K119"/>
    <mergeCell ref="L119:M119"/>
    <mergeCell ref="N119:O119"/>
    <mergeCell ref="P119:Q119"/>
    <mergeCell ref="AB120:AC120"/>
    <mergeCell ref="AB118:AC118"/>
    <mergeCell ref="AD118:AE118"/>
    <mergeCell ref="AF118:AG118"/>
    <mergeCell ref="AH118:AI118"/>
    <mergeCell ref="AJ118:AK118"/>
    <mergeCell ref="AT118:AY118"/>
    <mergeCell ref="P118:Q118"/>
    <mergeCell ref="R118:S118"/>
    <mergeCell ref="T118:U118"/>
    <mergeCell ref="V118:W118"/>
    <mergeCell ref="X118:Y118"/>
    <mergeCell ref="Z118:AA118"/>
    <mergeCell ref="AD117:AE117"/>
    <mergeCell ref="AF117:AG117"/>
    <mergeCell ref="AH117:AI117"/>
    <mergeCell ref="AJ117:AK117"/>
    <mergeCell ref="AT117:AY117"/>
    <mergeCell ref="AH116:AI116"/>
    <mergeCell ref="AJ116:AK116"/>
    <mergeCell ref="AT116:AY116"/>
    <mergeCell ref="P116:Q116"/>
    <mergeCell ref="R116:S116"/>
    <mergeCell ref="T116:U116"/>
    <mergeCell ref="V116:W116"/>
    <mergeCell ref="X116:Y116"/>
    <mergeCell ref="Z116:AA116"/>
    <mergeCell ref="AD115:AE115"/>
    <mergeCell ref="AF115:AG115"/>
    <mergeCell ref="V117:W117"/>
    <mergeCell ref="X117:Y117"/>
    <mergeCell ref="Z117:AA117"/>
    <mergeCell ref="AB117:AC117"/>
    <mergeCell ref="F117:G117"/>
    <mergeCell ref="H117:I117"/>
    <mergeCell ref="J117:K117"/>
    <mergeCell ref="L117:M117"/>
    <mergeCell ref="N117:O117"/>
    <mergeCell ref="P117:Q117"/>
    <mergeCell ref="AJ114:AK114"/>
    <mergeCell ref="P114:Q114"/>
    <mergeCell ref="R114:S114"/>
    <mergeCell ref="T114:U114"/>
    <mergeCell ref="V114:W114"/>
    <mergeCell ref="X114:Y114"/>
    <mergeCell ref="Z114:AA114"/>
    <mergeCell ref="AD113:AE113"/>
    <mergeCell ref="AF113:AG113"/>
    <mergeCell ref="AH113:AI113"/>
    <mergeCell ref="AJ113:AK113"/>
    <mergeCell ref="AT113:AY113"/>
    <mergeCell ref="F116:G116"/>
    <mergeCell ref="H116:I116"/>
    <mergeCell ref="J116:K116"/>
    <mergeCell ref="L116:M116"/>
    <mergeCell ref="N116:O116"/>
    <mergeCell ref="R115:S115"/>
    <mergeCell ref="T115:U115"/>
    <mergeCell ref="V115:W115"/>
    <mergeCell ref="X115:Y115"/>
    <mergeCell ref="Z115:AA115"/>
    <mergeCell ref="AB115:AC115"/>
    <mergeCell ref="F115:G115"/>
    <mergeCell ref="H115:I115"/>
    <mergeCell ref="J115:K115"/>
    <mergeCell ref="L115:M115"/>
    <mergeCell ref="N115:O115"/>
    <mergeCell ref="P115:Q115"/>
    <mergeCell ref="AB116:AC116"/>
    <mergeCell ref="AD116:AE116"/>
    <mergeCell ref="AF116:AG116"/>
    <mergeCell ref="F114:G114"/>
    <mergeCell ref="H114:I114"/>
    <mergeCell ref="J114:K114"/>
    <mergeCell ref="L114:M114"/>
    <mergeCell ref="N114:O114"/>
    <mergeCell ref="AT114:AY114"/>
    <mergeCell ref="AH115:AI115"/>
    <mergeCell ref="AJ115:AK115"/>
    <mergeCell ref="AT115:AY115"/>
    <mergeCell ref="F118:G118"/>
    <mergeCell ref="H118:I118"/>
    <mergeCell ref="J118:K118"/>
    <mergeCell ref="L118:M118"/>
    <mergeCell ref="N118:O118"/>
    <mergeCell ref="R117:S117"/>
    <mergeCell ref="T117:U117"/>
    <mergeCell ref="R113:S113"/>
    <mergeCell ref="T113:U113"/>
    <mergeCell ref="V113:W113"/>
    <mergeCell ref="X113:Y113"/>
    <mergeCell ref="Z113:AA113"/>
    <mergeCell ref="AB113:AC113"/>
    <mergeCell ref="J113:K113"/>
    <mergeCell ref="L113:M113"/>
    <mergeCell ref="N113:O113"/>
    <mergeCell ref="P113:Q113"/>
    <mergeCell ref="F113:G113"/>
    <mergeCell ref="H113:I113"/>
    <mergeCell ref="AB114:AC114"/>
    <mergeCell ref="AD114:AE114"/>
    <mergeCell ref="AF114:AG114"/>
    <mergeCell ref="AH114:AI114"/>
    <mergeCell ref="P164:Q164"/>
    <mergeCell ref="AB165:AC165"/>
    <mergeCell ref="AD165:AE165"/>
    <mergeCell ref="AF165:AG165"/>
    <mergeCell ref="AH165:AI165"/>
    <mergeCell ref="AJ165:AK165"/>
    <mergeCell ref="AT165:AY165"/>
    <mergeCell ref="P165:Q165"/>
    <mergeCell ref="R165:S165"/>
    <mergeCell ref="T165:U165"/>
    <mergeCell ref="V165:W165"/>
    <mergeCell ref="X165:Y165"/>
    <mergeCell ref="Z165:AA165"/>
    <mergeCell ref="AD164:AE164"/>
    <mergeCell ref="AF164:AG164"/>
    <mergeCell ref="AH164:AI164"/>
    <mergeCell ref="AJ164:AK164"/>
    <mergeCell ref="AT164:AY164"/>
    <mergeCell ref="AQ161:AQ163"/>
    <mergeCell ref="AR161:AR163"/>
    <mergeCell ref="AS161:AS163"/>
    <mergeCell ref="AT161:AY163"/>
    <mergeCell ref="H162:I163"/>
    <mergeCell ref="J162:K163"/>
    <mergeCell ref="L162:M163"/>
    <mergeCell ref="N162:O163"/>
    <mergeCell ref="P162:Q163"/>
    <mergeCell ref="Z161:AC161"/>
    <mergeCell ref="AL161:AL163"/>
    <mergeCell ref="AM161:AM163"/>
    <mergeCell ref="AN161:AN163"/>
    <mergeCell ref="AO161:AO163"/>
    <mergeCell ref="AD162:AE163"/>
    <mergeCell ref="AJ162:AK163"/>
    <mergeCell ref="F165:G165"/>
    <mergeCell ref="H165:I165"/>
    <mergeCell ref="J165:K165"/>
    <mergeCell ref="L165:M165"/>
    <mergeCell ref="N165:O165"/>
    <mergeCell ref="R164:S164"/>
    <mergeCell ref="T164:U164"/>
    <mergeCell ref="V164:W164"/>
    <mergeCell ref="X164:Y164"/>
    <mergeCell ref="Z164:AA164"/>
    <mergeCell ref="AB164:AC164"/>
    <mergeCell ref="F164:G164"/>
    <mergeCell ref="H164:I164"/>
    <mergeCell ref="J164:K164"/>
    <mergeCell ref="L164:M164"/>
    <mergeCell ref="N164:O164"/>
    <mergeCell ref="AL153:AL155"/>
    <mergeCell ref="AM153:AM155"/>
    <mergeCell ref="AN153:AN155"/>
    <mergeCell ref="AO153:AO155"/>
    <mergeCell ref="AD154:AE155"/>
    <mergeCell ref="AJ154:AK155"/>
    <mergeCell ref="AD156:AE156"/>
    <mergeCell ref="AF156:AG156"/>
    <mergeCell ref="AH156:AI156"/>
    <mergeCell ref="AJ156:AK156"/>
    <mergeCell ref="E161:E163"/>
    <mergeCell ref="F161:G163"/>
    <mergeCell ref="H161:M161"/>
    <mergeCell ref="R161:W161"/>
    <mergeCell ref="X161:Y161"/>
    <mergeCell ref="R156:S156"/>
    <mergeCell ref="T156:U156"/>
    <mergeCell ref="V156:W156"/>
    <mergeCell ref="X156:Y156"/>
    <mergeCell ref="Z156:AA156"/>
    <mergeCell ref="AB156:AC156"/>
    <mergeCell ref="H156:I156"/>
    <mergeCell ref="J156:K156"/>
    <mergeCell ref="L156:M156"/>
    <mergeCell ref="N156:O156"/>
    <mergeCell ref="P156:Q156"/>
    <mergeCell ref="R162:S163"/>
    <mergeCell ref="T162:U163"/>
    <mergeCell ref="V162:W163"/>
    <mergeCell ref="X162:Y163"/>
    <mergeCell ref="Z162:AA163"/>
    <mergeCell ref="AB162:AC163"/>
    <mergeCell ref="E153:E155"/>
    <mergeCell ref="F153:G155"/>
    <mergeCell ref="H153:M153"/>
    <mergeCell ref="R153:W153"/>
    <mergeCell ref="X153:Y153"/>
    <mergeCell ref="AB112:AC112"/>
    <mergeCell ref="AD112:AE112"/>
    <mergeCell ref="AF112:AG112"/>
    <mergeCell ref="AH112:AI112"/>
    <mergeCell ref="AJ112:AK112"/>
    <mergeCell ref="AT112:AY112"/>
    <mergeCell ref="P112:Q112"/>
    <mergeCell ref="R112:S112"/>
    <mergeCell ref="T112:U112"/>
    <mergeCell ref="V112:W112"/>
    <mergeCell ref="X112:Y112"/>
    <mergeCell ref="Z112:AA112"/>
    <mergeCell ref="R154:S155"/>
    <mergeCell ref="T154:U155"/>
    <mergeCell ref="V154:W155"/>
    <mergeCell ref="X154:Y155"/>
    <mergeCell ref="Z154:AA155"/>
    <mergeCell ref="AB154:AC155"/>
    <mergeCell ref="AP153:AP155"/>
    <mergeCell ref="AQ153:AQ155"/>
    <mergeCell ref="AR153:AR155"/>
    <mergeCell ref="AS153:AS155"/>
    <mergeCell ref="AT153:AY155"/>
    <mergeCell ref="H154:I155"/>
    <mergeCell ref="J154:K155"/>
    <mergeCell ref="L154:M155"/>
    <mergeCell ref="N154:O155"/>
    <mergeCell ref="AD111:AE111"/>
    <mergeCell ref="AF111:AG111"/>
    <mergeCell ref="AH111:AI111"/>
    <mergeCell ref="AJ111:AK111"/>
    <mergeCell ref="AT111:AY111"/>
    <mergeCell ref="F112:G112"/>
    <mergeCell ref="H112:I112"/>
    <mergeCell ref="J112:K112"/>
    <mergeCell ref="L112:M112"/>
    <mergeCell ref="N112:O112"/>
    <mergeCell ref="R111:S111"/>
    <mergeCell ref="T111:U111"/>
    <mergeCell ref="V111:W111"/>
    <mergeCell ref="X111:Y111"/>
    <mergeCell ref="Z111:AA111"/>
    <mergeCell ref="AB111:AC111"/>
    <mergeCell ref="F111:G111"/>
    <mergeCell ref="H111:I111"/>
    <mergeCell ref="J111:K111"/>
    <mergeCell ref="L111:M111"/>
    <mergeCell ref="N111:O111"/>
    <mergeCell ref="P111:Q111"/>
    <mergeCell ref="P109:Q109"/>
    <mergeCell ref="AB110:AC110"/>
    <mergeCell ref="AD110:AE110"/>
    <mergeCell ref="AF110:AG110"/>
    <mergeCell ref="AH110:AI110"/>
    <mergeCell ref="AJ110:AK110"/>
    <mergeCell ref="AT110:AY110"/>
    <mergeCell ref="P110:Q110"/>
    <mergeCell ref="R110:S110"/>
    <mergeCell ref="T110:U110"/>
    <mergeCell ref="V110:W110"/>
    <mergeCell ref="X110:Y110"/>
    <mergeCell ref="Z110:AA110"/>
    <mergeCell ref="AD109:AE109"/>
    <mergeCell ref="AF109:AG109"/>
    <mergeCell ref="AH109:AI109"/>
    <mergeCell ref="AJ109:AK109"/>
    <mergeCell ref="AT109:AY109"/>
    <mergeCell ref="AD108:AE108"/>
    <mergeCell ref="AF108:AG108"/>
    <mergeCell ref="AH108:AI108"/>
    <mergeCell ref="AJ108:AK108"/>
    <mergeCell ref="AT108:AY108"/>
    <mergeCell ref="P108:Q108"/>
    <mergeCell ref="R108:S108"/>
    <mergeCell ref="T108:U108"/>
    <mergeCell ref="V108:W108"/>
    <mergeCell ref="X108:Y108"/>
    <mergeCell ref="Z108:AA108"/>
    <mergeCell ref="AD107:AE107"/>
    <mergeCell ref="AF107:AG107"/>
    <mergeCell ref="AH107:AI107"/>
    <mergeCell ref="AJ107:AK107"/>
    <mergeCell ref="AT107:AY107"/>
    <mergeCell ref="F110:G110"/>
    <mergeCell ref="H110:I110"/>
    <mergeCell ref="J110:K110"/>
    <mergeCell ref="L110:M110"/>
    <mergeCell ref="N110:O110"/>
    <mergeCell ref="R109:S109"/>
    <mergeCell ref="T109:U109"/>
    <mergeCell ref="V109:W109"/>
    <mergeCell ref="X109:Y109"/>
    <mergeCell ref="Z109:AA109"/>
    <mergeCell ref="AB109:AC109"/>
    <mergeCell ref="F109:G109"/>
    <mergeCell ref="H109:I109"/>
    <mergeCell ref="J109:K109"/>
    <mergeCell ref="L109:M109"/>
    <mergeCell ref="N109:O109"/>
    <mergeCell ref="F108:G108"/>
    <mergeCell ref="H108:I108"/>
    <mergeCell ref="J108:K108"/>
    <mergeCell ref="L108:M108"/>
    <mergeCell ref="N108:O108"/>
    <mergeCell ref="R107:S107"/>
    <mergeCell ref="T107:U107"/>
    <mergeCell ref="V107:W107"/>
    <mergeCell ref="X107:Y107"/>
    <mergeCell ref="Z107:AA107"/>
    <mergeCell ref="AB107:AC107"/>
    <mergeCell ref="F107:G107"/>
    <mergeCell ref="H107:I107"/>
    <mergeCell ref="J107:K107"/>
    <mergeCell ref="L107:M107"/>
    <mergeCell ref="N107:O107"/>
    <mergeCell ref="P107:Q107"/>
    <mergeCell ref="AB108:AC108"/>
    <mergeCell ref="P105:Q105"/>
    <mergeCell ref="AB106:AC106"/>
    <mergeCell ref="AD106:AE106"/>
    <mergeCell ref="AF106:AG106"/>
    <mergeCell ref="AH106:AI106"/>
    <mergeCell ref="AJ106:AK106"/>
    <mergeCell ref="AT106:AY106"/>
    <mergeCell ref="P106:Q106"/>
    <mergeCell ref="R106:S106"/>
    <mergeCell ref="T106:U106"/>
    <mergeCell ref="V106:W106"/>
    <mergeCell ref="X106:Y106"/>
    <mergeCell ref="Z106:AA106"/>
    <mergeCell ref="AD105:AE105"/>
    <mergeCell ref="AF105:AG105"/>
    <mergeCell ref="AH105:AI105"/>
    <mergeCell ref="AJ105:AK105"/>
    <mergeCell ref="AT105:AY105"/>
    <mergeCell ref="AD104:AE104"/>
    <mergeCell ref="AF104:AG104"/>
    <mergeCell ref="AH104:AI104"/>
    <mergeCell ref="AJ104:AK104"/>
    <mergeCell ref="AT104:AY104"/>
    <mergeCell ref="P104:Q104"/>
    <mergeCell ref="R104:S104"/>
    <mergeCell ref="T104:U104"/>
    <mergeCell ref="V104:W104"/>
    <mergeCell ref="X104:Y104"/>
    <mergeCell ref="Z104:AA104"/>
    <mergeCell ref="AD103:AE103"/>
    <mergeCell ref="AF103:AG103"/>
    <mergeCell ref="AH103:AI103"/>
    <mergeCell ref="AJ103:AK103"/>
    <mergeCell ref="AT103:AY103"/>
    <mergeCell ref="F106:G106"/>
    <mergeCell ref="H106:I106"/>
    <mergeCell ref="J106:K106"/>
    <mergeCell ref="L106:M106"/>
    <mergeCell ref="N106:O106"/>
    <mergeCell ref="R105:S105"/>
    <mergeCell ref="T105:U105"/>
    <mergeCell ref="V105:W105"/>
    <mergeCell ref="X105:Y105"/>
    <mergeCell ref="Z105:AA105"/>
    <mergeCell ref="AB105:AC105"/>
    <mergeCell ref="F105:G105"/>
    <mergeCell ref="H105:I105"/>
    <mergeCell ref="J105:K105"/>
    <mergeCell ref="L105:M105"/>
    <mergeCell ref="N105:O105"/>
    <mergeCell ref="F104:G104"/>
    <mergeCell ref="H104:I104"/>
    <mergeCell ref="J104:K104"/>
    <mergeCell ref="L104:M104"/>
    <mergeCell ref="N104:O104"/>
    <mergeCell ref="R103:S103"/>
    <mergeCell ref="T103:U103"/>
    <mergeCell ref="V103:W103"/>
    <mergeCell ref="X103:Y103"/>
    <mergeCell ref="Z103:AA103"/>
    <mergeCell ref="AB103:AC103"/>
    <mergeCell ref="F103:G103"/>
    <mergeCell ref="H103:I103"/>
    <mergeCell ref="J103:K103"/>
    <mergeCell ref="L103:M103"/>
    <mergeCell ref="N103:O103"/>
    <mergeCell ref="P103:Q103"/>
    <mergeCell ref="AB104:AC104"/>
    <mergeCell ref="P101:Q101"/>
    <mergeCell ref="AB102:AC102"/>
    <mergeCell ref="AD102:AE102"/>
    <mergeCell ref="AF102:AG102"/>
    <mergeCell ref="AH102:AI102"/>
    <mergeCell ref="AJ102:AK102"/>
    <mergeCell ref="AT102:AY102"/>
    <mergeCell ref="P102:Q102"/>
    <mergeCell ref="R102:S102"/>
    <mergeCell ref="T102:U102"/>
    <mergeCell ref="V102:W102"/>
    <mergeCell ref="X102:Y102"/>
    <mergeCell ref="Z102:AA102"/>
    <mergeCell ref="AD101:AE101"/>
    <mergeCell ref="AF101:AG101"/>
    <mergeCell ref="AH101:AI101"/>
    <mergeCell ref="AJ101:AK101"/>
    <mergeCell ref="AT101:AY101"/>
    <mergeCell ref="AD100:AE100"/>
    <mergeCell ref="AF100:AG100"/>
    <mergeCell ref="AH100:AI100"/>
    <mergeCell ref="AJ100:AK100"/>
    <mergeCell ref="AT100:AY100"/>
    <mergeCell ref="P100:Q100"/>
    <mergeCell ref="R100:S100"/>
    <mergeCell ref="T100:U100"/>
    <mergeCell ref="V100:W100"/>
    <mergeCell ref="X100:Y100"/>
    <mergeCell ref="Z100:AA100"/>
    <mergeCell ref="AD99:AE99"/>
    <mergeCell ref="AF99:AG99"/>
    <mergeCell ref="AH99:AI99"/>
    <mergeCell ref="AJ99:AK99"/>
    <mergeCell ref="AT99:AY99"/>
    <mergeCell ref="F102:G102"/>
    <mergeCell ref="H102:I102"/>
    <mergeCell ref="J102:K102"/>
    <mergeCell ref="L102:M102"/>
    <mergeCell ref="N102:O102"/>
    <mergeCell ref="R101:S101"/>
    <mergeCell ref="T101:U101"/>
    <mergeCell ref="V101:W101"/>
    <mergeCell ref="X101:Y101"/>
    <mergeCell ref="Z101:AA101"/>
    <mergeCell ref="AB101:AC101"/>
    <mergeCell ref="F101:G101"/>
    <mergeCell ref="H101:I101"/>
    <mergeCell ref="J101:K101"/>
    <mergeCell ref="L101:M101"/>
    <mergeCell ref="N101:O101"/>
    <mergeCell ref="F100:G100"/>
    <mergeCell ref="H100:I100"/>
    <mergeCell ref="J100:K100"/>
    <mergeCell ref="L100:M100"/>
    <mergeCell ref="N100:O100"/>
    <mergeCell ref="R99:S99"/>
    <mergeCell ref="T99:U99"/>
    <mergeCell ref="V99:W99"/>
    <mergeCell ref="X99:Y99"/>
    <mergeCell ref="Z99:AA99"/>
    <mergeCell ref="AB99:AC99"/>
    <mergeCell ref="F99:G99"/>
    <mergeCell ref="H99:I99"/>
    <mergeCell ref="J99:K99"/>
    <mergeCell ref="L99:M99"/>
    <mergeCell ref="N99:O99"/>
    <mergeCell ref="P99:Q99"/>
    <mergeCell ref="AB100:AC100"/>
    <mergeCell ref="P97:Q97"/>
    <mergeCell ref="AB98:AC98"/>
    <mergeCell ref="AD98:AE98"/>
    <mergeCell ref="AF98:AG98"/>
    <mergeCell ref="AH98:AI98"/>
    <mergeCell ref="AJ98:AK98"/>
    <mergeCell ref="AT98:AY98"/>
    <mergeCell ref="P98:Q98"/>
    <mergeCell ref="R98:S98"/>
    <mergeCell ref="T98:U98"/>
    <mergeCell ref="V98:W98"/>
    <mergeCell ref="X98:Y98"/>
    <mergeCell ref="Z98:AA98"/>
    <mergeCell ref="AD97:AE97"/>
    <mergeCell ref="AF97:AG97"/>
    <mergeCell ref="AH97:AI97"/>
    <mergeCell ref="AJ97:AK97"/>
    <mergeCell ref="AT97:AY97"/>
    <mergeCell ref="AD96:AE96"/>
    <mergeCell ref="AF96:AG96"/>
    <mergeCell ref="AH96:AI96"/>
    <mergeCell ref="AJ96:AK96"/>
    <mergeCell ref="AT96:AY96"/>
    <mergeCell ref="P96:Q96"/>
    <mergeCell ref="R96:S96"/>
    <mergeCell ref="T96:U96"/>
    <mergeCell ref="V96:W96"/>
    <mergeCell ref="X96:Y96"/>
    <mergeCell ref="Z96:AA96"/>
    <mergeCell ref="AD95:AE95"/>
    <mergeCell ref="AF95:AG95"/>
    <mergeCell ref="AH95:AI95"/>
    <mergeCell ref="AJ95:AK95"/>
    <mergeCell ref="AT95:AY95"/>
    <mergeCell ref="F98:G98"/>
    <mergeCell ref="H98:I98"/>
    <mergeCell ref="J98:K98"/>
    <mergeCell ref="L98:M98"/>
    <mergeCell ref="N98:O98"/>
    <mergeCell ref="R97:S97"/>
    <mergeCell ref="T97:U97"/>
    <mergeCell ref="V97:W97"/>
    <mergeCell ref="X97:Y97"/>
    <mergeCell ref="Z97:AA97"/>
    <mergeCell ref="AB97:AC97"/>
    <mergeCell ref="F97:G97"/>
    <mergeCell ref="H97:I97"/>
    <mergeCell ref="J97:K97"/>
    <mergeCell ref="L97:M97"/>
    <mergeCell ref="N97:O97"/>
    <mergeCell ref="F96:G96"/>
    <mergeCell ref="H96:I96"/>
    <mergeCell ref="J96:K96"/>
    <mergeCell ref="L96:M96"/>
    <mergeCell ref="N96:O96"/>
    <mergeCell ref="R95:S95"/>
    <mergeCell ref="T95:U95"/>
    <mergeCell ref="V95:W95"/>
    <mergeCell ref="X95:Y95"/>
    <mergeCell ref="Z95:AA95"/>
    <mergeCell ref="AB95:AC95"/>
    <mergeCell ref="F95:G95"/>
    <mergeCell ref="H95:I95"/>
    <mergeCell ref="J95:K95"/>
    <mergeCell ref="L95:M95"/>
    <mergeCell ref="N95:O95"/>
    <mergeCell ref="P95:Q95"/>
    <mergeCell ref="AB96:AC96"/>
    <mergeCell ref="P93:Q93"/>
    <mergeCell ref="AB94:AC94"/>
    <mergeCell ref="AD94:AE94"/>
    <mergeCell ref="AF94:AG94"/>
    <mergeCell ref="AH94:AI94"/>
    <mergeCell ref="AJ94:AK94"/>
    <mergeCell ref="AT94:AY94"/>
    <mergeCell ref="P94:Q94"/>
    <mergeCell ref="R94:S94"/>
    <mergeCell ref="T94:U94"/>
    <mergeCell ref="V94:W94"/>
    <mergeCell ref="X94:Y94"/>
    <mergeCell ref="Z94:AA94"/>
    <mergeCell ref="AD93:AE93"/>
    <mergeCell ref="AF93:AG93"/>
    <mergeCell ref="AH93:AI93"/>
    <mergeCell ref="AJ93:AK93"/>
    <mergeCell ref="AT93:AY93"/>
    <mergeCell ref="AD92:AE92"/>
    <mergeCell ref="AF92:AG92"/>
    <mergeCell ref="AH92:AI92"/>
    <mergeCell ref="AJ92:AK92"/>
    <mergeCell ref="AT92:AY92"/>
    <mergeCell ref="P92:Q92"/>
    <mergeCell ref="R92:S92"/>
    <mergeCell ref="T92:U92"/>
    <mergeCell ref="V92:W92"/>
    <mergeCell ref="X92:Y92"/>
    <mergeCell ref="Z92:AA92"/>
    <mergeCell ref="AD91:AE91"/>
    <mergeCell ref="AF91:AG91"/>
    <mergeCell ref="AH91:AI91"/>
    <mergeCell ref="AJ91:AK91"/>
    <mergeCell ref="AT91:AY91"/>
    <mergeCell ref="F94:G94"/>
    <mergeCell ref="H94:I94"/>
    <mergeCell ref="J94:K94"/>
    <mergeCell ref="L94:M94"/>
    <mergeCell ref="N94:O94"/>
    <mergeCell ref="R93:S93"/>
    <mergeCell ref="T93:U93"/>
    <mergeCell ref="V93:W93"/>
    <mergeCell ref="X93:Y93"/>
    <mergeCell ref="Z93:AA93"/>
    <mergeCell ref="AB93:AC93"/>
    <mergeCell ref="F93:G93"/>
    <mergeCell ref="H93:I93"/>
    <mergeCell ref="J93:K93"/>
    <mergeCell ref="L93:M93"/>
    <mergeCell ref="N93:O93"/>
    <mergeCell ref="F92:G92"/>
    <mergeCell ref="H92:I92"/>
    <mergeCell ref="J92:K92"/>
    <mergeCell ref="L92:M92"/>
    <mergeCell ref="N92:O92"/>
    <mergeCell ref="R91:S91"/>
    <mergeCell ref="T91:U91"/>
    <mergeCell ref="V91:W91"/>
    <mergeCell ref="X91:Y91"/>
    <mergeCell ref="Z91:AA91"/>
    <mergeCell ref="AB91:AC91"/>
    <mergeCell ref="F91:G91"/>
    <mergeCell ref="H91:I91"/>
    <mergeCell ref="J91:K91"/>
    <mergeCell ref="L91:M91"/>
    <mergeCell ref="N91:O91"/>
    <mergeCell ref="P91:Q91"/>
    <mergeCell ref="AB92:AC92"/>
    <mergeCell ref="P89:Q89"/>
    <mergeCell ref="AB90:AC90"/>
    <mergeCell ref="AD90:AE90"/>
    <mergeCell ref="AF90:AG90"/>
    <mergeCell ref="AH90:AI90"/>
    <mergeCell ref="AJ90:AK90"/>
    <mergeCell ref="AT90:AY90"/>
    <mergeCell ref="P90:Q90"/>
    <mergeCell ref="R90:S90"/>
    <mergeCell ref="T90:U90"/>
    <mergeCell ref="V90:W90"/>
    <mergeCell ref="X90:Y90"/>
    <mergeCell ref="Z90:AA90"/>
    <mergeCell ref="AD89:AE89"/>
    <mergeCell ref="AF89:AG89"/>
    <mergeCell ref="AH89:AI89"/>
    <mergeCell ref="AJ89:AK89"/>
    <mergeCell ref="AT89:AY89"/>
    <mergeCell ref="AD88:AE88"/>
    <mergeCell ref="AF88:AG88"/>
    <mergeCell ref="AH88:AI88"/>
    <mergeCell ref="AJ88:AK88"/>
    <mergeCell ref="AT88:AY88"/>
    <mergeCell ref="P88:Q88"/>
    <mergeCell ref="R88:S88"/>
    <mergeCell ref="T88:U88"/>
    <mergeCell ref="V88:W88"/>
    <mergeCell ref="X88:Y88"/>
    <mergeCell ref="Z88:AA88"/>
    <mergeCell ref="AD87:AE87"/>
    <mergeCell ref="AF87:AG87"/>
    <mergeCell ref="AH87:AI87"/>
    <mergeCell ref="AJ87:AK87"/>
    <mergeCell ref="AT87:AY87"/>
    <mergeCell ref="F90:G90"/>
    <mergeCell ref="H90:I90"/>
    <mergeCell ref="J90:K90"/>
    <mergeCell ref="L90:M90"/>
    <mergeCell ref="N90:O90"/>
    <mergeCell ref="R89:S89"/>
    <mergeCell ref="T89:U89"/>
    <mergeCell ref="V89:W89"/>
    <mergeCell ref="X89:Y89"/>
    <mergeCell ref="Z89:AA89"/>
    <mergeCell ref="AB89:AC89"/>
    <mergeCell ref="F89:G89"/>
    <mergeCell ref="H89:I89"/>
    <mergeCell ref="J89:K89"/>
    <mergeCell ref="L89:M89"/>
    <mergeCell ref="N89:O89"/>
    <mergeCell ref="F88:G88"/>
    <mergeCell ref="H88:I88"/>
    <mergeCell ref="J88:K88"/>
    <mergeCell ref="L88:M88"/>
    <mergeCell ref="N88:O88"/>
    <mergeCell ref="R87:S87"/>
    <mergeCell ref="T87:U87"/>
    <mergeCell ref="V87:W87"/>
    <mergeCell ref="X87:Y87"/>
    <mergeCell ref="Z87:AA87"/>
    <mergeCell ref="AB87:AC87"/>
    <mergeCell ref="F87:G87"/>
    <mergeCell ref="H87:I87"/>
    <mergeCell ref="J87:K87"/>
    <mergeCell ref="L87:M87"/>
    <mergeCell ref="N87:O87"/>
    <mergeCell ref="P87:Q87"/>
    <mergeCell ref="AB88:AC88"/>
    <mergeCell ref="P85:Q85"/>
    <mergeCell ref="AB86:AC86"/>
    <mergeCell ref="AD86:AE86"/>
    <mergeCell ref="AF86:AG86"/>
    <mergeCell ref="AH86:AI86"/>
    <mergeCell ref="AJ86:AK86"/>
    <mergeCell ref="AT86:AY86"/>
    <mergeCell ref="P86:Q86"/>
    <mergeCell ref="R86:S86"/>
    <mergeCell ref="T86:U86"/>
    <mergeCell ref="V86:W86"/>
    <mergeCell ref="X86:Y86"/>
    <mergeCell ref="Z86:AA86"/>
    <mergeCell ref="AD85:AE85"/>
    <mergeCell ref="AF85:AG85"/>
    <mergeCell ref="AH85:AI85"/>
    <mergeCell ref="AJ85:AK85"/>
    <mergeCell ref="AT85:AY85"/>
    <mergeCell ref="AD84:AE84"/>
    <mergeCell ref="AF84:AG84"/>
    <mergeCell ref="AH84:AI84"/>
    <mergeCell ref="AJ84:AK84"/>
    <mergeCell ref="AT84:AY84"/>
    <mergeCell ref="P84:Q84"/>
    <mergeCell ref="R84:S84"/>
    <mergeCell ref="T84:U84"/>
    <mergeCell ref="V84:W84"/>
    <mergeCell ref="X84:Y84"/>
    <mergeCell ref="Z84:AA84"/>
    <mergeCell ref="AD83:AE83"/>
    <mergeCell ref="AF83:AG83"/>
    <mergeCell ref="AH83:AI83"/>
    <mergeCell ref="AJ83:AK83"/>
    <mergeCell ref="AT83:AY83"/>
    <mergeCell ref="F86:G86"/>
    <mergeCell ref="H86:I86"/>
    <mergeCell ref="J86:K86"/>
    <mergeCell ref="L86:M86"/>
    <mergeCell ref="N86:O86"/>
    <mergeCell ref="R85:S85"/>
    <mergeCell ref="T85:U85"/>
    <mergeCell ref="V85:W85"/>
    <mergeCell ref="X85:Y85"/>
    <mergeCell ref="Z85:AA85"/>
    <mergeCell ref="AB85:AC85"/>
    <mergeCell ref="F85:G85"/>
    <mergeCell ref="H85:I85"/>
    <mergeCell ref="J85:K85"/>
    <mergeCell ref="L85:M85"/>
    <mergeCell ref="N85:O85"/>
    <mergeCell ref="F84:G84"/>
    <mergeCell ref="H84:I84"/>
    <mergeCell ref="J84:K84"/>
    <mergeCell ref="L84:M84"/>
    <mergeCell ref="N84:O84"/>
    <mergeCell ref="R83:S83"/>
    <mergeCell ref="T83:U83"/>
    <mergeCell ref="V83:W83"/>
    <mergeCell ref="X83:Y83"/>
    <mergeCell ref="Z83:AA83"/>
    <mergeCell ref="AB83:AC83"/>
    <mergeCell ref="F83:G83"/>
    <mergeCell ref="H83:I83"/>
    <mergeCell ref="J83:K83"/>
    <mergeCell ref="L83:M83"/>
    <mergeCell ref="N83:O83"/>
    <mergeCell ref="P83:Q83"/>
    <mergeCell ref="AB84:AC84"/>
    <mergeCell ref="P81:Q81"/>
    <mergeCell ref="AB82:AC82"/>
    <mergeCell ref="AD82:AE82"/>
    <mergeCell ref="AF82:AG82"/>
    <mergeCell ref="AH82:AI82"/>
    <mergeCell ref="AJ82:AK82"/>
    <mergeCell ref="AT82:AY82"/>
    <mergeCell ref="P82:Q82"/>
    <mergeCell ref="R82:S82"/>
    <mergeCell ref="T82:U82"/>
    <mergeCell ref="V82:W82"/>
    <mergeCell ref="X82:Y82"/>
    <mergeCell ref="Z82:AA82"/>
    <mergeCell ref="AD81:AE81"/>
    <mergeCell ref="AF81:AG81"/>
    <mergeCell ref="AH81:AI81"/>
    <mergeCell ref="AJ81:AK81"/>
    <mergeCell ref="AT81:AY81"/>
    <mergeCell ref="AD80:AE80"/>
    <mergeCell ref="AF80:AG80"/>
    <mergeCell ref="AH80:AI80"/>
    <mergeCell ref="AJ80:AK80"/>
    <mergeCell ref="AT80:AY80"/>
    <mergeCell ref="P80:Q80"/>
    <mergeCell ref="R80:S80"/>
    <mergeCell ref="T80:U80"/>
    <mergeCell ref="V80:W80"/>
    <mergeCell ref="X80:Y80"/>
    <mergeCell ref="Z80:AA80"/>
    <mergeCell ref="AD79:AE79"/>
    <mergeCell ref="AF79:AG79"/>
    <mergeCell ref="AH79:AI79"/>
    <mergeCell ref="AJ79:AK79"/>
    <mergeCell ref="AT79:AY79"/>
    <mergeCell ref="F82:G82"/>
    <mergeCell ref="H82:I82"/>
    <mergeCell ref="J82:K82"/>
    <mergeCell ref="L82:M82"/>
    <mergeCell ref="N82:O82"/>
    <mergeCell ref="R81:S81"/>
    <mergeCell ref="T81:U81"/>
    <mergeCell ref="V81:W81"/>
    <mergeCell ref="X81:Y81"/>
    <mergeCell ref="Z81:AA81"/>
    <mergeCell ref="AB81:AC81"/>
    <mergeCell ref="F81:G81"/>
    <mergeCell ref="H81:I81"/>
    <mergeCell ref="J81:K81"/>
    <mergeCell ref="L81:M81"/>
    <mergeCell ref="N81:O81"/>
    <mergeCell ref="F80:G80"/>
    <mergeCell ref="H80:I80"/>
    <mergeCell ref="J80:K80"/>
    <mergeCell ref="L80:M80"/>
    <mergeCell ref="N80:O80"/>
    <mergeCell ref="R79:S79"/>
    <mergeCell ref="T79:U79"/>
    <mergeCell ref="V79:W79"/>
    <mergeCell ref="X79:Y79"/>
    <mergeCell ref="Z79:AA79"/>
    <mergeCell ref="AB79:AC79"/>
    <mergeCell ref="F79:G79"/>
    <mergeCell ref="H79:I79"/>
    <mergeCell ref="J79:K79"/>
    <mergeCell ref="L79:M79"/>
    <mergeCell ref="N79:O79"/>
    <mergeCell ref="P79:Q79"/>
    <mergeCell ref="AB80:AC80"/>
    <mergeCell ref="P77:Q77"/>
    <mergeCell ref="AB78:AC78"/>
    <mergeCell ref="AD78:AE78"/>
    <mergeCell ref="AF78:AG78"/>
    <mergeCell ref="AH78:AI78"/>
    <mergeCell ref="AJ78:AK78"/>
    <mergeCell ref="AT78:AY78"/>
    <mergeCell ref="P78:Q78"/>
    <mergeCell ref="R78:S78"/>
    <mergeCell ref="T78:U78"/>
    <mergeCell ref="V78:W78"/>
    <mergeCell ref="X78:Y78"/>
    <mergeCell ref="Z78:AA78"/>
    <mergeCell ref="AD77:AE77"/>
    <mergeCell ref="AF77:AG77"/>
    <mergeCell ref="AH77:AI77"/>
    <mergeCell ref="AJ77:AK77"/>
    <mergeCell ref="AT77:AY77"/>
    <mergeCell ref="AD76:AE76"/>
    <mergeCell ref="AF76:AG76"/>
    <mergeCell ref="AH76:AI76"/>
    <mergeCell ref="AJ76:AK76"/>
    <mergeCell ref="AT76:AY76"/>
    <mergeCell ref="P76:Q76"/>
    <mergeCell ref="R76:S76"/>
    <mergeCell ref="T76:U76"/>
    <mergeCell ref="V76:W76"/>
    <mergeCell ref="X76:Y76"/>
    <mergeCell ref="Z76:AA76"/>
    <mergeCell ref="AD75:AE75"/>
    <mergeCell ref="AF75:AG75"/>
    <mergeCell ref="AH75:AI75"/>
    <mergeCell ref="AJ75:AK75"/>
    <mergeCell ref="AT75:AY75"/>
    <mergeCell ref="F78:G78"/>
    <mergeCell ref="H78:I78"/>
    <mergeCell ref="J78:K78"/>
    <mergeCell ref="L78:M78"/>
    <mergeCell ref="N78:O78"/>
    <mergeCell ref="R77:S77"/>
    <mergeCell ref="T77:U77"/>
    <mergeCell ref="V77:W77"/>
    <mergeCell ref="X77:Y77"/>
    <mergeCell ref="Z77:AA77"/>
    <mergeCell ref="AB77:AC77"/>
    <mergeCell ref="F77:G77"/>
    <mergeCell ref="H77:I77"/>
    <mergeCell ref="J77:K77"/>
    <mergeCell ref="L77:M77"/>
    <mergeCell ref="N77:O77"/>
    <mergeCell ref="AH74:AI74"/>
    <mergeCell ref="AJ74:AK74"/>
    <mergeCell ref="AT74:AY74"/>
    <mergeCell ref="P74:Q74"/>
    <mergeCell ref="R74:S74"/>
    <mergeCell ref="T74:U74"/>
    <mergeCell ref="V74:W74"/>
    <mergeCell ref="X74:Y74"/>
    <mergeCell ref="Z74:AA74"/>
    <mergeCell ref="AD73:AE73"/>
    <mergeCell ref="AF73:AG73"/>
    <mergeCell ref="AH73:AI73"/>
    <mergeCell ref="AJ73:AK73"/>
    <mergeCell ref="AT73:AY73"/>
    <mergeCell ref="F76:G76"/>
    <mergeCell ref="H76:I76"/>
    <mergeCell ref="J76:K76"/>
    <mergeCell ref="L76:M76"/>
    <mergeCell ref="N76:O76"/>
    <mergeCell ref="R75:S75"/>
    <mergeCell ref="T75:U75"/>
    <mergeCell ref="V75:W75"/>
    <mergeCell ref="X75:Y75"/>
    <mergeCell ref="Z75:AA75"/>
    <mergeCell ref="AB75:AC75"/>
    <mergeCell ref="F75:G75"/>
    <mergeCell ref="H75:I75"/>
    <mergeCell ref="J75:K75"/>
    <mergeCell ref="L75:M75"/>
    <mergeCell ref="N75:O75"/>
    <mergeCell ref="P75:Q75"/>
    <mergeCell ref="AB76:AC76"/>
    <mergeCell ref="AT72:AY72"/>
    <mergeCell ref="P72:Q72"/>
    <mergeCell ref="R72:S72"/>
    <mergeCell ref="T72:U72"/>
    <mergeCell ref="V72:W72"/>
    <mergeCell ref="X72:Y72"/>
    <mergeCell ref="Z72:AA72"/>
    <mergeCell ref="AD71:AE71"/>
    <mergeCell ref="AF71:AG71"/>
    <mergeCell ref="AH71:AI71"/>
    <mergeCell ref="AJ71:AK71"/>
    <mergeCell ref="AT71:AY71"/>
    <mergeCell ref="F74:G74"/>
    <mergeCell ref="H74:I74"/>
    <mergeCell ref="J74:K74"/>
    <mergeCell ref="L74:M74"/>
    <mergeCell ref="N74:O74"/>
    <mergeCell ref="R73:S73"/>
    <mergeCell ref="T73:U73"/>
    <mergeCell ref="V73:W73"/>
    <mergeCell ref="X73:Y73"/>
    <mergeCell ref="Z73:AA73"/>
    <mergeCell ref="AB73:AC73"/>
    <mergeCell ref="F73:G73"/>
    <mergeCell ref="H73:I73"/>
    <mergeCell ref="J73:K73"/>
    <mergeCell ref="L73:M73"/>
    <mergeCell ref="N73:O73"/>
    <mergeCell ref="P73:Q73"/>
    <mergeCell ref="AB74:AC74"/>
    <mergeCell ref="AD74:AE74"/>
    <mergeCell ref="AF74:AG74"/>
    <mergeCell ref="F72:G72"/>
    <mergeCell ref="H72:I72"/>
    <mergeCell ref="J72:K72"/>
    <mergeCell ref="L72:M72"/>
    <mergeCell ref="N72:O72"/>
    <mergeCell ref="R71:S71"/>
    <mergeCell ref="T71:U71"/>
    <mergeCell ref="V71:W71"/>
    <mergeCell ref="X71:Y71"/>
    <mergeCell ref="Z71:AA71"/>
    <mergeCell ref="AB71:AC71"/>
    <mergeCell ref="AF70:AG70"/>
    <mergeCell ref="AH70:AI70"/>
    <mergeCell ref="AJ70:AK70"/>
    <mergeCell ref="AT70:AY70"/>
    <mergeCell ref="F71:G71"/>
    <mergeCell ref="H71:I71"/>
    <mergeCell ref="J71:K71"/>
    <mergeCell ref="L71:M71"/>
    <mergeCell ref="N71:O71"/>
    <mergeCell ref="P71:Q71"/>
    <mergeCell ref="T70:U70"/>
    <mergeCell ref="V70:W70"/>
    <mergeCell ref="X70:Y70"/>
    <mergeCell ref="Z70:AA70"/>
    <mergeCell ref="AB70:AC70"/>
    <mergeCell ref="AD70:AE70"/>
    <mergeCell ref="AB72:AC72"/>
    <mergeCell ref="AD72:AE72"/>
    <mergeCell ref="AF72:AG72"/>
    <mergeCell ref="AH72:AI72"/>
    <mergeCell ref="AJ72:AK72"/>
    <mergeCell ref="AH69:AI69"/>
    <mergeCell ref="AJ69:AK69"/>
    <mergeCell ref="AT69:AY69"/>
    <mergeCell ref="F70:G70"/>
    <mergeCell ref="H70:I70"/>
    <mergeCell ref="J70:K70"/>
    <mergeCell ref="L70:M70"/>
    <mergeCell ref="N70:O70"/>
    <mergeCell ref="P70:Q70"/>
    <mergeCell ref="R70:S70"/>
    <mergeCell ref="V69:W69"/>
    <mergeCell ref="X69:Y69"/>
    <mergeCell ref="Z69:AA69"/>
    <mergeCell ref="AB69:AC69"/>
    <mergeCell ref="AD69:AE69"/>
    <mergeCell ref="AF69:AG69"/>
    <mergeCell ref="AH67:AI68"/>
    <mergeCell ref="AJ67:AK68"/>
    <mergeCell ref="F69:G69"/>
    <mergeCell ref="H69:I69"/>
    <mergeCell ref="J69:K69"/>
    <mergeCell ref="L69:M69"/>
    <mergeCell ref="N69:O69"/>
    <mergeCell ref="P69:Q69"/>
    <mergeCell ref="R69:S69"/>
    <mergeCell ref="T69:U69"/>
    <mergeCell ref="AP66:AP68"/>
    <mergeCell ref="AQ66:AQ68"/>
    <mergeCell ref="AR66:AR68"/>
    <mergeCell ref="AS66:AS68"/>
    <mergeCell ref="AT66:AY68"/>
    <mergeCell ref="H67:I68"/>
    <mergeCell ref="J67:K68"/>
    <mergeCell ref="L67:M68"/>
    <mergeCell ref="N67:O68"/>
    <mergeCell ref="P67:Q68"/>
    <mergeCell ref="Z66:AC66"/>
    <mergeCell ref="AD66:AI66"/>
    <mergeCell ref="AL66:AL68"/>
    <mergeCell ref="AM66:AM68"/>
    <mergeCell ref="AN66:AN68"/>
    <mergeCell ref="AO66:AO68"/>
    <mergeCell ref="Z67:AA68"/>
    <mergeCell ref="AB67:AC68"/>
    <mergeCell ref="AD67:AE68"/>
    <mergeCell ref="AF67:AG68"/>
    <mergeCell ref="E66:E68"/>
    <mergeCell ref="F66:G68"/>
    <mergeCell ref="H66:M66"/>
    <mergeCell ref="R66:W66"/>
    <mergeCell ref="X66:Y66"/>
    <mergeCell ref="R67:S68"/>
    <mergeCell ref="T67:U68"/>
    <mergeCell ref="V67:W68"/>
    <mergeCell ref="X67:Y68"/>
    <mergeCell ref="N66:Q66"/>
    <mergeCell ref="AJ66:AK66"/>
    <mergeCell ref="E40:F40"/>
    <mergeCell ref="G40:H40"/>
    <mergeCell ref="E41:F41"/>
    <mergeCell ref="G41:H41"/>
    <mergeCell ref="I41:M41"/>
    <mergeCell ref="G59:I59"/>
    <mergeCell ref="J59:L59"/>
    <mergeCell ref="G60:I60"/>
    <mergeCell ref="J60:L60"/>
    <mergeCell ref="G61:I61"/>
    <mergeCell ref="J61:L61"/>
    <mergeCell ref="E43:F43"/>
    <mergeCell ref="G43:H43"/>
    <mergeCell ref="G58:I58"/>
    <mergeCell ref="J58:L58"/>
    <mergeCell ref="I43:M43"/>
    <mergeCell ref="E44:F44"/>
    <mergeCell ref="E42:F42"/>
    <mergeCell ref="G42:H42"/>
    <mergeCell ref="I42:M42"/>
    <mergeCell ref="G44:H44"/>
    <mergeCell ref="I44:M44"/>
    <mergeCell ref="E37:F37"/>
    <mergeCell ref="G37:H37"/>
    <mergeCell ref="E38:F38"/>
    <mergeCell ref="G38:H38"/>
    <mergeCell ref="I37:M37"/>
    <mergeCell ref="I38:M38"/>
    <mergeCell ref="E35:F35"/>
    <mergeCell ref="G35:H35"/>
    <mergeCell ref="E36:F36"/>
    <mergeCell ref="G36:H36"/>
    <mergeCell ref="I35:M35"/>
    <mergeCell ref="E39:F39"/>
    <mergeCell ref="G39:H39"/>
    <mergeCell ref="I39:M39"/>
    <mergeCell ref="E33:F33"/>
    <mergeCell ref="G33:H33"/>
    <mergeCell ref="E34:F34"/>
    <mergeCell ref="G34:H34"/>
    <mergeCell ref="E31:F31"/>
    <mergeCell ref="G31:H31"/>
    <mergeCell ref="E32:F32"/>
    <mergeCell ref="G32:H32"/>
    <mergeCell ref="E29:F29"/>
    <mergeCell ref="G29:H29"/>
    <mergeCell ref="E30:F30"/>
    <mergeCell ref="G30:H30"/>
    <mergeCell ref="E27:F27"/>
    <mergeCell ref="G27:H27"/>
    <mergeCell ref="E28:F28"/>
    <mergeCell ref="G28:H28"/>
    <mergeCell ref="E24:F24"/>
    <mergeCell ref="G24:H24"/>
    <mergeCell ref="E25:F25"/>
    <mergeCell ref="G25:H25"/>
    <mergeCell ref="E26:F26"/>
    <mergeCell ref="G26:H26"/>
    <mergeCell ref="E22:F22"/>
    <mergeCell ref="G22:H22"/>
    <mergeCell ref="E23:F23"/>
    <mergeCell ref="G23:H23"/>
    <mergeCell ref="D12:P15"/>
    <mergeCell ref="E19:F20"/>
    <mergeCell ref="G19:H20"/>
    <mergeCell ref="E21:F21"/>
    <mergeCell ref="G21:H21"/>
    <mergeCell ref="I19:M19"/>
    <mergeCell ref="B3:E3"/>
    <mergeCell ref="H3:I3"/>
    <mergeCell ref="P3:Q9"/>
    <mergeCell ref="R3:R9"/>
    <mergeCell ref="B4:E4"/>
    <mergeCell ref="H4:I4"/>
    <mergeCell ref="B5:E5"/>
    <mergeCell ref="H5:I6"/>
    <mergeCell ref="N5:N6"/>
    <mergeCell ref="N153:Q153"/>
    <mergeCell ref="AD153:AI153"/>
    <mergeCell ref="AJ153:AK153"/>
    <mergeCell ref="AF154:AG155"/>
    <mergeCell ref="AH154:AI155"/>
    <mergeCell ref="N161:Q161"/>
    <mergeCell ref="AD161:AI161"/>
    <mergeCell ref="AJ161:AK161"/>
    <mergeCell ref="AF162:AG163"/>
    <mergeCell ref="AH162:AI163"/>
    <mergeCell ref="H157:I157"/>
    <mergeCell ref="J157:K157"/>
    <mergeCell ref="L157:M157"/>
    <mergeCell ref="N157:O157"/>
    <mergeCell ref="P157:Q157"/>
    <mergeCell ref="R157:S157"/>
    <mergeCell ref="T157:U157"/>
    <mergeCell ref="V157:W157"/>
    <mergeCell ref="X157:Y157"/>
    <mergeCell ref="Z157:AA157"/>
    <mergeCell ref="AB157:AC157"/>
    <mergeCell ref="AD157:AE157"/>
    <mergeCell ref="AF157:AG157"/>
    <mergeCell ref="AH157:AI157"/>
    <mergeCell ref="AJ157:AK157"/>
    <mergeCell ref="P154:Q155"/>
    <mergeCell ref="Z153:AC153"/>
    <mergeCell ref="E156:E157"/>
    <mergeCell ref="F156:G157"/>
    <mergeCell ref="AL156:AL157"/>
    <mergeCell ref="AM156:AM157"/>
    <mergeCell ref="AN156:AN157"/>
    <mergeCell ref="AO156:AO157"/>
    <mergeCell ref="AP156:AP157"/>
    <mergeCell ref="AQ156:AQ157"/>
    <mergeCell ref="AR156:AR157"/>
    <mergeCell ref="AS156:AS157"/>
    <mergeCell ref="AT156:AY157"/>
    <mergeCell ref="E171:E173"/>
    <mergeCell ref="F171:G173"/>
    <mergeCell ref="H171:M171"/>
    <mergeCell ref="N171:Q171"/>
    <mergeCell ref="R171:W171"/>
    <mergeCell ref="X171:Y171"/>
    <mergeCell ref="Z171:AC171"/>
    <mergeCell ref="AD171:AI171"/>
    <mergeCell ref="AJ171:AK171"/>
    <mergeCell ref="AL171:AL173"/>
    <mergeCell ref="AM171:AM173"/>
    <mergeCell ref="AN171:AN173"/>
    <mergeCell ref="AO171:AO173"/>
    <mergeCell ref="AP171:AP173"/>
    <mergeCell ref="AQ171:AQ173"/>
    <mergeCell ref="AR171:AR173"/>
    <mergeCell ref="AS171:AS173"/>
    <mergeCell ref="AT171:AY173"/>
    <mergeCell ref="H172:I173"/>
    <mergeCell ref="J172:K173"/>
    <mergeCell ref="AP161:AP163"/>
    <mergeCell ref="L172:M173"/>
    <mergeCell ref="N172:O173"/>
    <mergeCell ref="P172:Q173"/>
    <mergeCell ref="R172:S173"/>
    <mergeCell ref="T172:U173"/>
    <mergeCell ref="V172:W173"/>
    <mergeCell ref="X172:Y173"/>
    <mergeCell ref="Z172:AA173"/>
    <mergeCell ref="AB172:AC173"/>
    <mergeCell ref="AD172:AE173"/>
    <mergeCell ref="AF172:AG173"/>
    <mergeCell ref="AH172:AI173"/>
    <mergeCell ref="AJ172:AK173"/>
    <mergeCell ref="E174:E175"/>
    <mergeCell ref="F174:G175"/>
    <mergeCell ref="H174:I174"/>
    <mergeCell ref="J174:K174"/>
    <mergeCell ref="L174:M174"/>
    <mergeCell ref="N174:O174"/>
    <mergeCell ref="P174:Q174"/>
    <mergeCell ref="R174:S174"/>
    <mergeCell ref="T174:U174"/>
    <mergeCell ref="V174:W174"/>
    <mergeCell ref="X174:Y174"/>
    <mergeCell ref="Z174:AA174"/>
    <mergeCell ref="AB174:AC174"/>
    <mergeCell ref="AD174:AE174"/>
    <mergeCell ref="AF174:AG174"/>
    <mergeCell ref="AH174:AI174"/>
    <mergeCell ref="AJ174:AK174"/>
    <mergeCell ref="AL174:AL175"/>
    <mergeCell ref="AM174:AM175"/>
    <mergeCell ref="AN174:AN175"/>
    <mergeCell ref="AO174:AO175"/>
    <mergeCell ref="AP174:AP175"/>
    <mergeCell ref="AQ174:AQ175"/>
    <mergeCell ref="AR174:AR175"/>
    <mergeCell ref="AS174:AS175"/>
    <mergeCell ref="AT174:AY175"/>
    <mergeCell ref="H175:I175"/>
    <mergeCell ref="J175:K175"/>
    <mergeCell ref="L175:M175"/>
    <mergeCell ref="N175:O175"/>
    <mergeCell ref="P175:Q175"/>
    <mergeCell ref="R175:S175"/>
    <mergeCell ref="T175:U175"/>
    <mergeCell ref="V175:W175"/>
    <mergeCell ref="X175:Y175"/>
    <mergeCell ref="Z175:AA175"/>
    <mergeCell ref="AB175:AC175"/>
    <mergeCell ref="AD175:AE175"/>
    <mergeCell ref="AF175:AG175"/>
    <mergeCell ref="AH175:AI175"/>
    <mergeCell ref="AJ175:AK175"/>
  </mergeCells>
  <phoneticPr fontId="19" type="noConversion"/>
  <hyperlinks>
    <hyperlink ref="I39" r:id="rId1" xr:uid="{86CBCCB3-68BF-4DA3-A27D-7320D8C780BF}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399E5-F806-47CA-91CA-E82FCADB09EF}">
  <sheetPr codeName="Sheet45">
    <tabColor theme="4"/>
  </sheetPr>
  <dimension ref="A1:AY186"/>
  <sheetViews>
    <sheetView topLeftCell="A151" zoomScale="70" zoomScaleNormal="70" workbookViewId="0"/>
  </sheetViews>
  <sheetFormatPr defaultColWidth="9" defaultRowHeight="15.75"/>
  <cols>
    <col min="1" max="4" width="2.625" style="280" customWidth="1"/>
    <col min="5" max="7" width="10.625" style="280" customWidth="1"/>
    <col min="8" max="8" width="19.5" style="280" customWidth="1"/>
    <col min="9" max="10" width="10.625" style="280" customWidth="1"/>
    <col min="11" max="11" width="20.75" style="280" customWidth="1"/>
    <col min="12" max="12" width="10.625" style="280" customWidth="1"/>
    <col min="13" max="13" width="14.5" style="280" customWidth="1"/>
    <col min="14" max="15" width="10.625" style="280" customWidth="1"/>
    <col min="16" max="16" width="9.875" style="280" customWidth="1"/>
    <col min="17" max="17" width="37.375" style="280" customWidth="1"/>
    <col min="18" max="18" width="9.875" style="280" customWidth="1"/>
    <col min="19" max="23" width="9" style="280"/>
    <col min="24" max="25" width="15.125" style="280" customWidth="1"/>
    <col min="26" max="26" width="9" style="280"/>
    <col min="27" max="27" width="9.5" style="280" bestFit="1" customWidth="1"/>
    <col min="28" max="28" width="9" style="280"/>
    <col min="29" max="29" width="43.375" style="280" customWidth="1"/>
    <col min="30" max="38" width="9" style="280"/>
    <col min="39" max="39" width="10" style="280" bestFit="1" customWidth="1"/>
    <col min="40" max="16384" width="9" style="280"/>
  </cols>
  <sheetData>
    <row r="1" spans="1:18" ht="19.5">
      <c r="A1" s="118" t="str">
        <f ca="1">RIGHT(CELL("filename",A1),LEN(CELL("filename",A1))-FIND("]",CELL("filename",A1)))</f>
        <v>39) クラウドプロパティ更新</v>
      </c>
      <c r="B1" s="118"/>
      <c r="C1" s="118"/>
      <c r="D1" s="118"/>
    </row>
    <row r="2" spans="1:18" ht="19.5" customHeight="1">
      <c r="A2" s="118"/>
      <c r="B2" s="118"/>
      <c r="C2" s="118"/>
      <c r="D2" s="118"/>
      <c r="F2" s="58">
        <v>54</v>
      </c>
    </row>
    <row r="3" spans="1:18">
      <c r="B3" s="598" t="s">
        <v>6</v>
      </c>
      <c r="C3" s="598"/>
      <c r="D3" s="598"/>
      <c r="E3" s="560"/>
      <c r="F3" s="275">
        <f ca="1">MAX(INDIRECT("E"&amp;$F$2):INDIRECT("E"&amp;($F$2+1000)))</f>
        <v>84</v>
      </c>
      <c r="H3" s="548" t="s">
        <v>59</v>
      </c>
      <c r="I3" s="548"/>
      <c r="J3" s="274"/>
      <c r="K3" s="274"/>
      <c r="L3" s="274"/>
      <c r="M3" s="274"/>
      <c r="N3" s="273"/>
      <c r="O3" s="277"/>
      <c r="P3" s="543" t="s">
        <v>58</v>
      </c>
      <c r="Q3" s="550"/>
      <c r="R3" s="554"/>
    </row>
    <row r="4" spans="1:18">
      <c r="B4" s="561" t="s">
        <v>7</v>
      </c>
      <c r="C4" s="561"/>
      <c r="D4" s="561"/>
      <c r="E4" s="562"/>
      <c r="F4" s="275">
        <f ca="1">COUNTA(INDIRECT(G4&amp;$F$2):INDIRECT(G4&amp;($F$2+1000)))</f>
        <v>90</v>
      </c>
      <c r="G4" s="58" t="s">
        <v>82</v>
      </c>
      <c r="H4" s="548" t="s">
        <v>57</v>
      </c>
      <c r="I4" s="548"/>
      <c r="J4" s="274"/>
      <c r="K4" s="274"/>
      <c r="L4" s="274"/>
      <c r="M4" s="274"/>
      <c r="N4" s="66"/>
      <c r="O4" s="213"/>
      <c r="P4" s="551"/>
      <c r="Q4" s="552"/>
      <c r="R4" s="555"/>
    </row>
    <row r="5" spans="1:18" ht="15.75" customHeight="1">
      <c r="B5" s="548" t="s">
        <v>8</v>
      </c>
      <c r="C5" s="548"/>
      <c r="D5" s="548"/>
      <c r="E5" s="549"/>
      <c r="F5" s="275">
        <f ca="1">SUM(INDIRECT(G5&amp;$F$2):INDIRECT(G5&amp;($F$2+1000)))</f>
        <v>0</v>
      </c>
      <c r="G5" s="58" t="s">
        <v>83</v>
      </c>
      <c r="H5" s="548" t="s">
        <v>60</v>
      </c>
      <c r="I5" s="548"/>
      <c r="J5" s="274"/>
      <c r="K5" s="274"/>
      <c r="L5" s="274"/>
      <c r="M5" s="274"/>
      <c r="N5" s="547"/>
      <c r="O5" s="214"/>
      <c r="P5" s="551"/>
      <c r="Q5" s="552"/>
      <c r="R5" s="555"/>
    </row>
    <row r="6" spans="1:18" ht="15.75" customHeight="1">
      <c r="H6" s="548"/>
      <c r="I6" s="548"/>
      <c r="J6" s="274"/>
      <c r="K6" s="274"/>
      <c r="L6" s="274"/>
      <c r="M6" s="274"/>
      <c r="N6" s="547"/>
      <c r="O6" s="214"/>
      <c r="P6" s="551"/>
      <c r="Q6" s="552"/>
      <c r="R6" s="555"/>
    </row>
    <row r="7" spans="1:18" ht="15.75" customHeight="1">
      <c r="P7" s="551"/>
      <c r="Q7" s="552"/>
      <c r="R7" s="555"/>
    </row>
    <row r="8" spans="1:18">
      <c r="P8" s="551"/>
      <c r="Q8" s="552"/>
      <c r="R8" s="555"/>
    </row>
    <row r="9" spans="1:18" ht="15" customHeight="1">
      <c r="G9" s="278"/>
      <c r="P9" s="545"/>
      <c r="Q9" s="553"/>
      <c r="R9" s="556"/>
    </row>
    <row r="10" spans="1:18" ht="15.75" customHeight="1">
      <c r="G10" s="70"/>
    </row>
    <row r="11" spans="1:18" ht="16.5" thickBot="1">
      <c r="B11" s="225" t="s">
        <v>9</v>
      </c>
      <c r="C11" s="225"/>
      <c r="G11" s="279"/>
      <c r="H11" s="279"/>
      <c r="I11" s="279"/>
      <c r="J11" s="279"/>
      <c r="K11" s="279"/>
      <c r="L11" s="279"/>
      <c r="M11" s="279"/>
      <c r="N11" s="279"/>
      <c r="O11" s="279"/>
      <c r="P11" s="278"/>
      <c r="Q11" s="278"/>
      <c r="R11" s="278"/>
    </row>
    <row r="12" spans="1:18" ht="15.75" customHeight="1">
      <c r="B12" s="225"/>
      <c r="C12" s="225"/>
      <c r="D12" s="566" t="s">
        <v>938</v>
      </c>
      <c r="E12" s="567"/>
      <c r="F12" s="567"/>
      <c r="G12" s="567"/>
      <c r="H12" s="567"/>
      <c r="I12" s="567"/>
      <c r="J12" s="567"/>
      <c r="K12" s="567"/>
      <c r="L12" s="567"/>
      <c r="M12" s="567"/>
      <c r="N12" s="567"/>
      <c r="O12" s="567"/>
      <c r="P12" s="568"/>
      <c r="Q12" s="276"/>
      <c r="R12" s="276"/>
    </row>
    <row r="13" spans="1:18" ht="15.75" customHeight="1">
      <c r="B13" s="225"/>
      <c r="C13" s="225"/>
      <c r="D13" s="569"/>
      <c r="E13" s="659"/>
      <c r="F13" s="659"/>
      <c r="G13" s="659"/>
      <c r="H13" s="659"/>
      <c r="I13" s="659"/>
      <c r="J13" s="659"/>
      <c r="K13" s="659"/>
      <c r="L13" s="659"/>
      <c r="M13" s="659"/>
      <c r="N13" s="659"/>
      <c r="O13" s="659"/>
      <c r="P13" s="571"/>
      <c r="Q13" s="276"/>
      <c r="R13" s="276"/>
    </row>
    <row r="14" spans="1:18" ht="15.75" customHeight="1">
      <c r="B14" s="225"/>
      <c r="C14" s="225"/>
      <c r="D14" s="569"/>
      <c r="E14" s="659"/>
      <c r="F14" s="659"/>
      <c r="G14" s="659"/>
      <c r="H14" s="659"/>
      <c r="I14" s="659"/>
      <c r="J14" s="659"/>
      <c r="K14" s="659"/>
      <c r="L14" s="659"/>
      <c r="M14" s="659"/>
      <c r="N14" s="659"/>
      <c r="O14" s="659"/>
      <c r="P14" s="571"/>
      <c r="Q14" s="276"/>
      <c r="R14" s="276"/>
    </row>
    <row r="15" spans="1:18" ht="16.5" thickBot="1">
      <c r="B15" s="225"/>
      <c r="C15" s="225"/>
      <c r="D15" s="572"/>
      <c r="E15" s="573"/>
      <c r="F15" s="573"/>
      <c r="G15" s="573"/>
      <c r="H15" s="573"/>
      <c r="I15" s="573"/>
      <c r="J15" s="573"/>
      <c r="K15" s="573"/>
      <c r="L15" s="573"/>
      <c r="M15" s="573"/>
      <c r="N15" s="573"/>
      <c r="O15" s="573"/>
      <c r="P15" s="574"/>
      <c r="Q15" s="276"/>
      <c r="R15" s="276"/>
    </row>
    <row r="16" spans="1:18">
      <c r="B16" s="225"/>
      <c r="C16" s="225"/>
      <c r="D16" s="116"/>
      <c r="E16" s="116"/>
      <c r="F16" s="70"/>
    </row>
    <row r="17" spans="2:14">
      <c r="B17" s="225" t="s">
        <v>35</v>
      </c>
      <c r="C17" s="225"/>
      <c r="J17" s="267"/>
      <c r="L17" s="267"/>
    </row>
    <row r="18" spans="2:14" ht="13.5" customHeight="1">
      <c r="B18" s="225"/>
      <c r="C18" s="225"/>
      <c r="N18" s="198"/>
    </row>
    <row r="19" spans="2:14" ht="15.75" customHeight="1">
      <c r="B19" s="225"/>
      <c r="C19" s="225"/>
      <c r="E19" s="531" t="str">
        <f>G59</f>
        <v>1:デバイスID</v>
      </c>
      <c r="F19" s="531"/>
      <c r="G19" s="531" t="str">
        <f>G60</f>
        <v>2:プロパティ名</v>
      </c>
      <c r="H19" s="531"/>
      <c r="I19" s="532" t="str">
        <f>G61</f>
        <v>3:値</v>
      </c>
      <c r="J19" s="1014"/>
      <c r="K19" s="1014"/>
      <c r="L19" s="1014"/>
      <c r="M19" s="1015"/>
      <c r="N19" s="266"/>
    </row>
    <row r="20" spans="2:14">
      <c r="B20" s="225"/>
      <c r="E20" s="531"/>
      <c r="F20" s="531"/>
      <c r="G20" s="531"/>
      <c r="H20" s="531"/>
      <c r="I20" s="268" t="s">
        <v>1087</v>
      </c>
      <c r="J20" s="268" t="s">
        <v>1088</v>
      </c>
      <c r="K20" s="268" t="s">
        <v>1089</v>
      </c>
      <c r="L20" s="268" t="s">
        <v>1090</v>
      </c>
      <c r="M20" s="268" t="s">
        <v>1091</v>
      </c>
      <c r="N20" s="266"/>
    </row>
    <row r="21" spans="2:14" s="198" customFormat="1">
      <c r="B21" s="282"/>
      <c r="E21" s="624" t="s">
        <v>1034</v>
      </c>
      <c r="F21" s="624"/>
      <c r="G21" s="624" t="s">
        <v>1039</v>
      </c>
      <c r="H21" s="624"/>
      <c r="I21" s="284" t="s">
        <v>1099</v>
      </c>
      <c r="J21" s="284" t="s">
        <v>1100</v>
      </c>
      <c r="K21" s="269" t="s">
        <v>1104</v>
      </c>
      <c r="L21" s="283" t="s">
        <v>1111</v>
      </c>
      <c r="M21" s="316" t="s">
        <v>1112</v>
      </c>
      <c r="N21" s="317"/>
    </row>
    <row r="22" spans="2:14" s="198" customFormat="1">
      <c r="B22" s="282"/>
      <c r="E22" s="1010" t="s">
        <v>294</v>
      </c>
      <c r="F22" s="1011"/>
      <c r="G22" s="1010" t="s">
        <v>1080</v>
      </c>
      <c r="H22" s="1011"/>
      <c r="I22" s="284" t="s">
        <v>1099</v>
      </c>
      <c r="J22" s="284" t="s">
        <v>1100</v>
      </c>
      <c r="K22" s="269" t="s">
        <v>1105</v>
      </c>
      <c r="L22" s="283" t="s">
        <v>1113</v>
      </c>
      <c r="M22" s="283" t="s">
        <v>1102</v>
      </c>
    </row>
    <row r="23" spans="2:14" s="198" customFormat="1">
      <c r="B23" s="282"/>
      <c r="E23" s="1012"/>
      <c r="F23" s="1013"/>
      <c r="G23" s="1010" t="s">
        <v>1041</v>
      </c>
      <c r="H23" s="1011"/>
      <c r="I23" s="284" t="s">
        <v>1099</v>
      </c>
      <c r="J23" s="284" t="s">
        <v>718</v>
      </c>
      <c r="K23" s="269" t="s">
        <v>1105</v>
      </c>
      <c r="L23" s="283" t="s">
        <v>1114</v>
      </c>
      <c r="M23" s="283" t="s">
        <v>1106</v>
      </c>
    </row>
    <row r="24" spans="2:14" s="198" customFormat="1">
      <c r="B24" s="282"/>
      <c r="E24" s="1012"/>
      <c r="F24" s="1013"/>
      <c r="G24" s="1010" t="s">
        <v>1042</v>
      </c>
      <c r="H24" s="1011"/>
      <c r="I24" s="284" t="s">
        <v>1099</v>
      </c>
      <c r="J24" s="284" t="s">
        <v>1100</v>
      </c>
      <c r="K24" s="269" t="s">
        <v>1107</v>
      </c>
      <c r="L24" s="283" t="s">
        <v>1111</v>
      </c>
      <c r="M24" s="283" t="s">
        <v>1112</v>
      </c>
    </row>
    <row r="25" spans="2:14" s="198" customFormat="1">
      <c r="B25" s="282"/>
      <c r="E25" s="1016"/>
      <c r="F25" s="624"/>
      <c r="G25" s="1010" t="s">
        <v>1043</v>
      </c>
      <c r="H25" s="1011"/>
      <c r="I25" s="284" t="s">
        <v>1099</v>
      </c>
      <c r="J25" s="284" t="s">
        <v>1100</v>
      </c>
      <c r="K25" s="272" t="s">
        <v>180</v>
      </c>
      <c r="L25" s="283" t="s">
        <v>1101</v>
      </c>
      <c r="M25" s="283" t="s">
        <v>1105</v>
      </c>
    </row>
    <row r="26" spans="2:14" s="198" customFormat="1">
      <c r="B26" s="282"/>
      <c r="E26" s="1016"/>
      <c r="F26" s="624"/>
      <c r="G26" s="1010" t="s">
        <v>1044</v>
      </c>
      <c r="H26" s="1011"/>
      <c r="I26" s="284" t="s">
        <v>1099</v>
      </c>
      <c r="J26" s="284" t="s">
        <v>1100</v>
      </c>
      <c r="K26" s="269" t="s">
        <v>1107</v>
      </c>
      <c r="L26" s="283" t="s">
        <v>1111</v>
      </c>
      <c r="M26" s="283" t="s">
        <v>1112</v>
      </c>
    </row>
    <row r="27" spans="2:14" s="198" customFormat="1">
      <c r="B27" s="282"/>
      <c r="E27" s="1016"/>
      <c r="F27" s="624"/>
      <c r="G27" s="1010" t="s">
        <v>1045</v>
      </c>
      <c r="H27" s="1011"/>
      <c r="I27" s="284" t="s">
        <v>1099</v>
      </c>
      <c r="J27" s="284" t="s">
        <v>1100</v>
      </c>
      <c r="K27" s="272" t="s">
        <v>180</v>
      </c>
      <c r="L27" s="283" t="s">
        <v>1101</v>
      </c>
      <c r="M27" s="283" t="s">
        <v>1105</v>
      </c>
    </row>
    <row r="28" spans="2:14" s="198" customFormat="1">
      <c r="B28" s="282"/>
      <c r="E28" s="1016"/>
      <c r="F28" s="624"/>
      <c r="G28" s="1010" t="s">
        <v>1046</v>
      </c>
      <c r="H28" s="1011"/>
      <c r="I28" s="284" t="s">
        <v>1099</v>
      </c>
      <c r="J28" s="284" t="s">
        <v>1100</v>
      </c>
      <c r="K28" s="269" t="s">
        <v>1108</v>
      </c>
      <c r="L28" s="283" t="s">
        <v>1114</v>
      </c>
      <c r="M28" s="283" t="s">
        <v>1115</v>
      </c>
    </row>
    <row r="29" spans="2:14" s="198" customFormat="1">
      <c r="B29" s="282"/>
      <c r="E29" s="1016"/>
      <c r="F29" s="624"/>
      <c r="G29" s="1010" t="s">
        <v>1047</v>
      </c>
      <c r="H29" s="1011"/>
      <c r="I29" s="284" t="s">
        <v>1099</v>
      </c>
      <c r="J29" s="284" t="s">
        <v>1100</v>
      </c>
      <c r="K29" s="272" t="s">
        <v>180</v>
      </c>
      <c r="L29" s="283" t="s">
        <v>1101</v>
      </c>
      <c r="M29" s="283" t="s">
        <v>1105</v>
      </c>
    </row>
    <row r="30" spans="2:14" s="198" customFormat="1">
      <c r="B30" s="282"/>
      <c r="E30" s="1016"/>
      <c r="F30" s="624"/>
      <c r="G30" s="1010" t="s">
        <v>1048</v>
      </c>
      <c r="H30" s="1011"/>
      <c r="I30" s="284" t="s">
        <v>1099</v>
      </c>
      <c r="J30" s="284" t="s">
        <v>1100</v>
      </c>
      <c r="K30" s="272" t="s">
        <v>180</v>
      </c>
      <c r="L30" s="283" t="s">
        <v>1101</v>
      </c>
      <c r="M30" s="283" t="s">
        <v>1105</v>
      </c>
    </row>
    <row r="31" spans="2:14" s="198" customFormat="1">
      <c r="B31" s="282"/>
      <c r="E31" s="1016"/>
      <c r="F31" s="624"/>
      <c r="G31" s="1010" t="s">
        <v>1049</v>
      </c>
      <c r="H31" s="1011"/>
      <c r="I31" s="284" t="s">
        <v>1099</v>
      </c>
      <c r="J31" s="284" t="s">
        <v>1100</v>
      </c>
      <c r="K31" s="272" t="s">
        <v>180</v>
      </c>
      <c r="L31" s="283" t="s">
        <v>1101</v>
      </c>
      <c r="M31" s="283" t="s">
        <v>1105</v>
      </c>
    </row>
    <row r="32" spans="2:14" s="198" customFormat="1">
      <c r="B32" s="282"/>
      <c r="E32" s="1016"/>
      <c r="F32" s="624"/>
      <c r="G32" s="1010" t="s">
        <v>1050</v>
      </c>
      <c r="H32" s="1011"/>
      <c r="I32" s="284" t="s">
        <v>1099</v>
      </c>
      <c r="J32" s="284" t="s">
        <v>1100</v>
      </c>
      <c r="K32" s="272" t="s">
        <v>180</v>
      </c>
      <c r="L32" s="283" t="s">
        <v>1101</v>
      </c>
      <c r="M32" s="283" t="s">
        <v>1105</v>
      </c>
    </row>
    <row r="33" spans="2:13" s="198" customFormat="1">
      <c r="B33" s="282"/>
      <c r="E33" s="1016"/>
      <c r="F33" s="624"/>
      <c r="G33" s="1010" t="s">
        <v>1051</v>
      </c>
      <c r="H33" s="1011"/>
      <c r="I33" s="284" t="s">
        <v>1099</v>
      </c>
      <c r="J33" s="284" t="s">
        <v>1100</v>
      </c>
      <c r="K33" s="272" t="s">
        <v>180</v>
      </c>
      <c r="L33" s="283" t="s">
        <v>1101</v>
      </c>
      <c r="M33" s="283" t="s">
        <v>1105</v>
      </c>
    </row>
    <row r="34" spans="2:13" s="198" customFormat="1">
      <c r="B34" s="282"/>
      <c r="E34" s="1016"/>
      <c r="F34" s="624"/>
      <c r="G34" s="1010" t="s">
        <v>1052</v>
      </c>
      <c r="H34" s="1011"/>
      <c r="I34" s="284" t="s">
        <v>1099</v>
      </c>
      <c r="J34" s="284" t="s">
        <v>1100</v>
      </c>
      <c r="K34" s="272" t="s">
        <v>180</v>
      </c>
      <c r="L34" s="283" t="s">
        <v>1101</v>
      </c>
      <c r="M34" s="283" t="s">
        <v>1105</v>
      </c>
    </row>
    <row r="35" spans="2:13" s="198" customFormat="1">
      <c r="B35" s="282"/>
      <c r="E35" s="1016"/>
      <c r="F35" s="624"/>
      <c r="G35" s="1010" t="s">
        <v>1057</v>
      </c>
      <c r="H35" s="1011"/>
      <c r="I35" s="1017" t="s">
        <v>1092</v>
      </c>
      <c r="J35" s="1018"/>
      <c r="K35" s="1018"/>
      <c r="L35" s="1018"/>
      <c r="M35" s="1019"/>
    </row>
    <row r="36" spans="2:13" s="198" customFormat="1">
      <c r="B36" s="282"/>
      <c r="E36" s="1016"/>
      <c r="F36" s="624"/>
      <c r="G36" s="1010" t="s">
        <v>1058</v>
      </c>
      <c r="H36" s="1011"/>
      <c r="I36" s="284" t="s">
        <v>1099</v>
      </c>
      <c r="J36" s="284" t="s">
        <v>1100</v>
      </c>
      <c r="K36" s="272" t="s">
        <v>180</v>
      </c>
      <c r="L36" s="283" t="s">
        <v>1101</v>
      </c>
      <c r="M36" s="283" t="s">
        <v>1105</v>
      </c>
    </row>
    <row r="37" spans="2:13" s="198" customFormat="1">
      <c r="B37" s="282"/>
      <c r="E37" s="1016"/>
      <c r="F37" s="624"/>
      <c r="G37" s="1010" t="s">
        <v>1059</v>
      </c>
      <c r="H37" s="1011"/>
      <c r="I37" s="1017" t="s">
        <v>1093</v>
      </c>
      <c r="J37" s="1018"/>
      <c r="K37" s="1018"/>
      <c r="L37" s="1018"/>
      <c r="M37" s="1019"/>
    </row>
    <row r="38" spans="2:13" s="198" customFormat="1">
      <c r="B38" s="282"/>
      <c r="E38" s="1016"/>
      <c r="F38" s="624"/>
      <c r="G38" s="1010" t="s">
        <v>1060</v>
      </c>
      <c r="H38" s="1011"/>
      <c r="I38" s="1017" t="s">
        <v>1094</v>
      </c>
      <c r="J38" s="1018"/>
      <c r="K38" s="1018"/>
      <c r="L38" s="1018"/>
      <c r="M38" s="1019"/>
    </row>
    <row r="39" spans="2:13" s="198" customFormat="1">
      <c r="B39" s="282"/>
      <c r="E39" s="1016"/>
      <c r="F39" s="624"/>
      <c r="G39" s="1010" t="s">
        <v>1061</v>
      </c>
      <c r="H39" s="1011"/>
      <c r="I39" s="1020" t="s">
        <v>1095</v>
      </c>
      <c r="J39" s="1018"/>
      <c r="K39" s="1018"/>
      <c r="L39" s="1018"/>
      <c r="M39" s="1019"/>
    </row>
    <row r="40" spans="2:13" s="198" customFormat="1">
      <c r="B40" s="282"/>
      <c r="E40" s="1016"/>
      <c r="F40" s="624"/>
      <c r="G40" s="1010" t="s">
        <v>1069</v>
      </c>
      <c r="H40" s="1011"/>
      <c r="I40" s="271" t="s">
        <v>1102</v>
      </c>
      <c r="J40" s="284" t="s">
        <v>1103</v>
      </c>
      <c r="K40" s="269" t="s">
        <v>1109</v>
      </c>
      <c r="L40" s="283" t="s">
        <v>1116</v>
      </c>
      <c r="M40" s="283" t="s">
        <v>1117</v>
      </c>
    </row>
    <row r="41" spans="2:13" s="198" customFormat="1">
      <c r="B41" s="282"/>
      <c r="E41" s="1016"/>
      <c r="F41" s="624"/>
      <c r="G41" s="1010" t="s">
        <v>1096</v>
      </c>
      <c r="H41" s="1011"/>
      <c r="I41" s="1021" t="s">
        <v>1110</v>
      </c>
      <c r="J41" s="1022"/>
      <c r="K41" s="1022"/>
      <c r="L41" s="1022"/>
      <c r="M41" s="1023"/>
    </row>
    <row r="42" spans="2:13">
      <c r="B42" s="225"/>
      <c r="E42" s="913"/>
      <c r="F42" s="660"/>
      <c r="G42" s="670" t="s">
        <v>1097</v>
      </c>
      <c r="H42" s="671"/>
      <c r="I42" s="1025" t="s">
        <v>1098</v>
      </c>
      <c r="J42" s="1026"/>
      <c r="K42" s="1026"/>
      <c r="L42" s="1026"/>
      <c r="M42" s="1027"/>
    </row>
    <row r="43" spans="2:13">
      <c r="B43" s="225"/>
      <c r="E43" s="913"/>
      <c r="F43" s="660"/>
      <c r="G43" s="670" t="s">
        <v>294</v>
      </c>
      <c r="H43" s="671"/>
      <c r="I43" s="1025" t="s">
        <v>1098</v>
      </c>
      <c r="J43" s="1026"/>
      <c r="K43" s="1026"/>
      <c r="L43" s="1026"/>
      <c r="M43" s="1027"/>
    </row>
    <row r="44" spans="2:13">
      <c r="B44" s="225"/>
      <c r="E44" s="913"/>
      <c r="F44" s="660"/>
      <c r="G44" s="670" t="s">
        <v>1097</v>
      </c>
      <c r="H44" s="671"/>
      <c r="I44" s="1025" t="s">
        <v>294</v>
      </c>
      <c r="J44" s="1026"/>
      <c r="K44" s="1026"/>
      <c r="L44" s="1026"/>
      <c r="M44" s="1027"/>
    </row>
    <row r="45" spans="2:13">
      <c r="B45" s="225"/>
    </row>
    <row r="46" spans="2:13" ht="15.75" customHeight="1">
      <c r="B46" s="225"/>
      <c r="C46" s="225"/>
      <c r="G46" s="278"/>
      <c r="H46" s="278"/>
    </row>
    <row r="47" spans="2:13">
      <c r="B47" s="225" t="s">
        <v>17</v>
      </c>
      <c r="C47" s="225"/>
    </row>
    <row r="48" spans="2:13">
      <c r="B48" s="225"/>
      <c r="C48" s="225" t="s">
        <v>142</v>
      </c>
    </row>
    <row r="49" spans="2:13">
      <c r="B49" s="225"/>
      <c r="C49" s="225" t="s">
        <v>143</v>
      </c>
      <c r="D49" s="225"/>
    </row>
    <row r="50" spans="2:13" ht="15.75" customHeight="1">
      <c r="B50" s="225"/>
      <c r="C50" s="281" t="s">
        <v>1169</v>
      </c>
      <c r="D50" s="225"/>
    </row>
    <row r="51" spans="2:13">
      <c r="B51" s="225"/>
      <c r="C51" s="225"/>
    </row>
    <row r="52" spans="2:13">
      <c r="B52" s="225" t="s">
        <v>18</v>
      </c>
      <c r="C52" s="225"/>
    </row>
    <row r="53" spans="2:13">
      <c r="B53" s="225"/>
      <c r="C53" s="79" t="s">
        <v>25</v>
      </c>
    </row>
    <row r="54" spans="2:13" ht="15" customHeight="1">
      <c r="B54" s="225"/>
      <c r="C54" s="79"/>
    </row>
    <row r="55" spans="2:13">
      <c r="B55" s="225"/>
      <c r="C55" s="225"/>
    </row>
    <row r="56" spans="2:13" ht="15.75" customHeight="1">
      <c r="B56" s="225" t="s">
        <v>51</v>
      </c>
      <c r="C56" s="225"/>
    </row>
    <row r="57" spans="2:13">
      <c r="B57" s="225"/>
      <c r="C57" s="225"/>
    </row>
    <row r="58" spans="2:13">
      <c r="B58" s="225"/>
      <c r="C58" s="225"/>
      <c r="G58" s="558" t="s">
        <v>52</v>
      </c>
      <c r="H58" s="558"/>
      <c r="I58" s="558"/>
      <c r="J58" s="563" t="s">
        <v>50</v>
      </c>
      <c r="K58" s="564"/>
      <c r="L58" s="565"/>
      <c r="M58" s="225"/>
    </row>
    <row r="59" spans="2:13" ht="16.5">
      <c r="B59" s="225"/>
      <c r="C59" s="225"/>
      <c r="G59" s="558" t="s">
        <v>373</v>
      </c>
      <c r="H59" s="558"/>
      <c r="I59" s="558"/>
      <c r="J59" s="988" t="s">
        <v>366</v>
      </c>
      <c r="K59" s="988"/>
      <c r="L59" s="988"/>
      <c r="M59" s="215"/>
    </row>
    <row r="60" spans="2:13" ht="15.75" customHeight="1">
      <c r="B60" s="225"/>
      <c r="C60" s="225"/>
      <c r="D60" s="279"/>
      <c r="E60" s="279"/>
      <c r="F60" s="279"/>
      <c r="G60" s="558" t="s">
        <v>1038</v>
      </c>
      <c r="H60" s="558"/>
      <c r="I60" s="558"/>
      <c r="J60" s="557" t="s">
        <v>1035</v>
      </c>
      <c r="K60" s="557"/>
      <c r="L60" s="557"/>
      <c r="M60" s="279"/>
    </row>
    <row r="61" spans="2:13" ht="15.75" customHeight="1">
      <c r="B61" s="225"/>
      <c r="C61" s="225"/>
      <c r="D61" s="279"/>
      <c r="E61" s="279"/>
      <c r="F61" s="279"/>
      <c r="G61" s="1004" t="s">
        <v>1085</v>
      </c>
      <c r="H61" s="1004"/>
      <c r="I61" s="1004"/>
      <c r="J61" s="1024" t="s">
        <v>710</v>
      </c>
      <c r="K61" s="557"/>
      <c r="L61" s="557"/>
      <c r="M61" s="279"/>
    </row>
    <row r="62" spans="2:13">
      <c r="B62" s="225"/>
      <c r="C62" s="225"/>
    </row>
    <row r="63" spans="2:13">
      <c r="B63" s="225" t="s">
        <v>19</v>
      </c>
      <c r="C63" s="225"/>
    </row>
    <row r="64" spans="2:13">
      <c r="B64" s="225"/>
      <c r="C64" s="80"/>
    </row>
    <row r="65" spans="2:51" ht="16.5" customHeight="1" thickBot="1">
      <c r="B65" s="225"/>
      <c r="C65" s="80"/>
      <c r="E65" s="280" t="s">
        <v>152</v>
      </c>
      <c r="H65" s="279"/>
      <c r="I65" s="279"/>
      <c r="J65" s="279"/>
      <c r="K65" s="279"/>
      <c r="L65" s="279"/>
      <c r="M65" s="279"/>
      <c r="N65" s="279"/>
      <c r="O65" s="279"/>
      <c r="P65" s="279"/>
      <c r="Q65" s="279"/>
      <c r="R65" s="279"/>
    </row>
    <row r="66" spans="2:51" ht="13.5" customHeight="1">
      <c r="B66" s="225"/>
      <c r="C66" s="225"/>
      <c r="E66" s="510" t="s">
        <v>20</v>
      </c>
      <c r="F66" s="518" t="s">
        <v>22</v>
      </c>
      <c r="G66" s="519"/>
      <c r="H66" s="510" t="s">
        <v>21</v>
      </c>
      <c r="I66" s="518"/>
      <c r="J66" s="518"/>
      <c r="K66" s="518"/>
      <c r="L66" s="518"/>
      <c r="M66" s="519"/>
      <c r="N66" s="522" t="s">
        <v>120</v>
      </c>
      <c r="O66" s="523"/>
      <c r="P66" s="523"/>
      <c r="Q66" s="523"/>
      <c r="R66" s="524" t="s">
        <v>127</v>
      </c>
      <c r="S66" s="524"/>
      <c r="T66" s="524"/>
      <c r="U66" s="524"/>
      <c r="V66" s="524"/>
      <c r="W66" s="524"/>
      <c r="X66" s="525" t="s">
        <v>167</v>
      </c>
      <c r="Y66" s="526"/>
      <c r="Z66" s="527" t="s">
        <v>140</v>
      </c>
      <c r="AA66" s="528"/>
      <c r="AB66" s="528"/>
      <c r="AC66" s="528"/>
      <c r="AD66" s="529" t="s">
        <v>141</v>
      </c>
      <c r="AE66" s="529"/>
      <c r="AF66" s="529"/>
      <c r="AG66" s="529"/>
      <c r="AH66" s="529"/>
      <c r="AI66" s="529"/>
      <c r="AJ66" s="483" t="s">
        <v>170</v>
      </c>
      <c r="AK66" s="484"/>
      <c r="AL66" s="487" t="s">
        <v>16</v>
      </c>
      <c r="AM66" s="489" t="s">
        <v>53</v>
      </c>
      <c r="AN66" s="489" t="s">
        <v>54</v>
      </c>
      <c r="AO66" s="489" t="s">
        <v>55</v>
      </c>
      <c r="AP66" s="489" t="s">
        <v>56</v>
      </c>
      <c r="AQ66" s="489" t="s">
        <v>29</v>
      </c>
      <c r="AR66" s="489" t="s">
        <v>62</v>
      </c>
      <c r="AS66" s="512" t="s">
        <v>69</v>
      </c>
      <c r="AT66" s="477" t="s">
        <v>23</v>
      </c>
      <c r="AU66" s="478"/>
      <c r="AV66" s="478"/>
      <c r="AW66" s="478"/>
      <c r="AX66" s="478"/>
      <c r="AY66" s="479"/>
    </row>
    <row r="67" spans="2:51" ht="13.5" customHeight="1">
      <c r="B67" s="225"/>
      <c r="C67" s="225"/>
      <c r="E67" s="511"/>
      <c r="F67" s="520"/>
      <c r="G67" s="521"/>
      <c r="H67" s="530" t="str">
        <f>E19</f>
        <v>1:デバイスID</v>
      </c>
      <c r="I67" s="531"/>
      <c r="J67" s="531" t="str">
        <f>G19</f>
        <v>2:プロパティ名</v>
      </c>
      <c r="K67" s="531"/>
      <c r="L67" s="531" t="str">
        <f>I19</f>
        <v>3:値</v>
      </c>
      <c r="M67" s="532"/>
      <c r="N67" s="930" t="s">
        <v>918</v>
      </c>
      <c r="O67" s="931"/>
      <c r="P67" s="534" t="s">
        <v>942</v>
      </c>
      <c r="Q67" s="534"/>
      <c r="R67" s="821" t="str">
        <f>H67</f>
        <v>1:デバイスID</v>
      </c>
      <c r="S67" s="821"/>
      <c r="T67" s="821" t="str">
        <f>J67</f>
        <v>2:プロパティ名</v>
      </c>
      <c r="U67" s="821"/>
      <c r="V67" s="821" t="str">
        <f>L67</f>
        <v>3:値</v>
      </c>
      <c r="W67" s="821"/>
      <c r="X67" s="919" t="s">
        <v>180</v>
      </c>
      <c r="Y67" s="1003"/>
      <c r="Z67" s="516" t="str">
        <f>N67</f>
        <v>1:成功(true)/
失敗(false)</v>
      </c>
      <c r="AA67" s="517"/>
      <c r="AB67" s="517" t="str">
        <f>P67</f>
        <v>2:メッセージコード</v>
      </c>
      <c r="AC67" s="517"/>
      <c r="AD67" s="994" t="str">
        <f>R67</f>
        <v>1:デバイスID</v>
      </c>
      <c r="AE67" s="994"/>
      <c r="AF67" s="994" t="str">
        <f>T67</f>
        <v>2:プロパティ名</v>
      </c>
      <c r="AG67" s="994"/>
      <c r="AH67" s="994" t="str">
        <f>V67</f>
        <v>3:値</v>
      </c>
      <c r="AI67" s="994"/>
      <c r="AJ67" s="836" t="str">
        <f>X67</f>
        <v>-</v>
      </c>
      <c r="AK67" s="975"/>
      <c r="AL67" s="488"/>
      <c r="AM67" s="490"/>
      <c r="AN67" s="490"/>
      <c r="AO67" s="490"/>
      <c r="AP67" s="490"/>
      <c r="AQ67" s="490"/>
      <c r="AR67" s="490"/>
      <c r="AS67" s="513"/>
      <c r="AT67" s="480"/>
      <c r="AU67" s="481"/>
      <c r="AV67" s="481"/>
      <c r="AW67" s="481"/>
      <c r="AX67" s="481"/>
      <c r="AY67" s="482"/>
    </row>
    <row r="68" spans="2:51" ht="15" customHeight="1">
      <c r="B68" s="225"/>
      <c r="C68" s="225"/>
      <c r="E68" s="511"/>
      <c r="F68" s="520"/>
      <c r="G68" s="521"/>
      <c r="H68" s="530"/>
      <c r="I68" s="531"/>
      <c r="J68" s="531"/>
      <c r="K68" s="531"/>
      <c r="L68" s="531"/>
      <c r="M68" s="532"/>
      <c r="N68" s="930"/>
      <c r="O68" s="931"/>
      <c r="P68" s="534"/>
      <c r="Q68" s="534"/>
      <c r="R68" s="821"/>
      <c r="S68" s="821"/>
      <c r="T68" s="821"/>
      <c r="U68" s="821"/>
      <c r="V68" s="821"/>
      <c r="W68" s="821"/>
      <c r="X68" s="919"/>
      <c r="Y68" s="1003"/>
      <c r="Z68" s="516"/>
      <c r="AA68" s="517"/>
      <c r="AB68" s="517"/>
      <c r="AC68" s="517"/>
      <c r="AD68" s="994"/>
      <c r="AE68" s="994"/>
      <c r="AF68" s="994"/>
      <c r="AG68" s="994"/>
      <c r="AH68" s="994"/>
      <c r="AI68" s="994"/>
      <c r="AJ68" s="836"/>
      <c r="AK68" s="975"/>
      <c r="AL68" s="488"/>
      <c r="AM68" s="490"/>
      <c r="AN68" s="490"/>
      <c r="AO68" s="490"/>
      <c r="AP68" s="490"/>
      <c r="AQ68" s="490"/>
      <c r="AR68" s="490"/>
      <c r="AS68" s="513"/>
      <c r="AT68" s="480"/>
      <c r="AU68" s="481"/>
      <c r="AV68" s="481"/>
      <c r="AW68" s="481"/>
      <c r="AX68" s="481"/>
      <c r="AY68" s="482"/>
    </row>
    <row r="69" spans="2:51" s="198" customFormat="1" ht="72" customHeight="1">
      <c r="B69" s="282"/>
      <c r="C69" s="282"/>
      <c r="E69" s="383">
        <v>1</v>
      </c>
      <c r="F69" s="485" t="s">
        <v>465</v>
      </c>
      <c r="G69" s="509"/>
      <c r="H69" s="500" t="str">
        <f>E21</f>
        <v>“11155DD5FF03”</v>
      </c>
      <c r="I69" s="485"/>
      <c r="J69" s="485" t="str">
        <f>G21</f>
        <v>adjust_temperature</v>
      </c>
      <c r="K69" s="485"/>
      <c r="L69" s="485" t="str">
        <f>J21</f>
        <v>“0”</v>
      </c>
      <c r="M69" s="509"/>
      <c r="N69" s="606" t="b">
        <v>1</v>
      </c>
      <c r="O69" s="644"/>
      <c r="P69" s="485" t="str">
        <f>IF(N69=TRUE, "(NULL)", -1)</f>
        <v>(NULL)</v>
      </c>
      <c r="Q69" s="485"/>
      <c r="R69" s="485" t="s">
        <v>180</v>
      </c>
      <c r="S69" s="485"/>
      <c r="T69" s="485" t="s">
        <v>180</v>
      </c>
      <c r="U69" s="485"/>
      <c r="V69" s="485" t="s">
        <v>180</v>
      </c>
      <c r="W69" s="485"/>
      <c r="X69" s="979" t="s">
        <v>180</v>
      </c>
      <c r="Y69" s="978"/>
      <c r="Z69" s="606" t="b">
        <f>N69</f>
        <v>1</v>
      </c>
      <c r="AA69" s="644"/>
      <c r="AB69" s="644" t="str">
        <f t="shared" ref="AB69:AB132" si="0">P69</f>
        <v>(NULL)</v>
      </c>
      <c r="AC69" s="644"/>
      <c r="AD69" s="644" t="str">
        <f t="shared" ref="AD69:AD132" si="1">R69</f>
        <v>-</v>
      </c>
      <c r="AE69" s="644"/>
      <c r="AF69" s="644" t="str">
        <f t="shared" ref="AF69:AF132" si="2">T69</f>
        <v>-</v>
      </c>
      <c r="AG69" s="644"/>
      <c r="AH69" s="644" t="str">
        <f t="shared" ref="AH69:AH132" si="3">V69</f>
        <v>-</v>
      </c>
      <c r="AI69" s="644"/>
      <c r="AJ69" s="644" t="str">
        <f t="shared" ref="AJ69:AJ132" si="4">X69</f>
        <v>-</v>
      </c>
      <c r="AK69" s="978"/>
      <c r="AL69" s="383" t="s">
        <v>882</v>
      </c>
      <c r="AM69" s="426" t="s">
        <v>1124</v>
      </c>
      <c r="AN69" s="426" t="s">
        <v>1124</v>
      </c>
      <c r="AO69" s="426" t="s">
        <v>1124</v>
      </c>
      <c r="AP69" s="381">
        <v>0</v>
      </c>
      <c r="AQ69" s="381" t="s">
        <v>180</v>
      </c>
      <c r="AR69" s="381" t="s">
        <v>1006</v>
      </c>
      <c r="AS69" s="382" t="s">
        <v>180</v>
      </c>
      <c r="AT69" s="606" t="s">
        <v>1083</v>
      </c>
      <c r="AU69" s="485"/>
      <c r="AV69" s="485"/>
      <c r="AW69" s="485"/>
      <c r="AX69" s="485"/>
      <c r="AY69" s="575"/>
    </row>
    <row r="70" spans="2:51" s="198" customFormat="1" ht="72" customHeight="1">
      <c r="B70" s="282"/>
      <c r="C70" s="282"/>
      <c r="E70" s="383">
        <f>E69+1</f>
        <v>2</v>
      </c>
      <c r="F70" s="485" t="s">
        <v>458</v>
      </c>
      <c r="G70" s="509"/>
      <c r="H70" s="500" t="str">
        <f>E22</f>
        <v>(NULL)</v>
      </c>
      <c r="I70" s="485"/>
      <c r="J70" s="485" t="str">
        <f>J69</f>
        <v>adjust_temperature</v>
      </c>
      <c r="K70" s="485"/>
      <c r="L70" s="485" t="str">
        <f>L69</f>
        <v>“0”</v>
      </c>
      <c r="M70" s="509"/>
      <c r="N70" s="500" t="b">
        <v>0</v>
      </c>
      <c r="O70" s="485"/>
      <c r="P70" s="485" t="s">
        <v>324</v>
      </c>
      <c r="Q70" s="485"/>
      <c r="R70" s="485" t="s">
        <v>180</v>
      </c>
      <c r="S70" s="485"/>
      <c r="T70" s="485" t="s">
        <v>180</v>
      </c>
      <c r="U70" s="485"/>
      <c r="V70" s="485" t="s">
        <v>180</v>
      </c>
      <c r="W70" s="485"/>
      <c r="X70" s="979" t="s">
        <v>180</v>
      </c>
      <c r="Y70" s="978"/>
      <c r="Z70" s="606" t="b">
        <f>N70</f>
        <v>0</v>
      </c>
      <c r="AA70" s="644"/>
      <c r="AB70" s="644" t="str">
        <f t="shared" si="0"/>
        <v>AIRSTAGE_COMMON_PARAMETER_EMPTY</v>
      </c>
      <c r="AC70" s="644"/>
      <c r="AD70" s="644" t="str">
        <f t="shared" si="1"/>
        <v>-</v>
      </c>
      <c r="AE70" s="644"/>
      <c r="AF70" s="644" t="str">
        <f t="shared" si="2"/>
        <v>-</v>
      </c>
      <c r="AG70" s="644"/>
      <c r="AH70" s="644" t="str">
        <f t="shared" si="3"/>
        <v>-</v>
      </c>
      <c r="AI70" s="644"/>
      <c r="AJ70" s="644" t="str">
        <f t="shared" si="4"/>
        <v>-</v>
      </c>
      <c r="AK70" s="978"/>
      <c r="AL70" s="383" t="s">
        <v>882</v>
      </c>
      <c r="AM70" s="426" t="str">
        <f>AM69</f>
        <v>7/1</v>
      </c>
      <c r="AN70" s="426" t="str">
        <f>AN69</f>
        <v>7/1</v>
      </c>
      <c r="AO70" s="426" t="str">
        <f>AO69</f>
        <v>7/1</v>
      </c>
      <c r="AP70" s="381">
        <v>0</v>
      </c>
      <c r="AQ70" s="381" t="s">
        <v>180</v>
      </c>
      <c r="AR70" s="381" t="str">
        <f>AR69</f>
        <v>guosj</v>
      </c>
      <c r="AS70" s="382" t="s">
        <v>180</v>
      </c>
      <c r="AT70" s="606" t="s">
        <v>1083</v>
      </c>
      <c r="AU70" s="485"/>
      <c r="AV70" s="485"/>
      <c r="AW70" s="485"/>
      <c r="AX70" s="485"/>
      <c r="AY70" s="575"/>
    </row>
    <row r="71" spans="2:51" s="198" customFormat="1" ht="72" customHeight="1">
      <c r="B71" s="282"/>
      <c r="C71" s="282"/>
      <c r="E71" s="383">
        <f t="shared" ref="E71:E131" si="5">E70+1</f>
        <v>3</v>
      </c>
      <c r="F71" s="485" t="s">
        <v>458</v>
      </c>
      <c r="G71" s="509"/>
      <c r="H71" s="500" t="str">
        <f>H69</f>
        <v>“11155DD5FF03”</v>
      </c>
      <c r="I71" s="485"/>
      <c r="J71" s="485" t="str">
        <f>J70</f>
        <v>adjust_temperature</v>
      </c>
      <c r="K71" s="485"/>
      <c r="L71" s="485" t="str">
        <f>I21</f>
        <v>“-1”</v>
      </c>
      <c r="M71" s="509"/>
      <c r="N71" s="500" t="b">
        <v>0</v>
      </c>
      <c r="O71" s="485"/>
      <c r="P71" s="485" t="str">
        <f t="shared" ref="P71:P134" si="6">IF(N71=TRUE, "(NULL)", "-")</f>
        <v>-</v>
      </c>
      <c r="Q71" s="485"/>
      <c r="R71" s="485" t="s">
        <v>180</v>
      </c>
      <c r="S71" s="485"/>
      <c r="T71" s="485" t="s">
        <v>180</v>
      </c>
      <c r="U71" s="485"/>
      <c r="V71" s="485" t="s">
        <v>180</v>
      </c>
      <c r="W71" s="485"/>
      <c r="X71" s="979" t="s">
        <v>180</v>
      </c>
      <c r="Y71" s="978"/>
      <c r="Z71" s="500" t="b">
        <f>N71</f>
        <v>0</v>
      </c>
      <c r="AA71" s="485"/>
      <c r="AB71" s="485" t="str">
        <f t="shared" si="0"/>
        <v>-</v>
      </c>
      <c r="AC71" s="485"/>
      <c r="AD71" s="485" t="str">
        <f t="shared" si="1"/>
        <v>-</v>
      </c>
      <c r="AE71" s="485"/>
      <c r="AF71" s="485" t="str">
        <f t="shared" si="2"/>
        <v>-</v>
      </c>
      <c r="AG71" s="485"/>
      <c r="AH71" s="485" t="str">
        <f t="shared" si="3"/>
        <v>-</v>
      </c>
      <c r="AI71" s="485"/>
      <c r="AJ71" s="485" t="str">
        <f t="shared" si="4"/>
        <v>-</v>
      </c>
      <c r="AK71" s="509"/>
      <c r="AL71" s="383" t="s">
        <v>882</v>
      </c>
      <c r="AM71" s="426" t="str">
        <f t="shared" ref="AM71:AO86" si="7">AM70</f>
        <v>7/1</v>
      </c>
      <c r="AN71" s="426" t="str">
        <f t="shared" si="7"/>
        <v>7/1</v>
      </c>
      <c r="AO71" s="426" t="str">
        <f t="shared" si="7"/>
        <v>7/1</v>
      </c>
      <c r="AP71" s="381">
        <v>0</v>
      </c>
      <c r="AQ71" s="381" t="s">
        <v>180</v>
      </c>
      <c r="AR71" s="381" t="str">
        <f t="shared" ref="AR71:AR88" si="8">AR70</f>
        <v>guosj</v>
      </c>
      <c r="AS71" s="382" t="s">
        <v>180</v>
      </c>
      <c r="AT71" s="606" t="s">
        <v>1083</v>
      </c>
      <c r="AU71" s="485"/>
      <c r="AV71" s="485"/>
      <c r="AW71" s="485"/>
      <c r="AX71" s="485"/>
      <c r="AY71" s="575"/>
    </row>
    <row r="72" spans="2:51" s="198" customFormat="1" ht="72" customHeight="1">
      <c r="B72" s="282"/>
      <c r="C72" s="282"/>
      <c r="E72" s="383">
        <f t="shared" si="5"/>
        <v>4</v>
      </c>
      <c r="F72" s="485" t="s">
        <v>465</v>
      </c>
      <c r="G72" s="509"/>
      <c r="H72" s="500" t="str">
        <f>H71</f>
        <v>“11155DD5FF03”</v>
      </c>
      <c r="I72" s="485"/>
      <c r="J72" s="485" t="str">
        <f>J71</f>
        <v>adjust_temperature</v>
      </c>
      <c r="K72" s="485"/>
      <c r="L72" s="485" t="str">
        <f>K21</f>
        <v>“500”</v>
      </c>
      <c r="M72" s="509"/>
      <c r="N72" s="500" t="b">
        <v>1</v>
      </c>
      <c r="O72" s="485"/>
      <c r="P72" s="485" t="str">
        <f t="shared" si="6"/>
        <v>(NULL)</v>
      </c>
      <c r="Q72" s="485"/>
      <c r="R72" s="485" t="s">
        <v>180</v>
      </c>
      <c r="S72" s="485"/>
      <c r="T72" s="485" t="s">
        <v>180</v>
      </c>
      <c r="U72" s="485"/>
      <c r="V72" s="485" t="s">
        <v>180</v>
      </c>
      <c r="W72" s="485"/>
      <c r="X72" s="979" t="s">
        <v>180</v>
      </c>
      <c r="Y72" s="978"/>
      <c r="Z72" s="500" t="b">
        <f>N72</f>
        <v>1</v>
      </c>
      <c r="AA72" s="485"/>
      <c r="AB72" s="485" t="str">
        <f t="shared" si="0"/>
        <v>(NULL)</v>
      </c>
      <c r="AC72" s="485"/>
      <c r="AD72" s="485" t="str">
        <f t="shared" si="1"/>
        <v>-</v>
      </c>
      <c r="AE72" s="485"/>
      <c r="AF72" s="485" t="str">
        <f t="shared" si="2"/>
        <v>-</v>
      </c>
      <c r="AG72" s="485"/>
      <c r="AH72" s="485" t="str">
        <f t="shared" si="3"/>
        <v>-</v>
      </c>
      <c r="AI72" s="485"/>
      <c r="AJ72" s="485" t="str">
        <f t="shared" si="4"/>
        <v>-</v>
      </c>
      <c r="AK72" s="509"/>
      <c r="AL72" s="383" t="s">
        <v>882</v>
      </c>
      <c r="AM72" s="426" t="s">
        <v>1125</v>
      </c>
      <c r="AN72" s="426" t="s">
        <v>1125</v>
      </c>
      <c r="AO72" s="426" t="s">
        <v>1125</v>
      </c>
      <c r="AP72" s="381">
        <v>0</v>
      </c>
      <c r="AQ72" s="381" t="s">
        <v>180</v>
      </c>
      <c r="AR72" s="381" t="str">
        <f t="shared" si="8"/>
        <v>guosj</v>
      </c>
      <c r="AS72" s="382" t="s">
        <v>180</v>
      </c>
      <c r="AT72" s="606" t="s">
        <v>1083</v>
      </c>
      <c r="AU72" s="485"/>
      <c r="AV72" s="485"/>
      <c r="AW72" s="485"/>
      <c r="AX72" s="485"/>
      <c r="AY72" s="575"/>
    </row>
    <row r="73" spans="2:51" s="198" customFormat="1" ht="72" customHeight="1">
      <c r="B73" s="282"/>
      <c r="C73" s="282"/>
      <c r="E73" s="383">
        <f t="shared" si="5"/>
        <v>5</v>
      </c>
      <c r="F73" s="485" t="s">
        <v>465</v>
      </c>
      <c r="G73" s="509"/>
      <c r="H73" s="500" t="str">
        <f>H72</f>
        <v>“11155DD5FF03”</v>
      </c>
      <c r="I73" s="485"/>
      <c r="J73" s="485" t="str">
        <f>J72</f>
        <v>adjust_temperature</v>
      </c>
      <c r="K73" s="485"/>
      <c r="L73" s="485" t="str">
        <f>L21</f>
        <v>“65534”</v>
      </c>
      <c r="M73" s="509"/>
      <c r="N73" s="500" t="b">
        <v>1</v>
      </c>
      <c r="O73" s="485"/>
      <c r="P73" s="485" t="str">
        <f t="shared" si="6"/>
        <v>(NULL)</v>
      </c>
      <c r="Q73" s="485"/>
      <c r="R73" s="485" t="s">
        <v>180</v>
      </c>
      <c r="S73" s="485"/>
      <c r="T73" s="485" t="s">
        <v>180</v>
      </c>
      <c r="U73" s="485"/>
      <c r="V73" s="485" t="s">
        <v>180</v>
      </c>
      <c r="W73" s="485"/>
      <c r="X73" s="979" t="s">
        <v>180</v>
      </c>
      <c r="Y73" s="978"/>
      <c r="Z73" s="500" t="b">
        <f t="shared" ref="Z73:Z84" si="9">N73</f>
        <v>1</v>
      </c>
      <c r="AA73" s="485"/>
      <c r="AB73" s="485" t="str">
        <f t="shared" si="0"/>
        <v>(NULL)</v>
      </c>
      <c r="AC73" s="485"/>
      <c r="AD73" s="485" t="str">
        <f t="shared" si="1"/>
        <v>-</v>
      </c>
      <c r="AE73" s="485"/>
      <c r="AF73" s="485" t="str">
        <f t="shared" si="2"/>
        <v>-</v>
      </c>
      <c r="AG73" s="485"/>
      <c r="AH73" s="485" t="str">
        <f t="shared" si="3"/>
        <v>-</v>
      </c>
      <c r="AI73" s="485"/>
      <c r="AJ73" s="485" t="str">
        <f t="shared" si="4"/>
        <v>-</v>
      </c>
      <c r="AK73" s="509"/>
      <c r="AL73" s="383" t="s">
        <v>882</v>
      </c>
      <c r="AM73" s="426" t="str">
        <f t="shared" si="7"/>
        <v>7/2</v>
      </c>
      <c r="AN73" s="426" t="str">
        <f t="shared" si="7"/>
        <v>7/2</v>
      </c>
      <c r="AO73" s="426" t="str">
        <f t="shared" si="7"/>
        <v>7/2</v>
      </c>
      <c r="AP73" s="381">
        <v>0</v>
      </c>
      <c r="AQ73" s="381" t="s">
        <v>180</v>
      </c>
      <c r="AR73" s="381" t="str">
        <f t="shared" si="8"/>
        <v>guosj</v>
      </c>
      <c r="AS73" s="382" t="s">
        <v>180</v>
      </c>
      <c r="AT73" s="606" t="s">
        <v>1083</v>
      </c>
      <c r="AU73" s="485"/>
      <c r="AV73" s="485"/>
      <c r="AW73" s="485"/>
      <c r="AX73" s="485"/>
      <c r="AY73" s="575"/>
    </row>
    <row r="74" spans="2:51" s="198" customFormat="1" ht="72" customHeight="1">
      <c r="B74" s="282"/>
      <c r="C74" s="282"/>
      <c r="E74" s="383">
        <f t="shared" si="5"/>
        <v>6</v>
      </c>
      <c r="F74" s="485" t="s">
        <v>458</v>
      </c>
      <c r="G74" s="509"/>
      <c r="H74" s="500" t="str">
        <f>H73</f>
        <v>“11155DD5FF03”</v>
      </c>
      <c r="I74" s="485"/>
      <c r="J74" s="485" t="str">
        <f>J73</f>
        <v>adjust_temperature</v>
      </c>
      <c r="K74" s="485"/>
      <c r="L74" s="485" t="str">
        <f>M21</f>
        <v>“65535”</v>
      </c>
      <c r="M74" s="509"/>
      <c r="N74" s="500" t="b">
        <v>0</v>
      </c>
      <c r="O74" s="485"/>
      <c r="P74" s="485" t="str">
        <f t="shared" si="6"/>
        <v>-</v>
      </c>
      <c r="Q74" s="485"/>
      <c r="R74" s="485" t="s">
        <v>180</v>
      </c>
      <c r="S74" s="485"/>
      <c r="T74" s="485" t="s">
        <v>180</v>
      </c>
      <c r="U74" s="485"/>
      <c r="V74" s="485" t="s">
        <v>180</v>
      </c>
      <c r="W74" s="485"/>
      <c r="X74" s="979" t="s">
        <v>180</v>
      </c>
      <c r="Y74" s="978"/>
      <c r="Z74" s="500" t="b">
        <f t="shared" si="9"/>
        <v>0</v>
      </c>
      <c r="AA74" s="485"/>
      <c r="AB74" s="485" t="str">
        <f t="shared" si="0"/>
        <v>-</v>
      </c>
      <c r="AC74" s="485"/>
      <c r="AD74" s="485" t="str">
        <f t="shared" si="1"/>
        <v>-</v>
      </c>
      <c r="AE74" s="485"/>
      <c r="AF74" s="485" t="str">
        <f t="shared" si="2"/>
        <v>-</v>
      </c>
      <c r="AG74" s="485"/>
      <c r="AH74" s="485" t="str">
        <f t="shared" si="3"/>
        <v>-</v>
      </c>
      <c r="AI74" s="485"/>
      <c r="AJ74" s="485" t="str">
        <f t="shared" si="4"/>
        <v>-</v>
      </c>
      <c r="AK74" s="509"/>
      <c r="AL74" s="383" t="s">
        <v>882</v>
      </c>
      <c r="AM74" s="426" t="str">
        <f t="shared" si="7"/>
        <v>7/2</v>
      </c>
      <c r="AN74" s="426" t="str">
        <f t="shared" si="7"/>
        <v>7/2</v>
      </c>
      <c r="AO74" s="426" t="str">
        <f t="shared" si="7"/>
        <v>7/2</v>
      </c>
      <c r="AP74" s="381">
        <v>0</v>
      </c>
      <c r="AQ74" s="381" t="s">
        <v>180</v>
      </c>
      <c r="AR74" s="381" t="str">
        <f t="shared" si="8"/>
        <v>guosj</v>
      </c>
      <c r="AS74" s="382" t="s">
        <v>180</v>
      </c>
      <c r="AT74" s="606" t="s">
        <v>1083</v>
      </c>
      <c r="AU74" s="485"/>
      <c r="AV74" s="485"/>
      <c r="AW74" s="485"/>
      <c r="AX74" s="485"/>
      <c r="AY74" s="575"/>
    </row>
    <row r="75" spans="2:51" s="198" customFormat="1" ht="72" customHeight="1">
      <c r="B75" s="282"/>
      <c r="C75" s="282"/>
      <c r="E75" s="383">
        <f t="shared" si="5"/>
        <v>7</v>
      </c>
      <c r="F75" s="485" t="s">
        <v>458</v>
      </c>
      <c r="G75" s="509"/>
      <c r="H75" s="500" t="str">
        <f>H74</f>
        <v>“11155DD5FF03”</v>
      </c>
      <c r="I75" s="485"/>
      <c r="J75" s="485" t="str">
        <f>G22</f>
        <v>operation_mode</v>
      </c>
      <c r="K75" s="485"/>
      <c r="L75" s="485" t="str">
        <f>I22</f>
        <v>“-1”</v>
      </c>
      <c r="M75" s="509"/>
      <c r="N75" s="500" t="b">
        <v>0</v>
      </c>
      <c r="O75" s="485"/>
      <c r="P75" s="485" t="str">
        <f t="shared" si="6"/>
        <v>-</v>
      </c>
      <c r="Q75" s="485"/>
      <c r="R75" s="485" t="s">
        <v>180</v>
      </c>
      <c r="S75" s="485"/>
      <c r="T75" s="485" t="s">
        <v>180</v>
      </c>
      <c r="U75" s="485"/>
      <c r="V75" s="485" t="s">
        <v>180</v>
      </c>
      <c r="W75" s="485"/>
      <c r="X75" s="979" t="s">
        <v>180</v>
      </c>
      <c r="Y75" s="978"/>
      <c r="Z75" s="500" t="b">
        <f t="shared" si="9"/>
        <v>0</v>
      </c>
      <c r="AA75" s="485"/>
      <c r="AB75" s="485" t="str">
        <f t="shared" si="0"/>
        <v>-</v>
      </c>
      <c r="AC75" s="485"/>
      <c r="AD75" s="485" t="str">
        <f t="shared" si="1"/>
        <v>-</v>
      </c>
      <c r="AE75" s="485"/>
      <c r="AF75" s="485" t="str">
        <f t="shared" si="2"/>
        <v>-</v>
      </c>
      <c r="AG75" s="485"/>
      <c r="AH75" s="485" t="str">
        <f t="shared" si="3"/>
        <v>-</v>
      </c>
      <c r="AI75" s="485"/>
      <c r="AJ75" s="485" t="str">
        <f t="shared" si="4"/>
        <v>-</v>
      </c>
      <c r="AK75" s="509"/>
      <c r="AL75" s="383" t="s">
        <v>882</v>
      </c>
      <c r="AM75" s="426" t="str">
        <f t="shared" si="7"/>
        <v>7/2</v>
      </c>
      <c r="AN75" s="426" t="str">
        <f t="shared" si="7"/>
        <v>7/2</v>
      </c>
      <c r="AO75" s="426" t="str">
        <f t="shared" si="7"/>
        <v>7/2</v>
      </c>
      <c r="AP75" s="381">
        <v>0</v>
      </c>
      <c r="AQ75" s="381" t="s">
        <v>180</v>
      </c>
      <c r="AR75" s="381" t="str">
        <f t="shared" si="8"/>
        <v>guosj</v>
      </c>
      <c r="AS75" s="382" t="s">
        <v>180</v>
      </c>
      <c r="AT75" s="606" t="s">
        <v>1083</v>
      </c>
      <c r="AU75" s="485"/>
      <c r="AV75" s="485"/>
      <c r="AW75" s="485"/>
      <c r="AX75" s="485"/>
      <c r="AY75" s="575"/>
    </row>
    <row r="76" spans="2:51" s="198" customFormat="1" ht="72" customHeight="1">
      <c r="B76" s="282"/>
      <c r="C76" s="282"/>
      <c r="E76" s="383">
        <f t="shared" si="5"/>
        <v>8</v>
      </c>
      <c r="F76" s="485" t="s">
        <v>465</v>
      </c>
      <c r="G76" s="509"/>
      <c r="H76" s="500" t="str">
        <f t="shared" ref="H76:H112" si="10">H75</f>
        <v>“11155DD5FF03”</v>
      </c>
      <c r="I76" s="485"/>
      <c r="J76" s="485" t="str">
        <f>J75</f>
        <v>operation_mode</v>
      </c>
      <c r="K76" s="485"/>
      <c r="L76" s="485" t="str">
        <f>J22</f>
        <v>“0”</v>
      </c>
      <c r="M76" s="509"/>
      <c r="N76" s="592" t="b">
        <v>1</v>
      </c>
      <c r="O76" s="485"/>
      <c r="P76" s="485" t="str">
        <f t="shared" si="6"/>
        <v>(NULL)</v>
      </c>
      <c r="Q76" s="485"/>
      <c r="R76" s="485" t="s">
        <v>180</v>
      </c>
      <c r="S76" s="485"/>
      <c r="T76" s="485" t="s">
        <v>180</v>
      </c>
      <c r="U76" s="485"/>
      <c r="V76" s="485" t="s">
        <v>180</v>
      </c>
      <c r="W76" s="485"/>
      <c r="X76" s="979" t="s">
        <v>180</v>
      </c>
      <c r="Y76" s="978"/>
      <c r="Z76" s="500" t="b">
        <f t="shared" si="9"/>
        <v>1</v>
      </c>
      <c r="AA76" s="485"/>
      <c r="AB76" s="485" t="str">
        <f t="shared" si="0"/>
        <v>(NULL)</v>
      </c>
      <c r="AC76" s="485"/>
      <c r="AD76" s="485" t="str">
        <f t="shared" si="1"/>
        <v>-</v>
      </c>
      <c r="AE76" s="485"/>
      <c r="AF76" s="485" t="str">
        <f t="shared" si="2"/>
        <v>-</v>
      </c>
      <c r="AG76" s="485"/>
      <c r="AH76" s="485" t="str">
        <f t="shared" si="3"/>
        <v>-</v>
      </c>
      <c r="AI76" s="485"/>
      <c r="AJ76" s="485" t="str">
        <f t="shared" si="4"/>
        <v>-</v>
      </c>
      <c r="AK76" s="509"/>
      <c r="AL76" s="383" t="s">
        <v>882</v>
      </c>
      <c r="AM76" s="426" t="str">
        <f t="shared" si="7"/>
        <v>7/2</v>
      </c>
      <c r="AN76" s="426" t="str">
        <f t="shared" si="7"/>
        <v>7/2</v>
      </c>
      <c r="AO76" s="426" t="str">
        <f t="shared" si="7"/>
        <v>7/2</v>
      </c>
      <c r="AP76" s="381">
        <v>0</v>
      </c>
      <c r="AQ76" s="381" t="s">
        <v>180</v>
      </c>
      <c r="AR76" s="381" t="str">
        <f t="shared" si="8"/>
        <v>guosj</v>
      </c>
      <c r="AS76" s="382" t="s">
        <v>180</v>
      </c>
      <c r="AT76" s="606" t="s">
        <v>1083</v>
      </c>
      <c r="AU76" s="485"/>
      <c r="AV76" s="485"/>
      <c r="AW76" s="485"/>
      <c r="AX76" s="485"/>
      <c r="AY76" s="575"/>
    </row>
    <row r="77" spans="2:51" s="198" customFormat="1" ht="72" customHeight="1">
      <c r="B77" s="282"/>
      <c r="C77" s="282"/>
      <c r="E77" s="383">
        <f t="shared" si="5"/>
        <v>9</v>
      </c>
      <c r="F77" s="485" t="s">
        <v>465</v>
      </c>
      <c r="G77" s="509"/>
      <c r="H77" s="500" t="str">
        <f t="shared" si="10"/>
        <v>“11155DD5FF03”</v>
      </c>
      <c r="I77" s="485"/>
      <c r="J77" s="485" t="str">
        <f t="shared" ref="J77:J79" si="11">J76</f>
        <v>operation_mode</v>
      </c>
      <c r="K77" s="485"/>
      <c r="L77" s="485" t="str">
        <f>K22</f>
        <v>“2”</v>
      </c>
      <c r="M77" s="509"/>
      <c r="N77" s="592" t="b">
        <v>1</v>
      </c>
      <c r="O77" s="485"/>
      <c r="P77" s="485" t="str">
        <f t="shared" si="6"/>
        <v>(NULL)</v>
      </c>
      <c r="Q77" s="485"/>
      <c r="R77" s="485" t="s">
        <v>180</v>
      </c>
      <c r="S77" s="485"/>
      <c r="T77" s="485" t="s">
        <v>180</v>
      </c>
      <c r="U77" s="485"/>
      <c r="V77" s="485" t="s">
        <v>180</v>
      </c>
      <c r="W77" s="485"/>
      <c r="X77" s="979" t="s">
        <v>180</v>
      </c>
      <c r="Y77" s="978"/>
      <c r="Z77" s="500" t="b">
        <f t="shared" si="9"/>
        <v>1</v>
      </c>
      <c r="AA77" s="485"/>
      <c r="AB77" s="485" t="str">
        <f t="shared" si="0"/>
        <v>(NULL)</v>
      </c>
      <c r="AC77" s="485"/>
      <c r="AD77" s="485" t="str">
        <f t="shared" si="1"/>
        <v>-</v>
      </c>
      <c r="AE77" s="485"/>
      <c r="AF77" s="485" t="str">
        <f t="shared" si="2"/>
        <v>-</v>
      </c>
      <c r="AG77" s="485"/>
      <c r="AH77" s="485" t="str">
        <f t="shared" si="3"/>
        <v>-</v>
      </c>
      <c r="AI77" s="485"/>
      <c r="AJ77" s="485" t="str">
        <f t="shared" si="4"/>
        <v>-</v>
      </c>
      <c r="AK77" s="509"/>
      <c r="AL77" s="383" t="s">
        <v>882</v>
      </c>
      <c r="AM77" s="426" t="str">
        <f t="shared" si="7"/>
        <v>7/2</v>
      </c>
      <c r="AN77" s="426" t="str">
        <f t="shared" si="7"/>
        <v>7/2</v>
      </c>
      <c r="AO77" s="426" t="str">
        <f t="shared" si="7"/>
        <v>7/2</v>
      </c>
      <c r="AP77" s="381">
        <v>0</v>
      </c>
      <c r="AQ77" s="381" t="s">
        <v>180</v>
      </c>
      <c r="AR77" s="381" t="str">
        <f t="shared" si="8"/>
        <v>guosj</v>
      </c>
      <c r="AS77" s="382" t="s">
        <v>180</v>
      </c>
      <c r="AT77" s="606" t="s">
        <v>1083</v>
      </c>
      <c r="AU77" s="485"/>
      <c r="AV77" s="485"/>
      <c r="AW77" s="485"/>
      <c r="AX77" s="485"/>
      <c r="AY77" s="575"/>
    </row>
    <row r="78" spans="2:51" s="198" customFormat="1" ht="72" customHeight="1">
      <c r="B78" s="282"/>
      <c r="C78" s="282"/>
      <c r="E78" s="383">
        <f t="shared" si="5"/>
        <v>10</v>
      </c>
      <c r="F78" s="485" t="s">
        <v>465</v>
      </c>
      <c r="G78" s="509"/>
      <c r="H78" s="500" t="str">
        <f t="shared" si="10"/>
        <v>“11155DD5FF03”</v>
      </c>
      <c r="I78" s="485"/>
      <c r="J78" s="485" t="str">
        <f t="shared" si="11"/>
        <v>operation_mode</v>
      </c>
      <c r="K78" s="485"/>
      <c r="L78" s="485" t="str">
        <f>L22</f>
        <v>“6”</v>
      </c>
      <c r="M78" s="509"/>
      <c r="N78" s="592" t="b">
        <v>1</v>
      </c>
      <c r="O78" s="485"/>
      <c r="P78" s="485" t="str">
        <f t="shared" si="6"/>
        <v>(NULL)</v>
      </c>
      <c r="Q78" s="485"/>
      <c r="R78" s="485" t="s">
        <v>180</v>
      </c>
      <c r="S78" s="485"/>
      <c r="T78" s="485" t="s">
        <v>180</v>
      </c>
      <c r="U78" s="485"/>
      <c r="V78" s="485" t="s">
        <v>180</v>
      </c>
      <c r="W78" s="485"/>
      <c r="X78" s="979" t="s">
        <v>180</v>
      </c>
      <c r="Y78" s="978"/>
      <c r="Z78" s="500" t="b">
        <f t="shared" si="9"/>
        <v>1</v>
      </c>
      <c r="AA78" s="485"/>
      <c r="AB78" s="485" t="str">
        <f t="shared" si="0"/>
        <v>(NULL)</v>
      </c>
      <c r="AC78" s="485"/>
      <c r="AD78" s="485" t="str">
        <f t="shared" si="1"/>
        <v>-</v>
      </c>
      <c r="AE78" s="485"/>
      <c r="AF78" s="485" t="str">
        <f t="shared" si="2"/>
        <v>-</v>
      </c>
      <c r="AG78" s="485"/>
      <c r="AH78" s="485" t="str">
        <f t="shared" si="3"/>
        <v>-</v>
      </c>
      <c r="AI78" s="485"/>
      <c r="AJ78" s="485" t="str">
        <f t="shared" si="4"/>
        <v>-</v>
      </c>
      <c r="AK78" s="509"/>
      <c r="AL78" s="383" t="s">
        <v>882</v>
      </c>
      <c r="AM78" s="426" t="str">
        <f t="shared" si="7"/>
        <v>7/2</v>
      </c>
      <c r="AN78" s="426" t="str">
        <f t="shared" si="7"/>
        <v>7/2</v>
      </c>
      <c r="AO78" s="426" t="str">
        <f t="shared" si="7"/>
        <v>7/2</v>
      </c>
      <c r="AP78" s="381">
        <v>0</v>
      </c>
      <c r="AQ78" s="381" t="s">
        <v>180</v>
      </c>
      <c r="AR78" s="381" t="str">
        <f t="shared" si="8"/>
        <v>guosj</v>
      </c>
      <c r="AS78" s="382" t="s">
        <v>180</v>
      </c>
      <c r="AT78" s="606" t="s">
        <v>1083</v>
      </c>
      <c r="AU78" s="485"/>
      <c r="AV78" s="485"/>
      <c r="AW78" s="485"/>
      <c r="AX78" s="485"/>
      <c r="AY78" s="575"/>
    </row>
    <row r="79" spans="2:51" s="198" customFormat="1" ht="72" customHeight="1">
      <c r="B79" s="282"/>
      <c r="C79" s="282"/>
      <c r="E79" s="383">
        <f t="shared" si="5"/>
        <v>11</v>
      </c>
      <c r="F79" s="485" t="s">
        <v>458</v>
      </c>
      <c r="G79" s="509"/>
      <c r="H79" s="500" t="str">
        <f t="shared" si="10"/>
        <v>“11155DD5FF03”</v>
      </c>
      <c r="I79" s="485"/>
      <c r="J79" s="485" t="str">
        <f t="shared" si="11"/>
        <v>operation_mode</v>
      </c>
      <c r="K79" s="485"/>
      <c r="L79" s="485" t="str">
        <f>M22</f>
        <v>“7”</v>
      </c>
      <c r="M79" s="509"/>
      <c r="N79" s="500" t="b">
        <v>0</v>
      </c>
      <c r="O79" s="485"/>
      <c r="P79" s="485" t="str">
        <f t="shared" si="6"/>
        <v>-</v>
      </c>
      <c r="Q79" s="485"/>
      <c r="R79" s="485" t="s">
        <v>180</v>
      </c>
      <c r="S79" s="485"/>
      <c r="T79" s="485" t="s">
        <v>180</v>
      </c>
      <c r="U79" s="485"/>
      <c r="V79" s="485" t="s">
        <v>180</v>
      </c>
      <c r="W79" s="485"/>
      <c r="X79" s="979" t="s">
        <v>180</v>
      </c>
      <c r="Y79" s="978"/>
      <c r="Z79" s="500" t="b">
        <f t="shared" si="9"/>
        <v>0</v>
      </c>
      <c r="AA79" s="485"/>
      <c r="AB79" s="485" t="str">
        <f t="shared" si="0"/>
        <v>-</v>
      </c>
      <c r="AC79" s="485"/>
      <c r="AD79" s="485" t="str">
        <f t="shared" si="1"/>
        <v>-</v>
      </c>
      <c r="AE79" s="485"/>
      <c r="AF79" s="485" t="str">
        <f t="shared" si="2"/>
        <v>-</v>
      </c>
      <c r="AG79" s="485"/>
      <c r="AH79" s="485" t="str">
        <f t="shared" si="3"/>
        <v>-</v>
      </c>
      <c r="AI79" s="485"/>
      <c r="AJ79" s="485" t="str">
        <f t="shared" si="4"/>
        <v>-</v>
      </c>
      <c r="AK79" s="509"/>
      <c r="AL79" s="383" t="s">
        <v>882</v>
      </c>
      <c r="AM79" s="426" t="str">
        <f t="shared" si="7"/>
        <v>7/2</v>
      </c>
      <c r="AN79" s="426" t="str">
        <f t="shared" si="7"/>
        <v>7/2</v>
      </c>
      <c r="AO79" s="426" t="str">
        <f t="shared" si="7"/>
        <v>7/2</v>
      </c>
      <c r="AP79" s="381">
        <v>0</v>
      </c>
      <c r="AQ79" s="381" t="s">
        <v>180</v>
      </c>
      <c r="AR79" s="381" t="str">
        <f t="shared" si="8"/>
        <v>guosj</v>
      </c>
      <c r="AS79" s="382" t="s">
        <v>180</v>
      </c>
      <c r="AT79" s="606" t="s">
        <v>1083</v>
      </c>
      <c r="AU79" s="485"/>
      <c r="AV79" s="485"/>
      <c r="AW79" s="485"/>
      <c r="AX79" s="485"/>
      <c r="AY79" s="575"/>
    </row>
    <row r="80" spans="2:51" s="198" customFormat="1" ht="72" customHeight="1">
      <c r="B80" s="282"/>
      <c r="C80" s="282"/>
      <c r="E80" s="383">
        <f t="shared" si="5"/>
        <v>12</v>
      </c>
      <c r="F80" s="485" t="s">
        <v>458</v>
      </c>
      <c r="G80" s="509"/>
      <c r="H80" s="500" t="str">
        <f t="shared" si="10"/>
        <v>“11155DD5FF03”</v>
      </c>
      <c r="I80" s="485"/>
      <c r="J80" s="485" t="str">
        <f>G23</f>
        <v>fan_speed</v>
      </c>
      <c r="K80" s="485"/>
      <c r="L80" s="485" t="str">
        <f>I23</f>
        <v>“-1”</v>
      </c>
      <c r="M80" s="509"/>
      <c r="N80" s="500" t="b">
        <v>0</v>
      </c>
      <c r="O80" s="485"/>
      <c r="P80" s="485" t="s">
        <v>1123</v>
      </c>
      <c r="Q80" s="485"/>
      <c r="R80" s="485" t="s">
        <v>180</v>
      </c>
      <c r="S80" s="485"/>
      <c r="T80" s="485" t="s">
        <v>180</v>
      </c>
      <c r="U80" s="485"/>
      <c r="V80" s="485" t="s">
        <v>180</v>
      </c>
      <c r="W80" s="485"/>
      <c r="X80" s="979" t="s">
        <v>180</v>
      </c>
      <c r="Y80" s="978"/>
      <c r="Z80" s="500" t="b">
        <f t="shared" si="9"/>
        <v>0</v>
      </c>
      <c r="AA80" s="485"/>
      <c r="AB80" s="485" t="str">
        <f t="shared" si="0"/>
        <v>AIRSTAGE_COMMON_INTERNAL_ERROR</v>
      </c>
      <c r="AC80" s="485"/>
      <c r="AD80" s="485" t="str">
        <f t="shared" si="1"/>
        <v>-</v>
      </c>
      <c r="AE80" s="485"/>
      <c r="AF80" s="485" t="str">
        <f t="shared" si="2"/>
        <v>-</v>
      </c>
      <c r="AG80" s="485"/>
      <c r="AH80" s="485" t="str">
        <f t="shared" si="3"/>
        <v>-</v>
      </c>
      <c r="AI80" s="485"/>
      <c r="AJ80" s="485" t="str">
        <f t="shared" si="4"/>
        <v>-</v>
      </c>
      <c r="AK80" s="509"/>
      <c r="AL80" s="383" t="s">
        <v>882</v>
      </c>
      <c r="AM80" s="426" t="str">
        <f>AM79</f>
        <v>7/2</v>
      </c>
      <c r="AN80" s="426" t="str">
        <f t="shared" ref="AN80:AO80" si="12">AN79</f>
        <v>7/2</v>
      </c>
      <c r="AO80" s="426" t="str">
        <f t="shared" si="12"/>
        <v>7/2</v>
      </c>
      <c r="AP80" s="381">
        <v>0</v>
      </c>
      <c r="AQ80" s="381" t="s">
        <v>180</v>
      </c>
      <c r="AR80" s="381" t="str">
        <f t="shared" si="8"/>
        <v>guosj</v>
      </c>
      <c r="AS80" s="382" t="s">
        <v>180</v>
      </c>
      <c r="AT80" s="606" t="s">
        <v>1083</v>
      </c>
      <c r="AU80" s="485"/>
      <c r="AV80" s="485"/>
      <c r="AW80" s="485"/>
      <c r="AX80" s="485"/>
      <c r="AY80" s="575"/>
    </row>
    <row r="81" spans="2:51" s="198" customFormat="1" ht="72" customHeight="1">
      <c r="B81" s="282"/>
      <c r="C81" s="282"/>
      <c r="E81" s="383">
        <f t="shared" si="5"/>
        <v>13</v>
      </c>
      <c r="F81" s="485" t="s">
        <v>465</v>
      </c>
      <c r="G81" s="509"/>
      <c r="H81" s="500" t="str">
        <f t="shared" si="10"/>
        <v>“11155DD5FF03”</v>
      </c>
      <c r="I81" s="485"/>
      <c r="J81" s="485" t="str">
        <f>J80</f>
        <v>fan_speed</v>
      </c>
      <c r="K81" s="485"/>
      <c r="L81" s="485" t="str">
        <f>J23</f>
        <v>“0”</v>
      </c>
      <c r="M81" s="509"/>
      <c r="N81" s="592" t="b">
        <v>1</v>
      </c>
      <c r="O81" s="485"/>
      <c r="P81" s="485" t="str">
        <f t="shared" si="6"/>
        <v>(NULL)</v>
      </c>
      <c r="Q81" s="485"/>
      <c r="R81" s="485" t="s">
        <v>180</v>
      </c>
      <c r="S81" s="485"/>
      <c r="T81" s="485" t="s">
        <v>180</v>
      </c>
      <c r="U81" s="485"/>
      <c r="V81" s="485" t="s">
        <v>180</v>
      </c>
      <c r="W81" s="485"/>
      <c r="X81" s="979" t="s">
        <v>180</v>
      </c>
      <c r="Y81" s="978"/>
      <c r="Z81" s="500" t="b">
        <f t="shared" si="9"/>
        <v>1</v>
      </c>
      <c r="AA81" s="485"/>
      <c r="AB81" s="485" t="str">
        <f t="shared" si="0"/>
        <v>(NULL)</v>
      </c>
      <c r="AC81" s="485"/>
      <c r="AD81" s="485" t="str">
        <f t="shared" si="1"/>
        <v>-</v>
      </c>
      <c r="AE81" s="485"/>
      <c r="AF81" s="485" t="str">
        <f t="shared" si="2"/>
        <v>-</v>
      </c>
      <c r="AG81" s="485"/>
      <c r="AH81" s="485" t="str">
        <f t="shared" si="3"/>
        <v>-</v>
      </c>
      <c r="AI81" s="485"/>
      <c r="AJ81" s="485" t="str">
        <f t="shared" si="4"/>
        <v>-</v>
      </c>
      <c r="AK81" s="509"/>
      <c r="AL81" s="383" t="s">
        <v>882</v>
      </c>
      <c r="AM81" s="426" t="str">
        <f t="shared" si="7"/>
        <v>7/2</v>
      </c>
      <c r="AN81" s="426" t="str">
        <f t="shared" si="7"/>
        <v>7/2</v>
      </c>
      <c r="AO81" s="426" t="str">
        <f t="shared" si="7"/>
        <v>7/2</v>
      </c>
      <c r="AP81" s="381">
        <v>0</v>
      </c>
      <c r="AQ81" s="381" t="s">
        <v>180</v>
      </c>
      <c r="AR81" s="381" t="str">
        <f t="shared" si="8"/>
        <v>guosj</v>
      </c>
      <c r="AS81" s="382" t="s">
        <v>180</v>
      </c>
      <c r="AT81" s="606" t="s">
        <v>1083</v>
      </c>
      <c r="AU81" s="485"/>
      <c r="AV81" s="485"/>
      <c r="AW81" s="485"/>
      <c r="AX81" s="485"/>
      <c r="AY81" s="575"/>
    </row>
    <row r="82" spans="2:51" s="198" customFormat="1" ht="72" customHeight="1">
      <c r="B82" s="282"/>
      <c r="C82" s="282"/>
      <c r="E82" s="383">
        <f t="shared" si="5"/>
        <v>14</v>
      </c>
      <c r="F82" s="485" t="s">
        <v>465</v>
      </c>
      <c r="G82" s="509"/>
      <c r="H82" s="500" t="str">
        <f t="shared" si="10"/>
        <v>“11155DD5FF03”</v>
      </c>
      <c r="I82" s="485"/>
      <c r="J82" s="485" t="str">
        <f t="shared" ref="J82:J84" si="13">J81</f>
        <v>fan_speed</v>
      </c>
      <c r="K82" s="485"/>
      <c r="L82" s="485" t="str">
        <f>K23</f>
        <v>“2”</v>
      </c>
      <c r="M82" s="509"/>
      <c r="N82" s="592" t="b">
        <v>1</v>
      </c>
      <c r="O82" s="485"/>
      <c r="P82" s="485" t="str">
        <f t="shared" si="6"/>
        <v>(NULL)</v>
      </c>
      <c r="Q82" s="485"/>
      <c r="R82" s="485" t="s">
        <v>180</v>
      </c>
      <c r="S82" s="485"/>
      <c r="T82" s="485" t="s">
        <v>180</v>
      </c>
      <c r="U82" s="485"/>
      <c r="V82" s="485" t="s">
        <v>180</v>
      </c>
      <c r="W82" s="485"/>
      <c r="X82" s="979" t="s">
        <v>180</v>
      </c>
      <c r="Y82" s="978"/>
      <c r="Z82" s="500" t="b">
        <f t="shared" si="9"/>
        <v>1</v>
      </c>
      <c r="AA82" s="485"/>
      <c r="AB82" s="485" t="str">
        <f t="shared" si="0"/>
        <v>(NULL)</v>
      </c>
      <c r="AC82" s="485"/>
      <c r="AD82" s="485" t="str">
        <f t="shared" si="1"/>
        <v>-</v>
      </c>
      <c r="AE82" s="485"/>
      <c r="AF82" s="485" t="str">
        <f t="shared" si="2"/>
        <v>-</v>
      </c>
      <c r="AG82" s="485"/>
      <c r="AH82" s="485" t="str">
        <f t="shared" si="3"/>
        <v>-</v>
      </c>
      <c r="AI82" s="485"/>
      <c r="AJ82" s="485" t="str">
        <f t="shared" si="4"/>
        <v>-</v>
      </c>
      <c r="AK82" s="509"/>
      <c r="AL82" s="383" t="s">
        <v>882</v>
      </c>
      <c r="AM82" s="426" t="str">
        <f t="shared" si="7"/>
        <v>7/2</v>
      </c>
      <c r="AN82" s="426" t="str">
        <f t="shared" si="7"/>
        <v>7/2</v>
      </c>
      <c r="AO82" s="426" t="str">
        <f t="shared" si="7"/>
        <v>7/2</v>
      </c>
      <c r="AP82" s="381">
        <v>0</v>
      </c>
      <c r="AQ82" s="381" t="s">
        <v>180</v>
      </c>
      <c r="AR82" s="381" t="str">
        <f t="shared" si="8"/>
        <v>guosj</v>
      </c>
      <c r="AS82" s="382" t="s">
        <v>180</v>
      </c>
      <c r="AT82" s="606" t="s">
        <v>1083</v>
      </c>
      <c r="AU82" s="485"/>
      <c r="AV82" s="485"/>
      <c r="AW82" s="485"/>
      <c r="AX82" s="485"/>
      <c r="AY82" s="575"/>
    </row>
    <row r="83" spans="2:51" s="198" customFormat="1" ht="72" customHeight="1">
      <c r="B83" s="282"/>
      <c r="C83" s="282"/>
      <c r="E83" s="383">
        <f t="shared" si="5"/>
        <v>15</v>
      </c>
      <c r="F83" s="485" t="s">
        <v>465</v>
      </c>
      <c r="G83" s="509"/>
      <c r="H83" s="500" t="str">
        <f t="shared" si="10"/>
        <v>“11155DD5FF03”</v>
      </c>
      <c r="I83" s="485"/>
      <c r="J83" s="485" t="str">
        <f t="shared" si="13"/>
        <v>fan_speed</v>
      </c>
      <c r="K83" s="485"/>
      <c r="L83" s="485" t="str">
        <f>L23</f>
        <v>”4“</v>
      </c>
      <c r="M83" s="509"/>
      <c r="N83" s="592" t="b">
        <v>1</v>
      </c>
      <c r="O83" s="485"/>
      <c r="P83" s="485" t="str">
        <f t="shared" si="6"/>
        <v>(NULL)</v>
      </c>
      <c r="Q83" s="485"/>
      <c r="R83" s="485" t="s">
        <v>180</v>
      </c>
      <c r="S83" s="485"/>
      <c r="T83" s="485" t="s">
        <v>180</v>
      </c>
      <c r="U83" s="485"/>
      <c r="V83" s="485" t="s">
        <v>180</v>
      </c>
      <c r="W83" s="485"/>
      <c r="X83" s="979" t="s">
        <v>180</v>
      </c>
      <c r="Y83" s="978"/>
      <c r="Z83" s="500" t="b">
        <f t="shared" si="9"/>
        <v>1</v>
      </c>
      <c r="AA83" s="485"/>
      <c r="AB83" s="485" t="str">
        <f t="shared" si="0"/>
        <v>(NULL)</v>
      </c>
      <c r="AC83" s="485"/>
      <c r="AD83" s="485" t="str">
        <f t="shared" si="1"/>
        <v>-</v>
      </c>
      <c r="AE83" s="485"/>
      <c r="AF83" s="485" t="str">
        <f t="shared" si="2"/>
        <v>-</v>
      </c>
      <c r="AG83" s="485"/>
      <c r="AH83" s="485" t="str">
        <f t="shared" si="3"/>
        <v>-</v>
      </c>
      <c r="AI83" s="485"/>
      <c r="AJ83" s="485" t="str">
        <f t="shared" si="4"/>
        <v>-</v>
      </c>
      <c r="AK83" s="509"/>
      <c r="AL83" s="383" t="s">
        <v>882</v>
      </c>
      <c r="AM83" s="426" t="str">
        <f t="shared" si="7"/>
        <v>7/2</v>
      </c>
      <c r="AN83" s="426" t="str">
        <f t="shared" si="7"/>
        <v>7/2</v>
      </c>
      <c r="AO83" s="426" t="str">
        <f t="shared" si="7"/>
        <v>7/2</v>
      </c>
      <c r="AP83" s="381">
        <v>0</v>
      </c>
      <c r="AQ83" s="381" t="s">
        <v>180</v>
      </c>
      <c r="AR83" s="381" t="str">
        <f t="shared" si="8"/>
        <v>guosj</v>
      </c>
      <c r="AS83" s="382" t="s">
        <v>180</v>
      </c>
      <c r="AT83" s="606" t="s">
        <v>1083</v>
      </c>
      <c r="AU83" s="485"/>
      <c r="AV83" s="485"/>
      <c r="AW83" s="485"/>
      <c r="AX83" s="485"/>
      <c r="AY83" s="575"/>
    </row>
    <row r="84" spans="2:51" s="198" customFormat="1" ht="72" customHeight="1">
      <c r="B84" s="282"/>
      <c r="C84" s="282"/>
      <c r="E84" s="383">
        <f t="shared" si="5"/>
        <v>16</v>
      </c>
      <c r="F84" s="485" t="s">
        <v>458</v>
      </c>
      <c r="G84" s="509"/>
      <c r="H84" s="500" t="str">
        <f t="shared" si="10"/>
        <v>“11155DD5FF03”</v>
      </c>
      <c r="I84" s="485"/>
      <c r="J84" s="485" t="str">
        <f t="shared" si="13"/>
        <v>fan_speed</v>
      </c>
      <c r="K84" s="485"/>
      <c r="L84" s="485" t="str">
        <f>M23</f>
        <v>“5”</v>
      </c>
      <c r="M84" s="509"/>
      <c r="N84" s="500" t="b">
        <v>0</v>
      </c>
      <c r="O84" s="485"/>
      <c r="P84" s="485" t="s">
        <v>1123</v>
      </c>
      <c r="Q84" s="485"/>
      <c r="R84" s="485" t="s">
        <v>180</v>
      </c>
      <c r="S84" s="485"/>
      <c r="T84" s="485" t="s">
        <v>180</v>
      </c>
      <c r="U84" s="485"/>
      <c r="V84" s="485" t="s">
        <v>180</v>
      </c>
      <c r="W84" s="485"/>
      <c r="X84" s="979" t="s">
        <v>180</v>
      </c>
      <c r="Y84" s="978"/>
      <c r="Z84" s="500" t="b">
        <f t="shared" si="9"/>
        <v>0</v>
      </c>
      <c r="AA84" s="485"/>
      <c r="AB84" s="485" t="str">
        <f t="shared" si="0"/>
        <v>AIRSTAGE_COMMON_INTERNAL_ERROR</v>
      </c>
      <c r="AC84" s="485"/>
      <c r="AD84" s="485" t="str">
        <f t="shared" si="1"/>
        <v>-</v>
      </c>
      <c r="AE84" s="485"/>
      <c r="AF84" s="485" t="str">
        <f t="shared" si="2"/>
        <v>-</v>
      </c>
      <c r="AG84" s="485"/>
      <c r="AH84" s="485" t="str">
        <f t="shared" si="3"/>
        <v>-</v>
      </c>
      <c r="AI84" s="485"/>
      <c r="AJ84" s="485" t="str">
        <f t="shared" si="4"/>
        <v>-</v>
      </c>
      <c r="AK84" s="509"/>
      <c r="AL84" s="383" t="s">
        <v>882</v>
      </c>
      <c r="AM84" s="426" t="str">
        <f t="shared" si="7"/>
        <v>7/2</v>
      </c>
      <c r="AN84" s="426" t="str">
        <f t="shared" si="7"/>
        <v>7/2</v>
      </c>
      <c r="AO84" s="426" t="str">
        <f t="shared" si="7"/>
        <v>7/2</v>
      </c>
      <c r="AP84" s="381">
        <v>0</v>
      </c>
      <c r="AQ84" s="381" t="s">
        <v>180</v>
      </c>
      <c r="AR84" s="381" t="str">
        <f t="shared" si="8"/>
        <v>guosj</v>
      </c>
      <c r="AS84" s="382" t="s">
        <v>180</v>
      </c>
      <c r="AT84" s="606" t="s">
        <v>1083</v>
      </c>
      <c r="AU84" s="485"/>
      <c r="AV84" s="485"/>
      <c r="AW84" s="485"/>
      <c r="AX84" s="485"/>
      <c r="AY84" s="575"/>
    </row>
    <row r="85" spans="2:51" s="198" customFormat="1" ht="72" customHeight="1">
      <c r="B85" s="282"/>
      <c r="C85" s="282"/>
      <c r="E85" s="383">
        <f t="shared" si="5"/>
        <v>17</v>
      </c>
      <c r="F85" s="485" t="s">
        <v>458</v>
      </c>
      <c r="G85" s="509"/>
      <c r="H85" s="500" t="str">
        <f t="shared" si="10"/>
        <v>“11155DD5FF03”</v>
      </c>
      <c r="I85" s="485"/>
      <c r="J85" s="485" t="str">
        <f>G24</f>
        <v>af_vertical_direction</v>
      </c>
      <c r="K85" s="485"/>
      <c r="L85" s="485" t="str">
        <f>I24</f>
        <v>“-1”</v>
      </c>
      <c r="M85" s="509"/>
      <c r="N85" s="500" t="b">
        <v>0</v>
      </c>
      <c r="O85" s="485"/>
      <c r="P85" s="485" t="str">
        <f t="shared" si="6"/>
        <v>-</v>
      </c>
      <c r="Q85" s="485"/>
      <c r="R85" s="485" t="s">
        <v>180</v>
      </c>
      <c r="S85" s="485"/>
      <c r="T85" s="485" t="s">
        <v>180</v>
      </c>
      <c r="U85" s="485"/>
      <c r="V85" s="485" t="s">
        <v>180</v>
      </c>
      <c r="W85" s="485"/>
      <c r="X85" s="979" t="s">
        <v>180</v>
      </c>
      <c r="Y85" s="978"/>
      <c r="Z85" s="500" t="b">
        <f>N85</f>
        <v>0</v>
      </c>
      <c r="AA85" s="485"/>
      <c r="AB85" s="485" t="str">
        <f t="shared" si="0"/>
        <v>-</v>
      </c>
      <c r="AC85" s="485"/>
      <c r="AD85" s="485" t="str">
        <f t="shared" si="1"/>
        <v>-</v>
      </c>
      <c r="AE85" s="485"/>
      <c r="AF85" s="485" t="str">
        <f t="shared" si="2"/>
        <v>-</v>
      </c>
      <c r="AG85" s="485"/>
      <c r="AH85" s="485" t="str">
        <f t="shared" si="3"/>
        <v>-</v>
      </c>
      <c r="AI85" s="485"/>
      <c r="AJ85" s="485" t="str">
        <f t="shared" si="4"/>
        <v>-</v>
      </c>
      <c r="AK85" s="509"/>
      <c r="AL85" s="383" t="s">
        <v>882</v>
      </c>
      <c r="AM85" s="426" t="str">
        <f t="shared" si="7"/>
        <v>7/2</v>
      </c>
      <c r="AN85" s="426" t="str">
        <f t="shared" si="7"/>
        <v>7/2</v>
      </c>
      <c r="AO85" s="426" t="str">
        <f t="shared" si="7"/>
        <v>7/2</v>
      </c>
      <c r="AP85" s="381">
        <v>0</v>
      </c>
      <c r="AQ85" s="381" t="s">
        <v>180</v>
      </c>
      <c r="AR85" s="381" t="str">
        <f t="shared" si="8"/>
        <v>guosj</v>
      </c>
      <c r="AS85" s="382" t="s">
        <v>180</v>
      </c>
      <c r="AT85" s="606" t="s">
        <v>1083</v>
      </c>
      <c r="AU85" s="485"/>
      <c r="AV85" s="485"/>
      <c r="AW85" s="485"/>
      <c r="AX85" s="485"/>
      <c r="AY85" s="575"/>
    </row>
    <row r="86" spans="2:51" s="198" customFormat="1" ht="72" customHeight="1">
      <c r="B86" s="282"/>
      <c r="C86" s="282"/>
      <c r="E86" s="383">
        <f t="shared" si="5"/>
        <v>18</v>
      </c>
      <c r="F86" s="485" t="s">
        <v>465</v>
      </c>
      <c r="G86" s="509"/>
      <c r="H86" s="500" t="str">
        <f t="shared" si="10"/>
        <v>“11155DD5FF03”</v>
      </c>
      <c r="I86" s="485"/>
      <c r="J86" s="485" t="str">
        <f>J85</f>
        <v>af_vertical_direction</v>
      </c>
      <c r="K86" s="485"/>
      <c r="L86" s="485" t="str">
        <f>J24</f>
        <v>“0”</v>
      </c>
      <c r="M86" s="509"/>
      <c r="N86" s="592" t="b">
        <v>1</v>
      </c>
      <c r="O86" s="485"/>
      <c r="P86" s="485" t="str">
        <f t="shared" si="6"/>
        <v>(NULL)</v>
      </c>
      <c r="Q86" s="485"/>
      <c r="R86" s="485" t="s">
        <v>180</v>
      </c>
      <c r="S86" s="485"/>
      <c r="T86" s="485" t="s">
        <v>180</v>
      </c>
      <c r="U86" s="485"/>
      <c r="V86" s="485" t="s">
        <v>180</v>
      </c>
      <c r="W86" s="485"/>
      <c r="X86" s="979" t="s">
        <v>180</v>
      </c>
      <c r="Y86" s="978"/>
      <c r="Z86" s="500" t="b">
        <f>N86</f>
        <v>1</v>
      </c>
      <c r="AA86" s="485"/>
      <c r="AB86" s="485" t="str">
        <f t="shared" si="0"/>
        <v>(NULL)</v>
      </c>
      <c r="AC86" s="485"/>
      <c r="AD86" s="485" t="str">
        <f t="shared" si="1"/>
        <v>-</v>
      </c>
      <c r="AE86" s="485"/>
      <c r="AF86" s="485" t="str">
        <f t="shared" si="2"/>
        <v>-</v>
      </c>
      <c r="AG86" s="485"/>
      <c r="AH86" s="485" t="str">
        <f t="shared" si="3"/>
        <v>-</v>
      </c>
      <c r="AI86" s="485"/>
      <c r="AJ86" s="485" t="str">
        <f t="shared" si="4"/>
        <v>-</v>
      </c>
      <c r="AK86" s="509"/>
      <c r="AL86" s="383" t="s">
        <v>882</v>
      </c>
      <c r="AM86" s="426" t="str">
        <f t="shared" si="7"/>
        <v>7/2</v>
      </c>
      <c r="AN86" s="426" t="str">
        <f t="shared" si="7"/>
        <v>7/2</v>
      </c>
      <c r="AO86" s="426" t="str">
        <f t="shared" si="7"/>
        <v>7/2</v>
      </c>
      <c r="AP86" s="381">
        <v>0</v>
      </c>
      <c r="AQ86" s="381" t="s">
        <v>180</v>
      </c>
      <c r="AR86" s="381" t="str">
        <f t="shared" si="8"/>
        <v>guosj</v>
      </c>
      <c r="AS86" s="382" t="s">
        <v>180</v>
      </c>
      <c r="AT86" s="606" t="s">
        <v>1083</v>
      </c>
      <c r="AU86" s="485"/>
      <c r="AV86" s="485"/>
      <c r="AW86" s="485"/>
      <c r="AX86" s="485"/>
      <c r="AY86" s="575"/>
    </row>
    <row r="87" spans="2:51" s="198" customFormat="1" ht="72" customHeight="1">
      <c r="B87" s="282"/>
      <c r="C87" s="282"/>
      <c r="E87" s="383">
        <f t="shared" si="5"/>
        <v>19</v>
      </c>
      <c r="F87" s="485" t="s">
        <v>465</v>
      </c>
      <c r="G87" s="509"/>
      <c r="H87" s="500" t="str">
        <f t="shared" si="10"/>
        <v>“11155DD5FF03”</v>
      </c>
      <c r="I87" s="485"/>
      <c r="J87" s="485" t="str">
        <f t="shared" ref="J87:J89" si="14">J86</f>
        <v>af_vertical_direction</v>
      </c>
      <c r="K87" s="485"/>
      <c r="L87" s="485" t="str">
        <f>K24</f>
        <v>“200”</v>
      </c>
      <c r="M87" s="509"/>
      <c r="N87" s="592" t="b">
        <v>1</v>
      </c>
      <c r="O87" s="485"/>
      <c r="P87" s="485" t="str">
        <f t="shared" si="6"/>
        <v>(NULL)</v>
      </c>
      <c r="Q87" s="485"/>
      <c r="R87" s="485" t="s">
        <v>180</v>
      </c>
      <c r="S87" s="485"/>
      <c r="T87" s="485" t="s">
        <v>180</v>
      </c>
      <c r="U87" s="485"/>
      <c r="V87" s="485" t="s">
        <v>180</v>
      </c>
      <c r="W87" s="485"/>
      <c r="X87" s="979" t="s">
        <v>180</v>
      </c>
      <c r="Y87" s="978"/>
      <c r="Z87" s="500" t="b">
        <f t="shared" ref="Z87:Z148" si="15">N87</f>
        <v>1</v>
      </c>
      <c r="AA87" s="485"/>
      <c r="AB87" s="485" t="str">
        <f t="shared" si="0"/>
        <v>(NULL)</v>
      </c>
      <c r="AC87" s="485"/>
      <c r="AD87" s="485" t="str">
        <f t="shared" si="1"/>
        <v>-</v>
      </c>
      <c r="AE87" s="485"/>
      <c r="AF87" s="485" t="str">
        <f t="shared" si="2"/>
        <v>-</v>
      </c>
      <c r="AG87" s="485"/>
      <c r="AH87" s="485" t="str">
        <f t="shared" si="3"/>
        <v>-</v>
      </c>
      <c r="AI87" s="485"/>
      <c r="AJ87" s="485" t="str">
        <f t="shared" si="4"/>
        <v>-</v>
      </c>
      <c r="AK87" s="509"/>
      <c r="AL87" s="383" t="s">
        <v>882</v>
      </c>
      <c r="AM87" s="426" t="str">
        <f t="shared" ref="AM87:AO89" si="16">AM86</f>
        <v>7/2</v>
      </c>
      <c r="AN87" s="426" t="str">
        <f t="shared" si="16"/>
        <v>7/2</v>
      </c>
      <c r="AO87" s="426" t="str">
        <f t="shared" si="16"/>
        <v>7/2</v>
      </c>
      <c r="AP87" s="381">
        <v>0</v>
      </c>
      <c r="AQ87" s="381" t="s">
        <v>180</v>
      </c>
      <c r="AR87" s="381" t="str">
        <f t="shared" si="8"/>
        <v>guosj</v>
      </c>
      <c r="AS87" s="382" t="s">
        <v>180</v>
      </c>
      <c r="AT87" s="606" t="s">
        <v>1083</v>
      </c>
      <c r="AU87" s="485"/>
      <c r="AV87" s="485"/>
      <c r="AW87" s="485"/>
      <c r="AX87" s="485"/>
      <c r="AY87" s="575"/>
    </row>
    <row r="88" spans="2:51" s="198" customFormat="1" ht="72" customHeight="1">
      <c r="B88" s="282"/>
      <c r="C88" s="282"/>
      <c r="E88" s="383">
        <f t="shared" si="5"/>
        <v>20</v>
      </c>
      <c r="F88" s="485" t="s">
        <v>465</v>
      </c>
      <c r="G88" s="509"/>
      <c r="H88" s="500" t="str">
        <f t="shared" si="10"/>
        <v>“11155DD5FF03”</v>
      </c>
      <c r="I88" s="485"/>
      <c r="J88" s="485" t="str">
        <f t="shared" si="14"/>
        <v>af_vertical_direction</v>
      </c>
      <c r="K88" s="485"/>
      <c r="L88" s="485" t="str">
        <f>L24</f>
        <v>“65534”</v>
      </c>
      <c r="M88" s="509"/>
      <c r="N88" s="592" t="b">
        <v>1</v>
      </c>
      <c r="O88" s="485"/>
      <c r="P88" s="485" t="str">
        <f t="shared" si="6"/>
        <v>(NULL)</v>
      </c>
      <c r="Q88" s="485"/>
      <c r="R88" s="485" t="s">
        <v>180</v>
      </c>
      <c r="S88" s="485"/>
      <c r="T88" s="485" t="s">
        <v>180</v>
      </c>
      <c r="U88" s="485"/>
      <c r="V88" s="485" t="s">
        <v>180</v>
      </c>
      <c r="W88" s="485"/>
      <c r="X88" s="979" t="s">
        <v>180</v>
      </c>
      <c r="Y88" s="978"/>
      <c r="Z88" s="500" t="b">
        <f t="shared" si="15"/>
        <v>1</v>
      </c>
      <c r="AA88" s="485"/>
      <c r="AB88" s="485" t="str">
        <f t="shared" si="0"/>
        <v>(NULL)</v>
      </c>
      <c r="AC88" s="485"/>
      <c r="AD88" s="485" t="str">
        <f t="shared" si="1"/>
        <v>-</v>
      </c>
      <c r="AE88" s="485"/>
      <c r="AF88" s="485" t="str">
        <f t="shared" si="2"/>
        <v>-</v>
      </c>
      <c r="AG88" s="485"/>
      <c r="AH88" s="485" t="str">
        <f t="shared" si="3"/>
        <v>-</v>
      </c>
      <c r="AI88" s="485"/>
      <c r="AJ88" s="485" t="str">
        <f t="shared" si="4"/>
        <v>-</v>
      </c>
      <c r="AK88" s="509"/>
      <c r="AL88" s="383" t="s">
        <v>882</v>
      </c>
      <c r="AM88" s="426" t="str">
        <f t="shared" si="16"/>
        <v>7/2</v>
      </c>
      <c r="AN88" s="426" t="str">
        <f t="shared" si="16"/>
        <v>7/2</v>
      </c>
      <c r="AO88" s="426" t="str">
        <f t="shared" si="16"/>
        <v>7/2</v>
      </c>
      <c r="AP88" s="381">
        <v>0</v>
      </c>
      <c r="AQ88" s="381" t="s">
        <v>180</v>
      </c>
      <c r="AR88" s="381" t="str">
        <f t="shared" si="8"/>
        <v>guosj</v>
      </c>
      <c r="AS88" s="382" t="s">
        <v>180</v>
      </c>
      <c r="AT88" s="606" t="s">
        <v>1083</v>
      </c>
      <c r="AU88" s="485"/>
      <c r="AV88" s="485"/>
      <c r="AW88" s="485"/>
      <c r="AX88" s="485"/>
      <c r="AY88" s="575"/>
    </row>
    <row r="89" spans="2:51" s="198" customFormat="1" ht="72" customHeight="1">
      <c r="B89" s="282"/>
      <c r="C89" s="282"/>
      <c r="E89" s="383">
        <f t="shared" si="5"/>
        <v>21</v>
      </c>
      <c r="F89" s="485" t="s">
        <v>458</v>
      </c>
      <c r="G89" s="509"/>
      <c r="H89" s="500" t="str">
        <f t="shared" si="10"/>
        <v>“11155DD5FF03”</v>
      </c>
      <c r="I89" s="485"/>
      <c r="J89" s="485" t="str">
        <f t="shared" si="14"/>
        <v>af_vertical_direction</v>
      </c>
      <c r="K89" s="485"/>
      <c r="L89" s="485" t="str">
        <f>M24</f>
        <v>“65535”</v>
      </c>
      <c r="M89" s="509"/>
      <c r="N89" s="500" t="b">
        <v>0</v>
      </c>
      <c r="O89" s="485"/>
      <c r="P89" s="485" t="str">
        <f t="shared" si="6"/>
        <v>-</v>
      </c>
      <c r="Q89" s="485"/>
      <c r="R89" s="485" t="s">
        <v>180</v>
      </c>
      <c r="S89" s="485"/>
      <c r="T89" s="485" t="s">
        <v>180</v>
      </c>
      <c r="U89" s="485"/>
      <c r="V89" s="485" t="s">
        <v>180</v>
      </c>
      <c r="W89" s="485"/>
      <c r="X89" s="979" t="s">
        <v>180</v>
      </c>
      <c r="Y89" s="978"/>
      <c r="Z89" s="500" t="b">
        <f t="shared" si="15"/>
        <v>0</v>
      </c>
      <c r="AA89" s="485"/>
      <c r="AB89" s="485" t="str">
        <f t="shared" si="0"/>
        <v>-</v>
      </c>
      <c r="AC89" s="485"/>
      <c r="AD89" s="485" t="str">
        <f t="shared" si="1"/>
        <v>-</v>
      </c>
      <c r="AE89" s="485"/>
      <c r="AF89" s="485" t="str">
        <f t="shared" si="2"/>
        <v>-</v>
      </c>
      <c r="AG89" s="485"/>
      <c r="AH89" s="485" t="str">
        <f t="shared" si="3"/>
        <v>-</v>
      </c>
      <c r="AI89" s="485"/>
      <c r="AJ89" s="485" t="str">
        <f t="shared" si="4"/>
        <v>-</v>
      </c>
      <c r="AK89" s="509"/>
      <c r="AL89" s="383" t="s">
        <v>882</v>
      </c>
      <c r="AM89" s="421" t="str">
        <f>AM88</f>
        <v>7/2</v>
      </c>
      <c r="AN89" s="421" t="str">
        <f t="shared" si="16"/>
        <v>7/2</v>
      </c>
      <c r="AO89" s="421" t="str">
        <f t="shared" si="16"/>
        <v>7/2</v>
      </c>
      <c r="AP89" s="381">
        <v>0</v>
      </c>
      <c r="AQ89" s="381" t="s">
        <v>180</v>
      </c>
      <c r="AR89" s="381" t="s">
        <v>1006</v>
      </c>
      <c r="AS89" s="382" t="s">
        <v>180</v>
      </c>
      <c r="AT89" s="606" t="s">
        <v>1083</v>
      </c>
      <c r="AU89" s="485"/>
      <c r="AV89" s="485"/>
      <c r="AW89" s="485"/>
      <c r="AX89" s="485"/>
      <c r="AY89" s="575"/>
    </row>
    <row r="90" spans="2:51" s="198" customFormat="1" ht="72" customHeight="1">
      <c r="B90" s="282"/>
      <c r="C90" s="282"/>
      <c r="E90" s="383">
        <f t="shared" si="5"/>
        <v>22</v>
      </c>
      <c r="F90" s="485" t="s">
        <v>458</v>
      </c>
      <c r="G90" s="509"/>
      <c r="H90" s="500" t="str">
        <f t="shared" si="10"/>
        <v>“11155DD5FF03”</v>
      </c>
      <c r="I90" s="485"/>
      <c r="J90" s="485" t="str">
        <f>G25</f>
        <v>af_vertical_swing</v>
      </c>
      <c r="K90" s="485"/>
      <c r="L90" s="485" t="str">
        <f>I25</f>
        <v>“-1”</v>
      </c>
      <c r="M90" s="509"/>
      <c r="N90" s="500" t="b">
        <v>0</v>
      </c>
      <c r="O90" s="485"/>
      <c r="P90" s="485" t="str">
        <f t="shared" si="6"/>
        <v>-</v>
      </c>
      <c r="Q90" s="485"/>
      <c r="R90" s="485" t="s">
        <v>180</v>
      </c>
      <c r="S90" s="485"/>
      <c r="T90" s="485" t="s">
        <v>180</v>
      </c>
      <c r="U90" s="485"/>
      <c r="V90" s="485" t="s">
        <v>180</v>
      </c>
      <c r="W90" s="485"/>
      <c r="X90" s="979" t="s">
        <v>180</v>
      </c>
      <c r="Y90" s="978"/>
      <c r="Z90" s="500" t="b">
        <f t="shared" si="15"/>
        <v>0</v>
      </c>
      <c r="AA90" s="485"/>
      <c r="AB90" s="485" t="str">
        <f t="shared" si="0"/>
        <v>-</v>
      </c>
      <c r="AC90" s="485"/>
      <c r="AD90" s="485" t="str">
        <f t="shared" si="1"/>
        <v>-</v>
      </c>
      <c r="AE90" s="485"/>
      <c r="AF90" s="485" t="str">
        <f t="shared" si="2"/>
        <v>-</v>
      </c>
      <c r="AG90" s="485"/>
      <c r="AH90" s="485" t="str">
        <f t="shared" si="3"/>
        <v>-</v>
      </c>
      <c r="AI90" s="485"/>
      <c r="AJ90" s="485" t="str">
        <f t="shared" si="4"/>
        <v>-</v>
      </c>
      <c r="AK90" s="509"/>
      <c r="AL90" s="383" t="s">
        <v>882</v>
      </c>
      <c r="AM90" s="422" t="str">
        <f>AM89</f>
        <v>7/2</v>
      </c>
      <c r="AN90" s="422" t="str">
        <f>AN89</f>
        <v>7/2</v>
      </c>
      <c r="AO90" s="422" t="str">
        <f>AO89</f>
        <v>7/2</v>
      </c>
      <c r="AP90" s="381">
        <v>0</v>
      </c>
      <c r="AQ90" s="381" t="s">
        <v>180</v>
      </c>
      <c r="AR90" s="381" t="s">
        <v>1006</v>
      </c>
      <c r="AS90" s="382" t="s">
        <v>180</v>
      </c>
      <c r="AT90" s="606" t="s">
        <v>1083</v>
      </c>
      <c r="AU90" s="485"/>
      <c r="AV90" s="485"/>
      <c r="AW90" s="485"/>
      <c r="AX90" s="485"/>
      <c r="AY90" s="575"/>
    </row>
    <row r="91" spans="2:51" s="198" customFormat="1" ht="72" customHeight="1">
      <c r="B91" s="282"/>
      <c r="C91" s="282"/>
      <c r="E91" s="383">
        <f t="shared" si="5"/>
        <v>23</v>
      </c>
      <c r="F91" s="485" t="s">
        <v>465</v>
      </c>
      <c r="G91" s="509"/>
      <c r="H91" s="500" t="str">
        <f t="shared" si="10"/>
        <v>“11155DD5FF03”</v>
      </c>
      <c r="I91" s="485"/>
      <c r="J91" s="485" t="str">
        <f>J90</f>
        <v>af_vertical_swing</v>
      </c>
      <c r="K91" s="485"/>
      <c r="L91" s="485" t="str">
        <f>J25</f>
        <v>“0”</v>
      </c>
      <c r="M91" s="509"/>
      <c r="N91" s="500" t="b">
        <v>1</v>
      </c>
      <c r="O91" s="485"/>
      <c r="P91" s="485" t="str">
        <f t="shared" si="6"/>
        <v>(NULL)</v>
      </c>
      <c r="Q91" s="485"/>
      <c r="R91" s="485" t="s">
        <v>180</v>
      </c>
      <c r="S91" s="485"/>
      <c r="T91" s="485" t="s">
        <v>180</v>
      </c>
      <c r="U91" s="485"/>
      <c r="V91" s="485" t="s">
        <v>180</v>
      </c>
      <c r="W91" s="485"/>
      <c r="X91" s="979" t="s">
        <v>180</v>
      </c>
      <c r="Y91" s="978"/>
      <c r="Z91" s="500" t="b">
        <f t="shared" si="15"/>
        <v>1</v>
      </c>
      <c r="AA91" s="485"/>
      <c r="AB91" s="485" t="str">
        <f t="shared" si="0"/>
        <v>(NULL)</v>
      </c>
      <c r="AC91" s="485"/>
      <c r="AD91" s="485" t="str">
        <f t="shared" si="1"/>
        <v>-</v>
      </c>
      <c r="AE91" s="485"/>
      <c r="AF91" s="485" t="str">
        <f t="shared" si="2"/>
        <v>-</v>
      </c>
      <c r="AG91" s="485"/>
      <c r="AH91" s="485" t="str">
        <f t="shared" si="3"/>
        <v>-</v>
      </c>
      <c r="AI91" s="485"/>
      <c r="AJ91" s="485" t="str">
        <f t="shared" si="4"/>
        <v>-</v>
      </c>
      <c r="AK91" s="509"/>
      <c r="AL91" s="383" t="s">
        <v>882</v>
      </c>
      <c r="AM91" s="422" t="str">
        <f t="shared" ref="AM91:AO105" si="17">AM90</f>
        <v>7/2</v>
      </c>
      <c r="AN91" s="422" t="str">
        <f t="shared" si="17"/>
        <v>7/2</v>
      </c>
      <c r="AO91" s="422" t="str">
        <f t="shared" si="17"/>
        <v>7/2</v>
      </c>
      <c r="AP91" s="381">
        <v>0</v>
      </c>
      <c r="AQ91" s="381" t="s">
        <v>180</v>
      </c>
      <c r="AR91" s="381" t="s">
        <v>1006</v>
      </c>
      <c r="AS91" s="382" t="s">
        <v>180</v>
      </c>
      <c r="AT91" s="606" t="s">
        <v>1083</v>
      </c>
      <c r="AU91" s="485"/>
      <c r="AV91" s="485"/>
      <c r="AW91" s="485"/>
      <c r="AX91" s="485"/>
      <c r="AY91" s="575"/>
    </row>
    <row r="92" spans="2:51" s="198" customFormat="1" ht="72" customHeight="1">
      <c r="B92" s="282"/>
      <c r="C92" s="282"/>
      <c r="E92" s="383">
        <f t="shared" si="5"/>
        <v>24</v>
      </c>
      <c r="F92" s="485" t="s">
        <v>465</v>
      </c>
      <c r="G92" s="509"/>
      <c r="H92" s="500" t="str">
        <f t="shared" si="10"/>
        <v>“11155DD5FF03”</v>
      </c>
      <c r="I92" s="485"/>
      <c r="J92" s="485" t="str">
        <f t="shared" ref="J92:J93" si="18">J91</f>
        <v>af_vertical_swing</v>
      </c>
      <c r="K92" s="485"/>
      <c r="L92" s="485" t="str">
        <f>L25</f>
        <v>“1”</v>
      </c>
      <c r="M92" s="509"/>
      <c r="N92" s="500" t="b">
        <v>1</v>
      </c>
      <c r="O92" s="485"/>
      <c r="P92" s="485" t="str">
        <f t="shared" si="6"/>
        <v>(NULL)</v>
      </c>
      <c r="Q92" s="485"/>
      <c r="R92" s="485" t="s">
        <v>180</v>
      </c>
      <c r="S92" s="485"/>
      <c r="T92" s="485" t="s">
        <v>180</v>
      </c>
      <c r="U92" s="485"/>
      <c r="V92" s="485" t="s">
        <v>180</v>
      </c>
      <c r="W92" s="485"/>
      <c r="X92" s="979" t="s">
        <v>180</v>
      </c>
      <c r="Y92" s="978"/>
      <c r="Z92" s="500" t="b">
        <f t="shared" si="15"/>
        <v>1</v>
      </c>
      <c r="AA92" s="485"/>
      <c r="AB92" s="485" t="str">
        <f t="shared" si="0"/>
        <v>(NULL)</v>
      </c>
      <c r="AC92" s="485"/>
      <c r="AD92" s="485" t="str">
        <f t="shared" si="1"/>
        <v>-</v>
      </c>
      <c r="AE92" s="485"/>
      <c r="AF92" s="485" t="str">
        <f t="shared" si="2"/>
        <v>-</v>
      </c>
      <c r="AG92" s="485"/>
      <c r="AH92" s="485" t="str">
        <f t="shared" si="3"/>
        <v>-</v>
      </c>
      <c r="AI92" s="485"/>
      <c r="AJ92" s="485" t="str">
        <f t="shared" si="4"/>
        <v>-</v>
      </c>
      <c r="AK92" s="509"/>
      <c r="AL92" s="383" t="s">
        <v>882</v>
      </c>
      <c r="AM92" s="421" t="s">
        <v>1126</v>
      </c>
      <c r="AN92" s="421" t="s">
        <v>1126</v>
      </c>
      <c r="AO92" s="421" t="s">
        <v>1126</v>
      </c>
      <c r="AP92" s="381">
        <v>0</v>
      </c>
      <c r="AQ92" s="381" t="s">
        <v>180</v>
      </c>
      <c r="AR92" s="381" t="s">
        <v>1006</v>
      </c>
      <c r="AS92" s="382" t="s">
        <v>180</v>
      </c>
      <c r="AT92" s="606" t="s">
        <v>1083</v>
      </c>
      <c r="AU92" s="485"/>
      <c r="AV92" s="485"/>
      <c r="AW92" s="485"/>
      <c r="AX92" s="485"/>
      <c r="AY92" s="575"/>
    </row>
    <row r="93" spans="2:51" s="198" customFormat="1" ht="72" customHeight="1">
      <c r="B93" s="282"/>
      <c r="C93" s="282"/>
      <c r="E93" s="383">
        <f t="shared" si="5"/>
        <v>25</v>
      </c>
      <c r="F93" s="485" t="s">
        <v>458</v>
      </c>
      <c r="G93" s="509"/>
      <c r="H93" s="500" t="str">
        <f t="shared" si="10"/>
        <v>“11155DD5FF03”</v>
      </c>
      <c r="I93" s="485"/>
      <c r="J93" s="485" t="str">
        <f t="shared" si="18"/>
        <v>af_vertical_swing</v>
      </c>
      <c r="K93" s="485"/>
      <c r="L93" s="485" t="str">
        <f>M25</f>
        <v>“2”</v>
      </c>
      <c r="M93" s="509"/>
      <c r="N93" s="500" t="b">
        <v>0</v>
      </c>
      <c r="O93" s="485"/>
      <c r="P93" s="485" t="str">
        <f t="shared" si="6"/>
        <v>-</v>
      </c>
      <c r="Q93" s="485"/>
      <c r="R93" s="485" t="s">
        <v>180</v>
      </c>
      <c r="S93" s="485"/>
      <c r="T93" s="485" t="s">
        <v>180</v>
      </c>
      <c r="U93" s="485"/>
      <c r="V93" s="485" t="s">
        <v>180</v>
      </c>
      <c r="W93" s="485"/>
      <c r="X93" s="979" t="s">
        <v>180</v>
      </c>
      <c r="Y93" s="978"/>
      <c r="Z93" s="500" t="b">
        <f t="shared" si="15"/>
        <v>0</v>
      </c>
      <c r="AA93" s="485"/>
      <c r="AB93" s="485" t="str">
        <f t="shared" si="0"/>
        <v>-</v>
      </c>
      <c r="AC93" s="485"/>
      <c r="AD93" s="485" t="str">
        <f t="shared" si="1"/>
        <v>-</v>
      </c>
      <c r="AE93" s="485"/>
      <c r="AF93" s="485" t="str">
        <f t="shared" si="2"/>
        <v>-</v>
      </c>
      <c r="AG93" s="485"/>
      <c r="AH93" s="485" t="str">
        <f t="shared" si="3"/>
        <v>-</v>
      </c>
      <c r="AI93" s="485"/>
      <c r="AJ93" s="485" t="str">
        <f t="shared" si="4"/>
        <v>-</v>
      </c>
      <c r="AK93" s="509"/>
      <c r="AL93" s="383" t="s">
        <v>882</v>
      </c>
      <c r="AM93" s="422" t="str">
        <f t="shared" si="17"/>
        <v>7/5</v>
      </c>
      <c r="AN93" s="422" t="str">
        <f t="shared" si="17"/>
        <v>7/5</v>
      </c>
      <c r="AO93" s="422" t="str">
        <f t="shared" si="17"/>
        <v>7/5</v>
      </c>
      <c r="AP93" s="381">
        <v>0</v>
      </c>
      <c r="AQ93" s="381" t="s">
        <v>180</v>
      </c>
      <c r="AR93" s="381" t="s">
        <v>1006</v>
      </c>
      <c r="AS93" s="382" t="s">
        <v>180</v>
      </c>
      <c r="AT93" s="606" t="s">
        <v>1083</v>
      </c>
      <c r="AU93" s="485"/>
      <c r="AV93" s="485"/>
      <c r="AW93" s="485"/>
      <c r="AX93" s="485"/>
      <c r="AY93" s="575"/>
    </row>
    <row r="94" spans="2:51" s="198" customFormat="1" ht="72" customHeight="1">
      <c r="B94" s="282"/>
      <c r="C94" s="282"/>
      <c r="E94" s="383">
        <f t="shared" si="5"/>
        <v>26</v>
      </c>
      <c r="F94" s="485" t="s">
        <v>458</v>
      </c>
      <c r="G94" s="509"/>
      <c r="H94" s="500" t="str">
        <f t="shared" si="10"/>
        <v>“11155DD5FF03”</v>
      </c>
      <c r="I94" s="485"/>
      <c r="J94" s="485" t="str">
        <f>G26</f>
        <v>af_horizontal_direction</v>
      </c>
      <c r="K94" s="485"/>
      <c r="L94" s="485" t="str">
        <f>I26</f>
        <v>“-1”</v>
      </c>
      <c r="M94" s="509"/>
      <c r="N94" s="500" t="b">
        <v>0</v>
      </c>
      <c r="O94" s="485"/>
      <c r="P94" s="485" t="str">
        <f t="shared" si="6"/>
        <v>-</v>
      </c>
      <c r="Q94" s="485"/>
      <c r="R94" s="485" t="s">
        <v>180</v>
      </c>
      <c r="S94" s="485"/>
      <c r="T94" s="485" t="s">
        <v>180</v>
      </c>
      <c r="U94" s="485"/>
      <c r="V94" s="485" t="s">
        <v>180</v>
      </c>
      <c r="W94" s="485"/>
      <c r="X94" s="979" t="s">
        <v>180</v>
      </c>
      <c r="Y94" s="978"/>
      <c r="Z94" s="500" t="b">
        <f t="shared" si="15"/>
        <v>0</v>
      </c>
      <c r="AA94" s="485"/>
      <c r="AB94" s="485" t="str">
        <f t="shared" si="0"/>
        <v>-</v>
      </c>
      <c r="AC94" s="485"/>
      <c r="AD94" s="485" t="str">
        <f t="shared" si="1"/>
        <v>-</v>
      </c>
      <c r="AE94" s="485"/>
      <c r="AF94" s="485" t="str">
        <f t="shared" si="2"/>
        <v>-</v>
      </c>
      <c r="AG94" s="485"/>
      <c r="AH94" s="485" t="str">
        <f t="shared" si="3"/>
        <v>-</v>
      </c>
      <c r="AI94" s="485"/>
      <c r="AJ94" s="485" t="str">
        <f t="shared" si="4"/>
        <v>-</v>
      </c>
      <c r="AK94" s="509"/>
      <c r="AL94" s="383" t="s">
        <v>882</v>
      </c>
      <c r="AM94" s="422" t="str">
        <f t="shared" si="17"/>
        <v>7/5</v>
      </c>
      <c r="AN94" s="422" t="str">
        <f t="shared" si="17"/>
        <v>7/5</v>
      </c>
      <c r="AO94" s="422" t="str">
        <f t="shared" si="17"/>
        <v>7/5</v>
      </c>
      <c r="AP94" s="381">
        <v>0</v>
      </c>
      <c r="AQ94" s="381" t="s">
        <v>180</v>
      </c>
      <c r="AR94" s="381" t="s">
        <v>1006</v>
      </c>
      <c r="AS94" s="382" t="s">
        <v>180</v>
      </c>
      <c r="AT94" s="606" t="s">
        <v>1083</v>
      </c>
      <c r="AU94" s="485"/>
      <c r="AV94" s="485"/>
      <c r="AW94" s="485"/>
      <c r="AX94" s="485"/>
      <c r="AY94" s="575"/>
    </row>
    <row r="95" spans="2:51" s="198" customFormat="1" ht="72" customHeight="1">
      <c r="B95" s="282"/>
      <c r="C95" s="282"/>
      <c r="E95" s="383">
        <f t="shared" si="5"/>
        <v>27</v>
      </c>
      <c r="F95" s="485" t="s">
        <v>465</v>
      </c>
      <c r="G95" s="509"/>
      <c r="H95" s="500" t="str">
        <f t="shared" si="10"/>
        <v>“11155DD5FF03”</v>
      </c>
      <c r="I95" s="485"/>
      <c r="J95" s="485" t="str">
        <f>J94</f>
        <v>af_horizontal_direction</v>
      </c>
      <c r="K95" s="485"/>
      <c r="L95" s="485" t="str">
        <f>J26</f>
        <v>“0”</v>
      </c>
      <c r="M95" s="509"/>
      <c r="N95" s="500" t="b">
        <v>1</v>
      </c>
      <c r="O95" s="485"/>
      <c r="P95" s="485" t="str">
        <f t="shared" si="6"/>
        <v>(NULL)</v>
      </c>
      <c r="Q95" s="485"/>
      <c r="R95" s="485" t="s">
        <v>180</v>
      </c>
      <c r="S95" s="485"/>
      <c r="T95" s="485" t="s">
        <v>180</v>
      </c>
      <c r="U95" s="485"/>
      <c r="V95" s="485" t="s">
        <v>180</v>
      </c>
      <c r="W95" s="485"/>
      <c r="X95" s="979" t="s">
        <v>180</v>
      </c>
      <c r="Y95" s="978"/>
      <c r="Z95" s="500" t="b">
        <f t="shared" si="15"/>
        <v>1</v>
      </c>
      <c r="AA95" s="485"/>
      <c r="AB95" s="485" t="str">
        <f t="shared" si="0"/>
        <v>(NULL)</v>
      </c>
      <c r="AC95" s="485"/>
      <c r="AD95" s="485" t="str">
        <f t="shared" si="1"/>
        <v>-</v>
      </c>
      <c r="AE95" s="485"/>
      <c r="AF95" s="485" t="str">
        <f t="shared" si="2"/>
        <v>-</v>
      </c>
      <c r="AG95" s="485"/>
      <c r="AH95" s="485" t="str">
        <f t="shared" si="3"/>
        <v>-</v>
      </c>
      <c r="AI95" s="485"/>
      <c r="AJ95" s="485" t="str">
        <f t="shared" si="4"/>
        <v>-</v>
      </c>
      <c r="AK95" s="509"/>
      <c r="AL95" s="383" t="s">
        <v>882</v>
      </c>
      <c r="AM95" s="422" t="str">
        <f t="shared" si="17"/>
        <v>7/5</v>
      </c>
      <c r="AN95" s="422" t="str">
        <f t="shared" si="17"/>
        <v>7/5</v>
      </c>
      <c r="AO95" s="422" t="str">
        <f t="shared" si="17"/>
        <v>7/5</v>
      </c>
      <c r="AP95" s="381">
        <v>0</v>
      </c>
      <c r="AQ95" s="381" t="s">
        <v>180</v>
      </c>
      <c r="AR95" s="381" t="s">
        <v>1006</v>
      </c>
      <c r="AS95" s="382" t="s">
        <v>180</v>
      </c>
      <c r="AT95" s="606" t="s">
        <v>1083</v>
      </c>
      <c r="AU95" s="485"/>
      <c r="AV95" s="485"/>
      <c r="AW95" s="485"/>
      <c r="AX95" s="485"/>
      <c r="AY95" s="575"/>
    </row>
    <row r="96" spans="2:51" s="198" customFormat="1" ht="72" customHeight="1">
      <c r="B96" s="282"/>
      <c r="C96" s="282"/>
      <c r="E96" s="383">
        <f t="shared" si="5"/>
        <v>28</v>
      </c>
      <c r="F96" s="485" t="s">
        <v>465</v>
      </c>
      <c r="G96" s="509"/>
      <c r="H96" s="500" t="str">
        <f t="shared" si="10"/>
        <v>“11155DD5FF03”</v>
      </c>
      <c r="I96" s="485"/>
      <c r="J96" s="485" t="str">
        <f t="shared" ref="J96:J98" si="19">J95</f>
        <v>af_horizontal_direction</v>
      </c>
      <c r="K96" s="485"/>
      <c r="L96" s="485" t="str">
        <f>K26</f>
        <v>“200”</v>
      </c>
      <c r="M96" s="509"/>
      <c r="N96" s="500" t="b">
        <v>1</v>
      </c>
      <c r="O96" s="485"/>
      <c r="P96" s="485" t="str">
        <f t="shared" si="6"/>
        <v>(NULL)</v>
      </c>
      <c r="Q96" s="485"/>
      <c r="R96" s="485" t="s">
        <v>180</v>
      </c>
      <c r="S96" s="485"/>
      <c r="T96" s="485" t="s">
        <v>180</v>
      </c>
      <c r="U96" s="485"/>
      <c r="V96" s="485" t="s">
        <v>180</v>
      </c>
      <c r="W96" s="485"/>
      <c r="X96" s="979" t="s">
        <v>180</v>
      </c>
      <c r="Y96" s="978"/>
      <c r="Z96" s="500" t="b">
        <f t="shared" si="15"/>
        <v>1</v>
      </c>
      <c r="AA96" s="485"/>
      <c r="AB96" s="485" t="str">
        <f t="shared" si="0"/>
        <v>(NULL)</v>
      </c>
      <c r="AC96" s="485"/>
      <c r="AD96" s="485" t="str">
        <f t="shared" si="1"/>
        <v>-</v>
      </c>
      <c r="AE96" s="485"/>
      <c r="AF96" s="485" t="str">
        <f t="shared" si="2"/>
        <v>-</v>
      </c>
      <c r="AG96" s="485"/>
      <c r="AH96" s="485" t="str">
        <f t="shared" si="3"/>
        <v>-</v>
      </c>
      <c r="AI96" s="485"/>
      <c r="AJ96" s="485" t="str">
        <f t="shared" si="4"/>
        <v>-</v>
      </c>
      <c r="AK96" s="509"/>
      <c r="AL96" s="383" t="s">
        <v>882</v>
      </c>
      <c r="AM96" s="422" t="str">
        <f t="shared" si="17"/>
        <v>7/5</v>
      </c>
      <c r="AN96" s="422" t="str">
        <f t="shared" si="17"/>
        <v>7/5</v>
      </c>
      <c r="AO96" s="422" t="str">
        <f t="shared" si="17"/>
        <v>7/5</v>
      </c>
      <c r="AP96" s="381">
        <v>0</v>
      </c>
      <c r="AQ96" s="381" t="s">
        <v>180</v>
      </c>
      <c r="AR96" s="381" t="s">
        <v>1006</v>
      </c>
      <c r="AS96" s="382" t="s">
        <v>180</v>
      </c>
      <c r="AT96" s="606" t="s">
        <v>1083</v>
      </c>
      <c r="AU96" s="485"/>
      <c r="AV96" s="485"/>
      <c r="AW96" s="485"/>
      <c r="AX96" s="485"/>
      <c r="AY96" s="575"/>
    </row>
    <row r="97" spans="2:51" s="198" customFormat="1" ht="72" customHeight="1">
      <c r="B97" s="282"/>
      <c r="C97" s="282"/>
      <c r="E97" s="383">
        <f t="shared" si="5"/>
        <v>29</v>
      </c>
      <c r="F97" s="485" t="s">
        <v>465</v>
      </c>
      <c r="G97" s="509"/>
      <c r="H97" s="500" t="str">
        <f t="shared" si="10"/>
        <v>“11155DD5FF03”</v>
      </c>
      <c r="I97" s="485"/>
      <c r="J97" s="485" t="str">
        <f t="shared" si="19"/>
        <v>af_horizontal_direction</v>
      </c>
      <c r="K97" s="485"/>
      <c r="L97" s="485" t="str">
        <f>L26</f>
        <v>“65534”</v>
      </c>
      <c r="M97" s="509"/>
      <c r="N97" s="500" t="b">
        <v>1</v>
      </c>
      <c r="O97" s="485"/>
      <c r="P97" s="485" t="str">
        <f t="shared" si="6"/>
        <v>(NULL)</v>
      </c>
      <c r="Q97" s="485"/>
      <c r="R97" s="485" t="s">
        <v>180</v>
      </c>
      <c r="S97" s="485"/>
      <c r="T97" s="485" t="s">
        <v>180</v>
      </c>
      <c r="U97" s="485"/>
      <c r="V97" s="485" t="s">
        <v>180</v>
      </c>
      <c r="W97" s="485"/>
      <c r="X97" s="979" t="s">
        <v>180</v>
      </c>
      <c r="Y97" s="978"/>
      <c r="Z97" s="500" t="b">
        <f t="shared" si="15"/>
        <v>1</v>
      </c>
      <c r="AA97" s="485"/>
      <c r="AB97" s="485" t="str">
        <f t="shared" si="0"/>
        <v>(NULL)</v>
      </c>
      <c r="AC97" s="485"/>
      <c r="AD97" s="485" t="str">
        <f t="shared" si="1"/>
        <v>-</v>
      </c>
      <c r="AE97" s="485"/>
      <c r="AF97" s="485" t="str">
        <f t="shared" si="2"/>
        <v>-</v>
      </c>
      <c r="AG97" s="485"/>
      <c r="AH97" s="485" t="str">
        <f t="shared" si="3"/>
        <v>-</v>
      </c>
      <c r="AI97" s="485"/>
      <c r="AJ97" s="485" t="str">
        <f t="shared" si="4"/>
        <v>-</v>
      </c>
      <c r="AK97" s="509"/>
      <c r="AL97" s="383" t="s">
        <v>882</v>
      </c>
      <c r="AM97" s="422" t="str">
        <f t="shared" si="17"/>
        <v>7/5</v>
      </c>
      <c r="AN97" s="422" t="str">
        <f t="shared" si="17"/>
        <v>7/5</v>
      </c>
      <c r="AO97" s="422" t="str">
        <f t="shared" si="17"/>
        <v>7/5</v>
      </c>
      <c r="AP97" s="381">
        <v>0</v>
      </c>
      <c r="AQ97" s="381" t="s">
        <v>180</v>
      </c>
      <c r="AR97" s="381" t="s">
        <v>1006</v>
      </c>
      <c r="AS97" s="382" t="s">
        <v>180</v>
      </c>
      <c r="AT97" s="606" t="s">
        <v>1083</v>
      </c>
      <c r="AU97" s="485"/>
      <c r="AV97" s="485"/>
      <c r="AW97" s="485"/>
      <c r="AX97" s="485"/>
      <c r="AY97" s="575"/>
    </row>
    <row r="98" spans="2:51" s="198" customFormat="1" ht="72" customHeight="1">
      <c r="B98" s="282"/>
      <c r="C98" s="282"/>
      <c r="E98" s="383">
        <f t="shared" si="5"/>
        <v>30</v>
      </c>
      <c r="F98" s="485" t="s">
        <v>458</v>
      </c>
      <c r="G98" s="509"/>
      <c r="H98" s="500" t="str">
        <f t="shared" si="10"/>
        <v>“11155DD5FF03”</v>
      </c>
      <c r="I98" s="485"/>
      <c r="J98" s="485" t="str">
        <f t="shared" si="19"/>
        <v>af_horizontal_direction</v>
      </c>
      <c r="K98" s="485"/>
      <c r="L98" s="485" t="str">
        <f>M26</f>
        <v>“65535”</v>
      </c>
      <c r="M98" s="509"/>
      <c r="N98" s="500" t="b">
        <v>0</v>
      </c>
      <c r="O98" s="485"/>
      <c r="P98" s="485" t="str">
        <f t="shared" si="6"/>
        <v>-</v>
      </c>
      <c r="Q98" s="485"/>
      <c r="R98" s="485" t="s">
        <v>180</v>
      </c>
      <c r="S98" s="485"/>
      <c r="T98" s="485" t="s">
        <v>180</v>
      </c>
      <c r="U98" s="485"/>
      <c r="V98" s="485" t="s">
        <v>180</v>
      </c>
      <c r="W98" s="485"/>
      <c r="X98" s="979" t="s">
        <v>180</v>
      </c>
      <c r="Y98" s="978"/>
      <c r="Z98" s="500" t="b">
        <f t="shared" si="15"/>
        <v>0</v>
      </c>
      <c r="AA98" s="485"/>
      <c r="AB98" s="485" t="str">
        <f t="shared" si="0"/>
        <v>-</v>
      </c>
      <c r="AC98" s="485"/>
      <c r="AD98" s="485" t="str">
        <f t="shared" si="1"/>
        <v>-</v>
      </c>
      <c r="AE98" s="485"/>
      <c r="AF98" s="485" t="str">
        <f t="shared" si="2"/>
        <v>-</v>
      </c>
      <c r="AG98" s="485"/>
      <c r="AH98" s="485" t="str">
        <f t="shared" si="3"/>
        <v>-</v>
      </c>
      <c r="AI98" s="485"/>
      <c r="AJ98" s="485" t="str">
        <f t="shared" si="4"/>
        <v>-</v>
      </c>
      <c r="AK98" s="509"/>
      <c r="AL98" s="383" t="s">
        <v>882</v>
      </c>
      <c r="AM98" s="422" t="str">
        <f t="shared" si="17"/>
        <v>7/5</v>
      </c>
      <c r="AN98" s="422" t="str">
        <f t="shared" si="17"/>
        <v>7/5</v>
      </c>
      <c r="AO98" s="422" t="str">
        <f t="shared" si="17"/>
        <v>7/5</v>
      </c>
      <c r="AP98" s="381">
        <v>0</v>
      </c>
      <c r="AQ98" s="381" t="s">
        <v>180</v>
      </c>
      <c r="AR98" s="381" t="s">
        <v>1006</v>
      </c>
      <c r="AS98" s="382" t="s">
        <v>180</v>
      </c>
      <c r="AT98" s="606" t="s">
        <v>1083</v>
      </c>
      <c r="AU98" s="485"/>
      <c r="AV98" s="485"/>
      <c r="AW98" s="485"/>
      <c r="AX98" s="485"/>
      <c r="AY98" s="575"/>
    </row>
    <row r="99" spans="2:51" s="198" customFormat="1" ht="72" customHeight="1">
      <c r="B99" s="282"/>
      <c r="C99" s="282"/>
      <c r="E99" s="383">
        <f t="shared" si="5"/>
        <v>31</v>
      </c>
      <c r="F99" s="485" t="s">
        <v>458</v>
      </c>
      <c r="G99" s="509"/>
      <c r="H99" s="500" t="str">
        <f t="shared" si="10"/>
        <v>“11155DD5FF03”</v>
      </c>
      <c r="I99" s="485"/>
      <c r="J99" s="485" t="str">
        <f>G27</f>
        <v>af_horizontal_swing</v>
      </c>
      <c r="K99" s="485"/>
      <c r="L99" s="485" t="str">
        <f>I27</f>
        <v>“-1”</v>
      </c>
      <c r="M99" s="509"/>
      <c r="N99" s="500" t="b">
        <v>0</v>
      </c>
      <c r="O99" s="485"/>
      <c r="P99" s="485" t="str">
        <f t="shared" si="6"/>
        <v>-</v>
      </c>
      <c r="Q99" s="485"/>
      <c r="R99" s="485" t="s">
        <v>180</v>
      </c>
      <c r="S99" s="485"/>
      <c r="T99" s="485" t="s">
        <v>180</v>
      </c>
      <c r="U99" s="485"/>
      <c r="V99" s="485" t="s">
        <v>180</v>
      </c>
      <c r="W99" s="485"/>
      <c r="X99" s="979" t="s">
        <v>180</v>
      </c>
      <c r="Y99" s="978"/>
      <c r="Z99" s="500" t="b">
        <f t="shared" si="15"/>
        <v>0</v>
      </c>
      <c r="AA99" s="485"/>
      <c r="AB99" s="485" t="str">
        <f t="shared" si="0"/>
        <v>-</v>
      </c>
      <c r="AC99" s="485"/>
      <c r="AD99" s="485" t="str">
        <f t="shared" si="1"/>
        <v>-</v>
      </c>
      <c r="AE99" s="485"/>
      <c r="AF99" s="485" t="str">
        <f t="shared" si="2"/>
        <v>-</v>
      </c>
      <c r="AG99" s="485"/>
      <c r="AH99" s="485" t="str">
        <f t="shared" si="3"/>
        <v>-</v>
      </c>
      <c r="AI99" s="485"/>
      <c r="AJ99" s="485" t="str">
        <f t="shared" si="4"/>
        <v>-</v>
      </c>
      <c r="AK99" s="509"/>
      <c r="AL99" s="383" t="s">
        <v>882</v>
      </c>
      <c r="AM99" s="422" t="str">
        <f t="shared" si="17"/>
        <v>7/5</v>
      </c>
      <c r="AN99" s="422" t="str">
        <f t="shared" si="17"/>
        <v>7/5</v>
      </c>
      <c r="AO99" s="422" t="str">
        <f t="shared" si="17"/>
        <v>7/5</v>
      </c>
      <c r="AP99" s="381">
        <v>0</v>
      </c>
      <c r="AQ99" s="381" t="s">
        <v>180</v>
      </c>
      <c r="AR99" s="381" t="s">
        <v>1006</v>
      </c>
      <c r="AS99" s="382" t="s">
        <v>180</v>
      </c>
      <c r="AT99" s="606" t="s">
        <v>1083</v>
      </c>
      <c r="AU99" s="485"/>
      <c r="AV99" s="485"/>
      <c r="AW99" s="485"/>
      <c r="AX99" s="485"/>
      <c r="AY99" s="575"/>
    </row>
    <row r="100" spans="2:51" s="198" customFormat="1" ht="72" customHeight="1">
      <c r="B100" s="282"/>
      <c r="C100" s="282"/>
      <c r="E100" s="383">
        <f t="shared" si="5"/>
        <v>32</v>
      </c>
      <c r="F100" s="485" t="s">
        <v>465</v>
      </c>
      <c r="G100" s="509"/>
      <c r="H100" s="500" t="str">
        <f t="shared" si="10"/>
        <v>“11155DD5FF03”</v>
      </c>
      <c r="I100" s="485"/>
      <c r="J100" s="485" t="str">
        <f>J99</f>
        <v>af_horizontal_swing</v>
      </c>
      <c r="K100" s="485"/>
      <c r="L100" s="485" t="str">
        <f>J27</f>
        <v>“0”</v>
      </c>
      <c r="M100" s="509"/>
      <c r="N100" s="500" t="b">
        <v>1</v>
      </c>
      <c r="O100" s="485"/>
      <c r="P100" s="485" t="str">
        <f t="shared" si="6"/>
        <v>(NULL)</v>
      </c>
      <c r="Q100" s="485"/>
      <c r="R100" s="485" t="s">
        <v>180</v>
      </c>
      <c r="S100" s="485"/>
      <c r="T100" s="485" t="s">
        <v>180</v>
      </c>
      <c r="U100" s="485"/>
      <c r="V100" s="485" t="s">
        <v>180</v>
      </c>
      <c r="W100" s="485"/>
      <c r="X100" s="979" t="s">
        <v>180</v>
      </c>
      <c r="Y100" s="978"/>
      <c r="Z100" s="500" t="b">
        <f t="shared" si="15"/>
        <v>1</v>
      </c>
      <c r="AA100" s="485"/>
      <c r="AB100" s="485" t="str">
        <f t="shared" si="0"/>
        <v>(NULL)</v>
      </c>
      <c r="AC100" s="485"/>
      <c r="AD100" s="485" t="str">
        <f t="shared" si="1"/>
        <v>-</v>
      </c>
      <c r="AE100" s="485"/>
      <c r="AF100" s="485" t="str">
        <f t="shared" si="2"/>
        <v>-</v>
      </c>
      <c r="AG100" s="485"/>
      <c r="AH100" s="485" t="str">
        <f t="shared" si="3"/>
        <v>-</v>
      </c>
      <c r="AI100" s="485"/>
      <c r="AJ100" s="485" t="str">
        <f t="shared" si="4"/>
        <v>-</v>
      </c>
      <c r="AK100" s="509"/>
      <c r="AL100" s="383" t="s">
        <v>882</v>
      </c>
      <c r="AM100" s="422" t="str">
        <f t="shared" si="17"/>
        <v>7/5</v>
      </c>
      <c r="AN100" s="422" t="str">
        <f t="shared" si="17"/>
        <v>7/5</v>
      </c>
      <c r="AO100" s="422" t="str">
        <f t="shared" si="17"/>
        <v>7/5</v>
      </c>
      <c r="AP100" s="381">
        <v>0</v>
      </c>
      <c r="AQ100" s="381" t="s">
        <v>180</v>
      </c>
      <c r="AR100" s="381" t="s">
        <v>1006</v>
      </c>
      <c r="AS100" s="382" t="s">
        <v>180</v>
      </c>
      <c r="AT100" s="606" t="s">
        <v>1083</v>
      </c>
      <c r="AU100" s="485"/>
      <c r="AV100" s="485"/>
      <c r="AW100" s="485"/>
      <c r="AX100" s="485"/>
      <c r="AY100" s="575"/>
    </row>
    <row r="101" spans="2:51" s="198" customFormat="1" ht="72" customHeight="1">
      <c r="B101" s="282"/>
      <c r="C101" s="282"/>
      <c r="E101" s="383">
        <f t="shared" si="5"/>
        <v>33</v>
      </c>
      <c r="F101" s="485" t="s">
        <v>465</v>
      </c>
      <c r="G101" s="509"/>
      <c r="H101" s="500" t="str">
        <f t="shared" si="10"/>
        <v>“11155DD5FF03”</v>
      </c>
      <c r="I101" s="485"/>
      <c r="J101" s="485" t="str">
        <f t="shared" ref="J101:J102" si="20">J100</f>
        <v>af_horizontal_swing</v>
      </c>
      <c r="K101" s="485"/>
      <c r="L101" s="485" t="str">
        <f>L27</f>
        <v>“1”</v>
      </c>
      <c r="M101" s="509"/>
      <c r="N101" s="500" t="b">
        <v>1</v>
      </c>
      <c r="O101" s="485"/>
      <c r="P101" s="485" t="str">
        <f t="shared" si="6"/>
        <v>(NULL)</v>
      </c>
      <c r="Q101" s="485"/>
      <c r="R101" s="485" t="s">
        <v>180</v>
      </c>
      <c r="S101" s="485"/>
      <c r="T101" s="485" t="s">
        <v>180</v>
      </c>
      <c r="U101" s="485"/>
      <c r="V101" s="485" t="s">
        <v>180</v>
      </c>
      <c r="W101" s="485"/>
      <c r="X101" s="979" t="s">
        <v>180</v>
      </c>
      <c r="Y101" s="978"/>
      <c r="Z101" s="500" t="b">
        <f t="shared" si="15"/>
        <v>1</v>
      </c>
      <c r="AA101" s="485"/>
      <c r="AB101" s="485" t="str">
        <f t="shared" si="0"/>
        <v>(NULL)</v>
      </c>
      <c r="AC101" s="485"/>
      <c r="AD101" s="485" t="str">
        <f t="shared" si="1"/>
        <v>-</v>
      </c>
      <c r="AE101" s="485"/>
      <c r="AF101" s="485" t="str">
        <f t="shared" si="2"/>
        <v>-</v>
      </c>
      <c r="AG101" s="485"/>
      <c r="AH101" s="485" t="str">
        <f t="shared" si="3"/>
        <v>-</v>
      </c>
      <c r="AI101" s="485"/>
      <c r="AJ101" s="485" t="str">
        <f t="shared" si="4"/>
        <v>-</v>
      </c>
      <c r="AK101" s="509"/>
      <c r="AL101" s="383" t="s">
        <v>882</v>
      </c>
      <c r="AM101" s="422" t="str">
        <f t="shared" si="17"/>
        <v>7/5</v>
      </c>
      <c r="AN101" s="422" t="str">
        <f t="shared" si="17"/>
        <v>7/5</v>
      </c>
      <c r="AO101" s="422" t="str">
        <f t="shared" si="17"/>
        <v>7/5</v>
      </c>
      <c r="AP101" s="381">
        <v>0</v>
      </c>
      <c r="AQ101" s="381" t="s">
        <v>180</v>
      </c>
      <c r="AR101" s="381" t="s">
        <v>1006</v>
      </c>
      <c r="AS101" s="382" t="s">
        <v>180</v>
      </c>
      <c r="AT101" s="606" t="s">
        <v>1083</v>
      </c>
      <c r="AU101" s="485"/>
      <c r="AV101" s="485"/>
      <c r="AW101" s="485"/>
      <c r="AX101" s="485"/>
      <c r="AY101" s="575"/>
    </row>
    <row r="102" spans="2:51" s="198" customFormat="1" ht="72" customHeight="1">
      <c r="B102" s="282"/>
      <c r="C102" s="282"/>
      <c r="E102" s="383">
        <f t="shared" si="5"/>
        <v>34</v>
      </c>
      <c r="F102" s="485" t="s">
        <v>458</v>
      </c>
      <c r="G102" s="509"/>
      <c r="H102" s="500" t="str">
        <f t="shared" si="10"/>
        <v>“11155DD5FF03”</v>
      </c>
      <c r="I102" s="485"/>
      <c r="J102" s="485" t="str">
        <f t="shared" si="20"/>
        <v>af_horizontal_swing</v>
      </c>
      <c r="K102" s="485"/>
      <c r="L102" s="485" t="str">
        <f>M27</f>
        <v>“2”</v>
      </c>
      <c r="M102" s="509"/>
      <c r="N102" s="500" t="b">
        <v>0</v>
      </c>
      <c r="O102" s="485"/>
      <c r="P102" s="485" t="str">
        <f t="shared" si="6"/>
        <v>-</v>
      </c>
      <c r="Q102" s="485"/>
      <c r="R102" s="485" t="s">
        <v>180</v>
      </c>
      <c r="S102" s="485"/>
      <c r="T102" s="485" t="s">
        <v>180</v>
      </c>
      <c r="U102" s="485"/>
      <c r="V102" s="485" t="s">
        <v>180</v>
      </c>
      <c r="W102" s="485"/>
      <c r="X102" s="979" t="s">
        <v>180</v>
      </c>
      <c r="Y102" s="978"/>
      <c r="Z102" s="500" t="b">
        <f t="shared" si="15"/>
        <v>0</v>
      </c>
      <c r="AA102" s="485"/>
      <c r="AB102" s="485" t="str">
        <f t="shared" si="0"/>
        <v>-</v>
      </c>
      <c r="AC102" s="485"/>
      <c r="AD102" s="485" t="str">
        <f t="shared" si="1"/>
        <v>-</v>
      </c>
      <c r="AE102" s="485"/>
      <c r="AF102" s="485" t="str">
        <f t="shared" si="2"/>
        <v>-</v>
      </c>
      <c r="AG102" s="485"/>
      <c r="AH102" s="485" t="str">
        <f t="shared" si="3"/>
        <v>-</v>
      </c>
      <c r="AI102" s="485"/>
      <c r="AJ102" s="485" t="str">
        <f t="shared" si="4"/>
        <v>-</v>
      </c>
      <c r="AK102" s="509"/>
      <c r="AL102" s="383" t="s">
        <v>882</v>
      </c>
      <c r="AM102" s="422" t="str">
        <f t="shared" si="17"/>
        <v>7/5</v>
      </c>
      <c r="AN102" s="422" t="str">
        <f t="shared" si="17"/>
        <v>7/5</v>
      </c>
      <c r="AO102" s="422" t="str">
        <f t="shared" si="17"/>
        <v>7/5</v>
      </c>
      <c r="AP102" s="381">
        <v>0</v>
      </c>
      <c r="AQ102" s="381" t="s">
        <v>180</v>
      </c>
      <c r="AR102" s="381" t="s">
        <v>1006</v>
      </c>
      <c r="AS102" s="382" t="s">
        <v>180</v>
      </c>
      <c r="AT102" s="606" t="s">
        <v>1083</v>
      </c>
      <c r="AU102" s="485"/>
      <c r="AV102" s="485"/>
      <c r="AW102" s="485"/>
      <c r="AX102" s="485"/>
      <c r="AY102" s="575"/>
    </row>
    <row r="103" spans="2:51" s="198" customFormat="1" ht="72" customHeight="1">
      <c r="B103" s="282"/>
      <c r="C103" s="282"/>
      <c r="E103" s="383">
        <f t="shared" si="5"/>
        <v>35</v>
      </c>
      <c r="F103" s="485" t="s">
        <v>458</v>
      </c>
      <c r="G103" s="509"/>
      <c r="H103" s="500" t="str">
        <f t="shared" si="10"/>
        <v>“11155DD5FF03”</v>
      </c>
      <c r="I103" s="485"/>
      <c r="J103" s="485" t="str">
        <f>G28</f>
        <v>outdoor_low_noise</v>
      </c>
      <c r="K103" s="485"/>
      <c r="L103" s="485" t="str">
        <f>I28</f>
        <v>“-1”</v>
      </c>
      <c r="M103" s="509"/>
      <c r="N103" s="500" t="b">
        <v>0</v>
      </c>
      <c r="O103" s="485"/>
      <c r="P103" s="485" t="str">
        <f t="shared" si="6"/>
        <v>-</v>
      </c>
      <c r="Q103" s="485"/>
      <c r="R103" s="485" t="s">
        <v>180</v>
      </c>
      <c r="S103" s="485"/>
      <c r="T103" s="485" t="s">
        <v>180</v>
      </c>
      <c r="U103" s="485"/>
      <c r="V103" s="485" t="s">
        <v>180</v>
      </c>
      <c r="W103" s="485"/>
      <c r="X103" s="979" t="s">
        <v>180</v>
      </c>
      <c r="Y103" s="978"/>
      <c r="Z103" s="500" t="b">
        <f t="shared" si="15"/>
        <v>0</v>
      </c>
      <c r="AA103" s="485"/>
      <c r="AB103" s="485" t="str">
        <f t="shared" si="0"/>
        <v>-</v>
      </c>
      <c r="AC103" s="485"/>
      <c r="AD103" s="485" t="str">
        <f t="shared" si="1"/>
        <v>-</v>
      </c>
      <c r="AE103" s="485"/>
      <c r="AF103" s="485" t="str">
        <f t="shared" si="2"/>
        <v>-</v>
      </c>
      <c r="AG103" s="485"/>
      <c r="AH103" s="485" t="str">
        <f t="shared" si="3"/>
        <v>-</v>
      </c>
      <c r="AI103" s="485"/>
      <c r="AJ103" s="485" t="str">
        <f t="shared" si="4"/>
        <v>-</v>
      </c>
      <c r="AK103" s="509"/>
      <c r="AL103" s="383" t="s">
        <v>882</v>
      </c>
      <c r="AM103" s="422" t="str">
        <f t="shared" si="17"/>
        <v>7/5</v>
      </c>
      <c r="AN103" s="422" t="str">
        <f t="shared" si="17"/>
        <v>7/5</v>
      </c>
      <c r="AO103" s="422" t="str">
        <f t="shared" si="17"/>
        <v>7/5</v>
      </c>
      <c r="AP103" s="381">
        <v>0</v>
      </c>
      <c r="AQ103" s="381" t="s">
        <v>180</v>
      </c>
      <c r="AR103" s="381" t="s">
        <v>1006</v>
      </c>
      <c r="AS103" s="382" t="s">
        <v>180</v>
      </c>
      <c r="AT103" s="606" t="s">
        <v>1084</v>
      </c>
      <c r="AU103" s="485"/>
      <c r="AV103" s="485"/>
      <c r="AW103" s="485"/>
      <c r="AX103" s="485"/>
      <c r="AY103" s="575"/>
    </row>
    <row r="104" spans="2:51" s="198" customFormat="1" ht="72" customHeight="1">
      <c r="B104" s="282"/>
      <c r="C104" s="282"/>
      <c r="E104" s="383">
        <f t="shared" si="5"/>
        <v>36</v>
      </c>
      <c r="F104" s="485" t="s">
        <v>465</v>
      </c>
      <c r="G104" s="509"/>
      <c r="H104" s="500" t="str">
        <f t="shared" si="10"/>
        <v>“11155DD5FF03”</v>
      </c>
      <c r="I104" s="485"/>
      <c r="J104" s="485" t="str">
        <f>J103</f>
        <v>outdoor_low_noise</v>
      </c>
      <c r="K104" s="485"/>
      <c r="L104" s="485" t="str">
        <f>J28</f>
        <v>“0”</v>
      </c>
      <c r="M104" s="509"/>
      <c r="N104" s="500" t="b">
        <v>1</v>
      </c>
      <c r="O104" s="485"/>
      <c r="P104" s="485" t="str">
        <f t="shared" si="6"/>
        <v>(NULL)</v>
      </c>
      <c r="Q104" s="485"/>
      <c r="R104" s="485" t="s">
        <v>180</v>
      </c>
      <c r="S104" s="485"/>
      <c r="T104" s="485" t="s">
        <v>180</v>
      </c>
      <c r="U104" s="485"/>
      <c r="V104" s="485" t="s">
        <v>180</v>
      </c>
      <c r="W104" s="485"/>
      <c r="X104" s="979" t="s">
        <v>180</v>
      </c>
      <c r="Y104" s="978"/>
      <c r="Z104" s="500" t="b">
        <f t="shared" si="15"/>
        <v>1</v>
      </c>
      <c r="AA104" s="485"/>
      <c r="AB104" s="485" t="str">
        <f t="shared" si="0"/>
        <v>(NULL)</v>
      </c>
      <c r="AC104" s="485"/>
      <c r="AD104" s="485" t="str">
        <f t="shared" si="1"/>
        <v>-</v>
      </c>
      <c r="AE104" s="485"/>
      <c r="AF104" s="485" t="str">
        <f t="shared" si="2"/>
        <v>-</v>
      </c>
      <c r="AG104" s="485"/>
      <c r="AH104" s="485" t="str">
        <f t="shared" si="3"/>
        <v>-</v>
      </c>
      <c r="AI104" s="485"/>
      <c r="AJ104" s="485" t="str">
        <f t="shared" si="4"/>
        <v>-</v>
      </c>
      <c r="AK104" s="509"/>
      <c r="AL104" s="383" t="s">
        <v>882</v>
      </c>
      <c r="AM104" s="422" t="str">
        <f t="shared" si="17"/>
        <v>7/5</v>
      </c>
      <c r="AN104" s="422" t="str">
        <f t="shared" si="17"/>
        <v>7/5</v>
      </c>
      <c r="AO104" s="422" t="str">
        <f t="shared" si="17"/>
        <v>7/5</v>
      </c>
      <c r="AP104" s="381">
        <v>0</v>
      </c>
      <c r="AQ104" s="381" t="s">
        <v>180</v>
      </c>
      <c r="AR104" s="381" t="s">
        <v>1006</v>
      </c>
      <c r="AS104" s="382" t="s">
        <v>180</v>
      </c>
      <c r="AT104" s="606" t="s">
        <v>1084</v>
      </c>
      <c r="AU104" s="485"/>
      <c r="AV104" s="485"/>
      <c r="AW104" s="485"/>
      <c r="AX104" s="485"/>
      <c r="AY104" s="575"/>
    </row>
    <row r="105" spans="2:51" s="198" customFormat="1" ht="72" customHeight="1">
      <c r="B105" s="282"/>
      <c r="C105" s="282"/>
      <c r="E105" s="383">
        <f t="shared" si="5"/>
        <v>37</v>
      </c>
      <c r="F105" s="485" t="s">
        <v>465</v>
      </c>
      <c r="G105" s="509"/>
      <c r="H105" s="500" t="str">
        <f t="shared" si="10"/>
        <v>“11155DD5FF03”</v>
      </c>
      <c r="I105" s="485"/>
      <c r="J105" s="485" t="str">
        <f t="shared" ref="J105:J107" si="21">J104</f>
        <v>outdoor_low_noise</v>
      </c>
      <c r="K105" s="485"/>
      <c r="L105" s="485" t="str">
        <f>K28</f>
        <v>”3“</v>
      </c>
      <c r="M105" s="509"/>
      <c r="N105" s="500" t="b">
        <v>1</v>
      </c>
      <c r="O105" s="485"/>
      <c r="P105" s="485" t="str">
        <f t="shared" si="6"/>
        <v>(NULL)</v>
      </c>
      <c r="Q105" s="485"/>
      <c r="R105" s="485" t="s">
        <v>180</v>
      </c>
      <c r="S105" s="485"/>
      <c r="T105" s="485" t="s">
        <v>180</v>
      </c>
      <c r="U105" s="485"/>
      <c r="V105" s="485" t="s">
        <v>180</v>
      </c>
      <c r="W105" s="485"/>
      <c r="X105" s="979" t="s">
        <v>180</v>
      </c>
      <c r="Y105" s="978"/>
      <c r="Z105" s="500" t="b">
        <f t="shared" si="15"/>
        <v>1</v>
      </c>
      <c r="AA105" s="485"/>
      <c r="AB105" s="485" t="str">
        <f t="shared" si="0"/>
        <v>(NULL)</v>
      </c>
      <c r="AC105" s="485"/>
      <c r="AD105" s="485" t="str">
        <f t="shared" si="1"/>
        <v>-</v>
      </c>
      <c r="AE105" s="485"/>
      <c r="AF105" s="485" t="str">
        <f t="shared" si="2"/>
        <v>-</v>
      </c>
      <c r="AG105" s="485"/>
      <c r="AH105" s="485" t="str">
        <f t="shared" si="3"/>
        <v>-</v>
      </c>
      <c r="AI105" s="485"/>
      <c r="AJ105" s="485" t="str">
        <f t="shared" si="4"/>
        <v>-</v>
      </c>
      <c r="AK105" s="509"/>
      <c r="AL105" s="383" t="s">
        <v>882</v>
      </c>
      <c r="AM105" s="422" t="str">
        <f t="shared" si="17"/>
        <v>7/5</v>
      </c>
      <c r="AN105" s="422" t="str">
        <f t="shared" si="17"/>
        <v>7/5</v>
      </c>
      <c r="AO105" s="422" t="str">
        <f t="shared" si="17"/>
        <v>7/5</v>
      </c>
      <c r="AP105" s="381">
        <v>0</v>
      </c>
      <c r="AQ105" s="381" t="s">
        <v>180</v>
      </c>
      <c r="AR105" s="381" t="s">
        <v>1006</v>
      </c>
      <c r="AS105" s="382" t="s">
        <v>180</v>
      </c>
      <c r="AT105" s="606" t="s">
        <v>1084</v>
      </c>
      <c r="AU105" s="485"/>
      <c r="AV105" s="485"/>
      <c r="AW105" s="485"/>
      <c r="AX105" s="485"/>
      <c r="AY105" s="575"/>
    </row>
    <row r="106" spans="2:51" s="198" customFormat="1" ht="72" customHeight="1">
      <c r="B106" s="282"/>
      <c r="C106" s="282"/>
      <c r="E106" s="383">
        <f t="shared" si="5"/>
        <v>38</v>
      </c>
      <c r="F106" s="485" t="s">
        <v>465</v>
      </c>
      <c r="G106" s="509"/>
      <c r="H106" s="500" t="str">
        <f t="shared" si="10"/>
        <v>“11155DD5FF03”</v>
      </c>
      <c r="I106" s="485"/>
      <c r="J106" s="485" t="str">
        <f t="shared" si="21"/>
        <v>outdoor_low_noise</v>
      </c>
      <c r="K106" s="485"/>
      <c r="L106" s="485" t="str">
        <f>L28</f>
        <v>”4“</v>
      </c>
      <c r="M106" s="509"/>
      <c r="N106" s="500" t="b">
        <v>1</v>
      </c>
      <c r="O106" s="485"/>
      <c r="P106" s="485" t="str">
        <f t="shared" si="6"/>
        <v>(NULL)</v>
      </c>
      <c r="Q106" s="485"/>
      <c r="R106" s="485" t="s">
        <v>180</v>
      </c>
      <c r="S106" s="485"/>
      <c r="T106" s="485" t="s">
        <v>180</v>
      </c>
      <c r="U106" s="485"/>
      <c r="V106" s="485" t="s">
        <v>180</v>
      </c>
      <c r="W106" s="485"/>
      <c r="X106" s="979" t="s">
        <v>180</v>
      </c>
      <c r="Y106" s="978"/>
      <c r="Z106" s="500" t="b">
        <f t="shared" si="15"/>
        <v>1</v>
      </c>
      <c r="AA106" s="485"/>
      <c r="AB106" s="485" t="str">
        <f t="shared" si="0"/>
        <v>(NULL)</v>
      </c>
      <c r="AC106" s="485"/>
      <c r="AD106" s="485" t="str">
        <f t="shared" si="1"/>
        <v>-</v>
      </c>
      <c r="AE106" s="485"/>
      <c r="AF106" s="485" t="str">
        <f t="shared" si="2"/>
        <v>-</v>
      </c>
      <c r="AG106" s="485"/>
      <c r="AH106" s="485" t="str">
        <f t="shared" si="3"/>
        <v>-</v>
      </c>
      <c r="AI106" s="485"/>
      <c r="AJ106" s="485" t="str">
        <f t="shared" si="4"/>
        <v>-</v>
      </c>
      <c r="AK106" s="509"/>
      <c r="AL106" s="383" t="s">
        <v>882</v>
      </c>
      <c r="AM106" s="421" t="str">
        <f>AM105</f>
        <v>7/5</v>
      </c>
      <c r="AN106" s="421" t="str">
        <f t="shared" ref="AN106:AO106" si="22">AN105</f>
        <v>7/5</v>
      </c>
      <c r="AO106" s="421" t="str">
        <f t="shared" si="22"/>
        <v>7/5</v>
      </c>
      <c r="AP106" s="381">
        <v>0</v>
      </c>
      <c r="AQ106" s="381" t="s">
        <v>180</v>
      </c>
      <c r="AR106" s="381" t="s">
        <v>1006</v>
      </c>
      <c r="AS106" s="382" t="s">
        <v>180</v>
      </c>
      <c r="AT106" s="606" t="s">
        <v>1084</v>
      </c>
      <c r="AU106" s="485"/>
      <c r="AV106" s="485"/>
      <c r="AW106" s="485"/>
      <c r="AX106" s="485"/>
      <c r="AY106" s="575"/>
    </row>
    <row r="107" spans="2:51" s="198" customFormat="1" ht="72" customHeight="1">
      <c r="B107" s="282"/>
      <c r="C107" s="282"/>
      <c r="E107" s="383">
        <f t="shared" si="5"/>
        <v>39</v>
      </c>
      <c r="F107" s="485" t="s">
        <v>458</v>
      </c>
      <c r="G107" s="509"/>
      <c r="H107" s="500" t="str">
        <f t="shared" si="10"/>
        <v>“11155DD5FF03”</v>
      </c>
      <c r="I107" s="485"/>
      <c r="J107" s="485" t="str">
        <f t="shared" si="21"/>
        <v>outdoor_low_noise</v>
      </c>
      <c r="K107" s="485"/>
      <c r="L107" s="485" t="str">
        <f>M28</f>
        <v>”5“</v>
      </c>
      <c r="M107" s="509"/>
      <c r="N107" s="500" t="b">
        <v>0</v>
      </c>
      <c r="O107" s="485"/>
      <c r="P107" s="485" t="str">
        <f t="shared" si="6"/>
        <v>-</v>
      </c>
      <c r="Q107" s="485"/>
      <c r="R107" s="485" t="s">
        <v>180</v>
      </c>
      <c r="S107" s="485"/>
      <c r="T107" s="485" t="s">
        <v>180</v>
      </c>
      <c r="U107" s="485"/>
      <c r="V107" s="485" t="s">
        <v>180</v>
      </c>
      <c r="W107" s="485"/>
      <c r="X107" s="979" t="s">
        <v>180</v>
      </c>
      <c r="Y107" s="978"/>
      <c r="Z107" s="500" t="b">
        <f t="shared" si="15"/>
        <v>0</v>
      </c>
      <c r="AA107" s="485"/>
      <c r="AB107" s="485" t="str">
        <f t="shared" si="0"/>
        <v>-</v>
      </c>
      <c r="AC107" s="485"/>
      <c r="AD107" s="485" t="str">
        <f t="shared" si="1"/>
        <v>-</v>
      </c>
      <c r="AE107" s="485"/>
      <c r="AF107" s="485" t="str">
        <f t="shared" si="2"/>
        <v>-</v>
      </c>
      <c r="AG107" s="485"/>
      <c r="AH107" s="485" t="str">
        <f t="shared" si="3"/>
        <v>-</v>
      </c>
      <c r="AI107" s="485"/>
      <c r="AJ107" s="485" t="str">
        <f t="shared" si="4"/>
        <v>-</v>
      </c>
      <c r="AK107" s="509"/>
      <c r="AL107" s="383" t="s">
        <v>882</v>
      </c>
      <c r="AM107" s="422" t="str">
        <f t="shared" ref="AM107:AO122" si="23">AM106</f>
        <v>7/5</v>
      </c>
      <c r="AN107" s="422" t="str">
        <f t="shared" si="23"/>
        <v>7/5</v>
      </c>
      <c r="AO107" s="422" t="str">
        <f t="shared" si="23"/>
        <v>7/5</v>
      </c>
      <c r="AP107" s="381">
        <v>0</v>
      </c>
      <c r="AQ107" s="381" t="s">
        <v>180</v>
      </c>
      <c r="AR107" s="381" t="s">
        <v>1006</v>
      </c>
      <c r="AS107" s="382" t="s">
        <v>180</v>
      </c>
      <c r="AT107" s="606" t="s">
        <v>1084</v>
      </c>
      <c r="AU107" s="485"/>
      <c r="AV107" s="485"/>
      <c r="AW107" s="485"/>
      <c r="AX107" s="485"/>
      <c r="AY107" s="575"/>
    </row>
    <row r="108" spans="2:51" s="198" customFormat="1" ht="72" customHeight="1">
      <c r="B108" s="282"/>
      <c r="C108" s="282"/>
      <c r="E108" s="383">
        <f t="shared" si="5"/>
        <v>40</v>
      </c>
      <c r="F108" s="485" t="s">
        <v>458</v>
      </c>
      <c r="G108" s="509"/>
      <c r="H108" s="500" t="str">
        <f t="shared" si="10"/>
        <v>“11155DD5FF03”</v>
      </c>
      <c r="I108" s="485"/>
      <c r="J108" s="485" t="str">
        <f>G29</f>
        <v>indoor_fan_control</v>
      </c>
      <c r="K108" s="485"/>
      <c r="L108" s="485" t="str">
        <f>I29</f>
        <v>“-1”</v>
      </c>
      <c r="M108" s="509"/>
      <c r="N108" s="500" t="b">
        <v>0</v>
      </c>
      <c r="O108" s="485"/>
      <c r="P108" s="485" t="str">
        <f t="shared" si="6"/>
        <v>-</v>
      </c>
      <c r="Q108" s="485"/>
      <c r="R108" s="485" t="s">
        <v>180</v>
      </c>
      <c r="S108" s="485"/>
      <c r="T108" s="485" t="s">
        <v>180</v>
      </c>
      <c r="U108" s="485"/>
      <c r="V108" s="485" t="s">
        <v>180</v>
      </c>
      <c r="W108" s="485"/>
      <c r="X108" s="979" t="s">
        <v>180</v>
      </c>
      <c r="Y108" s="978"/>
      <c r="Z108" s="500" t="b">
        <f t="shared" si="15"/>
        <v>0</v>
      </c>
      <c r="AA108" s="485"/>
      <c r="AB108" s="485" t="str">
        <f t="shared" si="0"/>
        <v>-</v>
      </c>
      <c r="AC108" s="485"/>
      <c r="AD108" s="485" t="str">
        <f t="shared" si="1"/>
        <v>-</v>
      </c>
      <c r="AE108" s="485"/>
      <c r="AF108" s="485" t="str">
        <f t="shared" si="2"/>
        <v>-</v>
      </c>
      <c r="AG108" s="485"/>
      <c r="AH108" s="485" t="str">
        <f t="shared" si="3"/>
        <v>-</v>
      </c>
      <c r="AI108" s="485"/>
      <c r="AJ108" s="485" t="str">
        <f t="shared" si="4"/>
        <v>-</v>
      </c>
      <c r="AK108" s="509"/>
      <c r="AL108" s="383" t="s">
        <v>882</v>
      </c>
      <c r="AM108" s="422" t="str">
        <f t="shared" si="23"/>
        <v>7/5</v>
      </c>
      <c r="AN108" s="422" t="str">
        <f t="shared" si="23"/>
        <v>7/5</v>
      </c>
      <c r="AO108" s="422" t="str">
        <f t="shared" si="23"/>
        <v>7/5</v>
      </c>
      <c r="AP108" s="381">
        <v>0</v>
      </c>
      <c r="AQ108" s="381" t="s">
        <v>180</v>
      </c>
      <c r="AR108" s="381" t="s">
        <v>1006</v>
      </c>
      <c r="AS108" s="382" t="s">
        <v>180</v>
      </c>
      <c r="AT108" s="606" t="s">
        <v>1084</v>
      </c>
      <c r="AU108" s="485"/>
      <c r="AV108" s="485"/>
      <c r="AW108" s="485"/>
      <c r="AX108" s="485"/>
      <c r="AY108" s="575"/>
    </row>
    <row r="109" spans="2:51" s="198" customFormat="1" ht="72" customHeight="1">
      <c r="B109" s="282"/>
      <c r="C109" s="282"/>
      <c r="E109" s="383">
        <f t="shared" si="5"/>
        <v>41</v>
      </c>
      <c r="F109" s="485" t="s">
        <v>465</v>
      </c>
      <c r="G109" s="509"/>
      <c r="H109" s="500" t="str">
        <f t="shared" si="10"/>
        <v>“11155DD5FF03”</v>
      </c>
      <c r="I109" s="485"/>
      <c r="J109" s="485" t="str">
        <f>J108</f>
        <v>indoor_fan_control</v>
      </c>
      <c r="K109" s="485"/>
      <c r="L109" s="485" t="str">
        <f>J29</f>
        <v>“0”</v>
      </c>
      <c r="M109" s="509"/>
      <c r="N109" s="592" t="b">
        <v>1</v>
      </c>
      <c r="O109" s="485"/>
      <c r="P109" s="485" t="str">
        <f t="shared" si="6"/>
        <v>(NULL)</v>
      </c>
      <c r="Q109" s="485"/>
      <c r="R109" s="485" t="s">
        <v>180</v>
      </c>
      <c r="S109" s="485"/>
      <c r="T109" s="485" t="s">
        <v>180</v>
      </c>
      <c r="U109" s="485"/>
      <c r="V109" s="485" t="s">
        <v>180</v>
      </c>
      <c r="W109" s="485"/>
      <c r="X109" s="979" t="s">
        <v>180</v>
      </c>
      <c r="Y109" s="978"/>
      <c r="Z109" s="500" t="b">
        <f t="shared" si="15"/>
        <v>1</v>
      </c>
      <c r="AA109" s="485"/>
      <c r="AB109" s="485" t="str">
        <f t="shared" si="0"/>
        <v>(NULL)</v>
      </c>
      <c r="AC109" s="485"/>
      <c r="AD109" s="485" t="str">
        <f t="shared" si="1"/>
        <v>-</v>
      </c>
      <c r="AE109" s="485"/>
      <c r="AF109" s="485" t="str">
        <f t="shared" si="2"/>
        <v>-</v>
      </c>
      <c r="AG109" s="485"/>
      <c r="AH109" s="485" t="str">
        <f t="shared" si="3"/>
        <v>-</v>
      </c>
      <c r="AI109" s="485"/>
      <c r="AJ109" s="485" t="str">
        <f t="shared" si="4"/>
        <v>-</v>
      </c>
      <c r="AK109" s="509"/>
      <c r="AL109" s="383" t="s">
        <v>882</v>
      </c>
      <c r="AM109" s="422" t="str">
        <f t="shared" si="23"/>
        <v>7/5</v>
      </c>
      <c r="AN109" s="422" t="str">
        <f t="shared" si="23"/>
        <v>7/5</v>
      </c>
      <c r="AO109" s="422" t="str">
        <f t="shared" si="23"/>
        <v>7/5</v>
      </c>
      <c r="AP109" s="381">
        <v>0</v>
      </c>
      <c r="AQ109" s="381" t="s">
        <v>180</v>
      </c>
      <c r="AR109" s="381" t="s">
        <v>1006</v>
      </c>
      <c r="AS109" s="382" t="s">
        <v>180</v>
      </c>
      <c r="AT109" s="606" t="s">
        <v>1084</v>
      </c>
      <c r="AU109" s="485"/>
      <c r="AV109" s="485"/>
      <c r="AW109" s="485"/>
      <c r="AX109" s="485"/>
      <c r="AY109" s="575"/>
    </row>
    <row r="110" spans="2:51" s="198" customFormat="1" ht="72" customHeight="1">
      <c r="B110" s="282"/>
      <c r="C110" s="282"/>
      <c r="E110" s="383">
        <f t="shared" si="5"/>
        <v>42</v>
      </c>
      <c r="F110" s="485" t="s">
        <v>465</v>
      </c>
      <c r="G110" s="509"/>
      <c r="H110" s="500" t="str">
        <f t="shared" si="10"/>
        <v>“11155DD5FF03”</v>
      </c>
      <c r="I110" s="485"/>
      <c r="J110" s="485" t="str">
        <f t="shared" ref="J110:J111" si="24">J109</f>
        <v>indoor_fan_control</v>
      </c>
      <c r="K110" s="485"/>
      <c r="L110" s="485" t="str">
        <f>L29</f>
        <v>“1”</v>
      </c>
      <c r="M110" s="509"/>
      <c r="N110" s="592" t="b">
        <v>1</v>
      </c>
      <c r="O110" s="485"/>
      <c r="P110" s="485" t="str">
        <f t="shared" si="6"/>
        <v>(NULL)</v>
      </c>
      <c r="Q110" s="485"/>
      <c r="R110" s="485" t="s">
        <v>180</v>
      </c>
      <c r="S110" s="485"/>
      <c r="T110" s="485" t="s">
        <v>180</v>
      </c>
      <c r="U110" s="485"/>
      <c r="V110" s="485" t="s">
        <v>180</v>
      </c>
      <c r="W110" s="485"/>
      <c r="X110" s="979" t="s">
        <v>180</v>
      </c>
      <c r="Y110" s="978"/>
      <c r="Z110" s="500" t="b">
        <f t="shared" si="15"/>
        <v>1</v>
      </c>
      <c r="AA110" s="485"/>
      <c r="AB110" s="485" t="str">
        <f t="shared" si="0"/>
        <v>(NULL)</v>
      </c>
      <c r="AC110" s="485"/>
      <c r="AD110" s="485" t="str">
        <f t="shared" si="1"/>
        <v>-</v>
      </c>
      <c r="AE110" s="485"/>
      <c r="AF110" s="485" t="str">
        <f t="shared" si="2"/>
        <v>-</v>
      </c>
      <c r="AG110" s="485"/>
      <c r="AH110" s="485" t="str">
        <f t="shared" si="3"/>
        <v>-</v>
      </c>
      <c r="AI110" s="485"/>
      <c r="AJ110" s="485" t="str">
        <f t="shared" si="4"/>
        <v>-</v>
      </c>
      <c r="AK110" s="509"/>
      <c r="AL110" s="383" t="s">
        <v>882</v>
      </c>
      <c r="AM110" s="422" t="str">
        <f t="shared" si="23"/>
        <v>7/5</v>
      </c>
      <c r="AN110" s="422" t="str">
        <f t="shared" si="23"/>
        <v>7/5</v>
      </c>
      <c r="AO110" s="422" t="str">
        <f t="shared" si="23"/>
        <v>7/5</v>
      </c>
      <c r="AP110" s="381">
        <v>0</v>
      </c>
      <c r="AQ110" s="381" t="s">
        <v>180</v>
      </c>
      <c r="AR110" s="381" t="s">
        <v>1006</v>
      </c>
      <c r="AS110" s="382" t="s">
        <v>180</v>
      </c>
      <c r="AT110" s="606" t="s">
        <v>1083</v>
      </c>
      <c r="AU110" s="485"/>
      <c r="AV110" s="485"/>
      <c r="AW110" s="485"/>
      <c r="AX110" s="485"/>
      <c r="AY110" s="575"/>
    </row>
    <row r="111" spans="2:51" s="198" customFormat="1" ht="72" customHeight="1">
      <c r="B111" s="282"/>
      <c r="C111" s="282"/>
      <c r="E111" s="383">
        <f t="shared" si="5"/>
        <v>43</v>
      </c>
      <c r="F111" s="485" t="s">
        <v>458</v>
      </c>
      <c r="G111" s="509"/>
      <c r="H111" s="500" t="str">
        <f t="shared" si="10"/>
        <v>“11155DD5FF03”</v>
      </c>
      <c r="I111" s="485"/>
      <c r="J111" s="485" t="str">
        <f t="shared" si="24"/>
        <v>indoor_fan_control</v>
      </c>
      <c r="K111" s="485"/>
      <c r="L111" s="485" t="str">
        <f>M29</f>
        <v>“2”</v>
      </c>
      <c r="M111" s="509"/>
      <c r="N111" s="592" t="b">
        <v>0</v>
      </c>
      <c r="O111" s="485"/>
      <c r="P111" s="485" t="str">
        <f t="shared" si="6"/>
        <v>-</v>
      </c>
      <c r="Q111" s="485"/>
      <c r="R111" s="485" t="s">
        <v>180</v>
      </c>
      <c r="S111" s="485"/>
      <c r="T111" s="485" t="s">
        <v>180</v>
      </c>
      <c r="U111" s="485"/>
      <c r="V111" s="485" t="s">
        <v>180</v>
      </c>
      <c r="W111" s="485"/>
      <c r="X111" s="979" t="s">
        <v>180</v>
      </c>
      <c r="Y111" s="978"/>
      <c r="Z111" s="500" t="b">
        <f t="shared" si="15"/>
        <v>0</v>
      </c>
      <c r="AA111" s="485"/>
      <c r="AB111" s="485" t="str">
        <f t="shared" si="0"/>
        <v>-</v>
      </c>
      <c r="AC111" s="485"/>
      <c r="AD111" s="485" t="str">
        <f t="shared" si="1"/>
        <v>-</v>
      </c>
      <c r="AE111" s="485"/>
      <c r="AF111" s="485" t="str">
        <f t="shared" si="2"/>
        <v>-</v>
      </c>
      <c r="AG111" s="485"/>
      <c r="AH111" s="485" t="str">
        <f t="shared" si="3"/>
        <v>-</v>
      </c>
      <c r="AI111" s="485"/>
      <c r="AJ111" s="485" t="str">
        <f t="shared" si="4"/>
        <v>-</v>
      </c>
      <c r="AK111" s="509"/>
      <c r="AL111" s="383" t="s">
        <v>882</v>
      </c>
      <c r="AM111" s="422" t="str">
        <f t="shared" si="23"/>
        <v>7/5</v>
      </c>
      <c r="AN111" s="422" t="str">
        <f t="shared" si="23"/>
        <v>7/5</v>
      </c>
      <c r="AO111" s="422" t="str">
        <f t="shared" si="23"/>
        <v>7/5</v>
      </c>
      <c r="AP111" s="381">
        <v>0</v>
      </c>
      <c r="AQ111" s="381" t="s">
        <v>180</v>
      </c>
      <c r="AR111" s="381" t="s">
        <v>1006</v>
      </c>
      <c r="AS111" s="382" t="s">
        <v>180</v>
      </c>
      <c r="AT111" s="606" t="s">
        <v>1083</v>
      </c>
      <c r="AU111" s="485"/>
      <c r="AV111" s="485"/>
      <c r="AW111" s="485"/>
      <c r="AX111" s="485"/>
      <c r="AY111" s="575"/>
    </row>
    <row r="112" spans="2:51" s="198" customFormat="1" ht="72" customHeight="1">
      <c r="B112" s="282"/>
      <c r="C112" s="282"/>
      <c r="E112" s="383">
        <f t="shared" si="5"/>
        <v>44</v>
      </c>
      <c r="F112" s="485" t="s">
        <v>458</v>
      </c>
      <c r="G112" s="509"/>
      <c r="H112" s="500" t="str">
        <f t="shared" si="10"/>
        <v>“11155DD5FF03”</v>
      </c>
      <c r="I112" s="485"/>
      <c r="J112" s="485" t="str">
        <f>G30</f>
        <v>human_det_auto_save</v>
      </c>
      <c r="K112" s="485"/>
      <c r="L112" s="485" t="str">
        <f>I29</f>
        <v>“-1”</v>
      </c>
      <c r="M112" s="509"/>
      <c r="N112" s="500" t="b">
        <v>0</v>
      </c>
      <c r="O112" s="485"/>
      <c r="P112" s="485" t="str">
        <f t="shared" si="6"/>
        <v>-</v>
      </c>
      <c r="Q112" s="485"/>
      <c r="R112" s="485" t="s">
        <v>180</v>
      </c>
      <c r="S112" s="485"/>
      <c r="T112" s="485" t="s">
        <v>180</v>
      </c>
      <c r="U112" s="485"/>
      <c r="V112" s="485" t="s">
        <v>180</v>
      </c>
      <c r="W112" s="485"/>
      <c r="X112" s="979" t="s">
        <v>180</v>
      </c>
      <c r="Y112" s="978"/>
      <c r="Z112" s="500" t="b">
        <f t="shared" si="15"/>
        <v>0</v>
      </c>
      <c r="AA112" s="485"/>
      <c r="AB112" s="485" t="str">
        <f t="shared" si="0"/>
        <v>-</v>
      </c>
      <c r="AC112" s="485"/>
      <c r="AD112" s="485" t="str">
        <f t="shared" si="1"/>
        <v>-</v>
      </c>
      <c r="AE112" s="485"/>
      <c r="AF112" s="485" t="str">
        <f t="shared" si="2"/>
        <v>-</v>
      </c>
      <c r="AG112" s="485"/>
      <c r="AH112" s="485" t="str">
        <f t="shared" si="3"/>
        <v>-</v>
      </c>
      <c r="AI112" s="485"/>
      <c r="AJ112" s="485" t="str">
        <f t="shared" si="4"/>
        <v>-</v>
      </c>
      <c r="AK112" s="509"/>
      <c r="AL112" s="383" t="s">
        <v>882</v>
      </c>
      <c r="AM112" s="421" t="s">
        <v>1127</v>
      </c>
      <c r="AN112" s="421" t="s">
        <v>1127</v>
      </c>
      <c r="AO112" s="421" t="s">
        <v>1127</v>
      </c>
      <c r="AP112" s="381">
        <v>0</v>
      </c>
      <c r="AQ112" s="381" t="s">
        <v>180</v>
      </c>
      <c r="AR112" s="381" t="s">
        <v>1006</v>
      </c>
      <c r="AS112" s="382" t="s">
        <v>180</v>
      </c>
      <c r="AT112" s="606" t="s">
        <v>1083</v>
      </c>
      <c r="AU112" s="485"/>
      <c r="AV112" s="485"/>
      <c r="AW112" s="485"/>
      <c r="AX112" s="485"/>
      <c r="AY112" s="575"/>
    </row>
    <row r="113" spans="2:51" s="198" customFormat="1" ht="72" customHeight="1">
      <c r="B113" s="282"/>
      <c r="C113" s="282"/>
      <c r="E113" s="383">
        <f t="shared" si="5"/>
        <v>45</v>
      </c>
      <c r="F113" s="485" t="s">
        <v>465</v>
      </c>
      <c r="G113" s="509"/>
      <c r="H113" s="500" t="str">
        <f>H112</f>
        <v>“11155DD5FF03”</v>
      </c>
      <c r="I113" s="485"/>
      <c r="J113" s="485" t="str">
        <f>J112</f>
        <v>human_det_auto_save</v>
      </c>
      <c r="K113" s="485"/>
      <c r="L113" s="485" t="str">
        <f>J30</f>
        <v>“0”</v>
      </c>
      <c r="M113" s="509"/>
      <c r="N113" s="500" t="b">
        <v>1</v>
      </c>
      <c r="O113" s="485"/>
      <c r="P113" s="485" t="str">
        <f t="shared" si="6"/>
        <v>(NULL)</v>
      </c>
      <c r="Q113" s="485"/>
      <c r="R113" s="485" t="s">
        <v>180</v>
      </c>
      <c r="S113" s="485"/>
      <c r="T113" s="485" t="s">
        <v>180</v>
      </c>
      <c r="U113" s="485"/>
      <c r="V113" s="485" t="s">
        <v>180</v>
      </c>
      <c r="W113" s="485"/>
      <c r="X113" s="979" t="s">
        <v>180</v>
      </c>
      <c r="Y113" s="978"/>
      <c r="Z113" s="500" t="b">
        <f t="shared" si="15"/>
        <v>1</v>
      </c>
      <c r="AA113" s="485"/>
      <c r="AB113" s="485" t="str">
        <f t="shared" si="0"/>
        <v>(NULL)</v>
      </c>
      <c r="AC113" s="485"/>
      <c r="AD113" s="485" t="str">
        <f t="shared" si="1"/>
        <v>-</v>
      </c>
      <c r="AE113" s="485"/>
      <c r="AF113" s="485" t="str">
        <f t="shared" si="2"/>
        <v>-</v>
      </c>
      <c r="AG113" s="485"/>
      <c r="AH113" s="485" t="str">
        <f t="shared" si="3"/>
        <v>-</v>
      </c>
      <c r="AI113" s="485"/>
      <c r="AJ113" s="485" t="str">
        <f t="shared" si="4"/>
        <v>-</v>
      </c>
      <c r="AK113" s="509"/>
      <c r="AL113" s="383" t="s">
        <v>882</v>
      </c>
      <c r="AM113" s="422" t="str">
        <f t="shared" si="23"/>
        <v>7/6</v>
      </c>
      <c r="AN113" s="422" t="str">
        <f t="shared" si="23"/>
        <v>7/6</v>
      </c>
      <c r="AO113" s="422" t="str">
        <f t="shared" si="23"/>
        <v>7/6</v>
      </c>
      <c r="AP113" s="381">
        <v>0</v>
      </c>
      <c r="AQ113" s="381" t="s">
        <v>180</v>
      </c>
      <c r="AR113" s="381" t="s">
        <v>1006</v>
      </c>
      <c r="AS113" s="382" t="s">
        <v>180</v>
      </c>
      <c r="AT113" s="606" t="s">
        <v>1083</v>
      </c>
      <c r="AU113" s="485"/>
      <c r="AV113" s="485"/>
      <c r="AW113" s="485"/>
      <c r="AX113" s="485"/>
      <c r="AY113" s="575"/>
    </row>
    <row r="114" spans="2:51" s="198" customFormat="1" ht="72" customHeight="1">
      <c r="B114" s="282"/>
      <c r="C114" s="282"/>
      <c r="E114" s="383">
        <f t="shared" si="5"/>
        <v>46</v>
      </c>
      <c r="F114" s="485" t="s">
        <v>465</v>
      </c>
      <c r="G114" s="509"/>
      <c r="H114" s="500" t="str">
        <f t="shared" ref="H114:H115" si="25">H113</f>
        <v>“11155DD5FF03”</v>
      </c>
      <c r="I114" s="485"/>
      <c r="J114" s="485" t="str">
        <f t="shared" ref="J114:J115" si="26">J113</f>
        <v>human_det_auto_save</v>
      </c>
      <c r="K114" s="485"/>
      <c r="L114" s="485" t="str">
        <f>L30</f>
        <v>“1”</v>
      </c>
      <c r="M114" s="509"/>
      <c r="N114" s="500" t="b">
        <v>1</v>
      </c>
      <c r="O114" s="485"/>
      <c r="P114" s="485" t="str">
        <f t="shared" si="6"/>
        <v>(NULL)</v>
      </c>
      <c r="Q114" s="485"/>
      <c r="R114" s="485" t="s">
        <v>180</v>
      </c>
      <c r="S114" s="485"/>
      <c r="T114" s="485" t="s">
        <v>180</v>
      </c>
      <c r="U114" s="485"/>
      <c r="V114" s="485" t="s">
        <v>180</v>
      </c>
      <c r="W114" s="485"/>
      <c r="X114" s="979" t="s">
        <v>180</v>
      </c>
      <c r="Y114" s="978"/>
      <c r="Z114" s="500" t="b">
        <f t="shared" si="15"/>
        <v>1</v>
      </c>
      <c r="AA114" s="485"/>
      <c r="AB114" s="485" t="str">
        <f t="shared" si="0"/>
        <v>(NULL)</v>
      </c>
      <c r="AC114" s="485"/>
      <c r="AD114" s="485" t="str">
        <f t="shared" si="1"/>
        <v>-</v>
      </c>
      <c r="AE114" s="485"/>
      <c r="AF114" s="485" t="str">
        <f t="shared" si="2"/>
        <v>-</v>
      </c>
      <c r="AG114" s="485"/>
      <c r="AH114" s="485" t="str">
        <f t="shared" si="3"/>
        <v>-</v>
      </c>
      <c r="AI114" s="485"/>
      <c r="AJ114" s="485" t="str">
        <f t="shared" si="4"/>
        <v>-</v>
      </c>
      <c r="AK114" s="509"/>
      <c r="AL114" s="383" t="s">
        <v>882</v>
      </c>
      <c r="AM114" s="422" t="str">
        <f t="shared" si="23"/>
        <v>7/6</v>
      </c>
      <c r="AN114" s="422" t="str">
        <f t="shared" si="23"/>
        <v>7/6</v>
      </c>
      <c r="AO114" s="422" t="str">
        <f t="shared" si="23"/>
        <v>7/6</v>
      </c>
      <c r="AP114" s="381">
        <v>0</v>
      </c>
      <c r="AQ114" s="381" t="s">
        <v>180</v>
      </c>
      <c r="AR114" s="381" t="s">
        <v>1006</v>
      </c>
      <c r="AS114" s="382" t="s">
        <v>180</v>
      </c>
      <c r="AT114" s="606" t="s">
        <v>1083</v>
      </c>
      <c r="AU114" s="485"/>
      <c r="AV114" s="485"/>
      <c r="AW114" s="485"/>
      <c r="AX114" s="485"/>
      <c r="AY114" s="575"/>
    </row>
    <row r="115" spans="2:51" s="198" customFormat="1" ht="72" customHeight="1">
      <c r="B115" s="282"/>
      <c r="C115" s="282"/>
      <c r="E115" s="383">
        <f t="shared" si="5"/>
        <v>47</v>
      </c>
      <c r="F115" s="485" t="s">
        <v>458</v>
      </c>
      <c r="G115" s="509"/>
      <c r="H115" s="500" t="str">
        <f t="shared" si="25"/>
        <v>“11155DD5FF03”</v>
      </c>
      <c r="I115" s="485"/>
      <c r="J115" s="485" t="str">
        <f t="shared" si="26"/>
        <v>human_det_auto_save</v>
      </c>
      <c r="K115" s="485"/>
      <c r="L115" s="485" t="str">
        <f>M30</f>
        <v>“2”</v>
      </c>
      <c r="M115" s="509"/>
      <c r="N115" s="500" t="b">
        <v>0</v>
      </c>
      <c r="O115" s="485"/>
      <c r="P115" s="485" t="str">
        <f t="shared" si="6"/>
        <v>-</v>
      </c>
      <c r="Q115" s="485"/>
      <c r="R115" s="485" t="s">
        <v>180</v>
      </c>
      <c r="S115" s="485"/>
      <c r="T115" s="485" t="s">
        <v>180</v>
      </c>
      <c r="U115" s="485"/>
      <c r="V115" s="485" t="s">
        <v>180</v>
      </c>
      <c r="W115" s="485"/>
      <c r="X115" s="979" t="s">
        <v>180</v>
      </c>
      <c r="Y115" s="978"/>
      <c r="Z115" s="500" t="b">
        <f t="shared" si="15"/>
        <v>0</v>
      </c>
      <c r="AA115" s="485"/>
      <c r="AB115" s="485" t="str">
        <f t="shared" si="0"/>
        <v>-</v>
      </c>
      <c r="AC115" s="485"/>
      <c r="AD115" s="485" t="str">
        <f t="shared" si="1"/>
        <v>-</v>
      </c>
      <c r="AE115" s="485"/>
      <c r="AF115" s="485" t="str">
        <f t="shared" si="2"/>
        <v>-</v>
      </c>
      <c r="AG115" s="485"/>
      <c r="AH115" s="485" t="str">
        <f t="shared" si="3"/>
        <v>-</v>
      </c>
      <c r="AI115" s="485"/>
      <c r="AJ115" s="485" t="str">
        <f t="shared" si="4"/>
        <v>-</v>
      </c>
      <c r="AK115" s="509"/>
      <c r="AL115" s="383" t="s">
        <v>882</v>
      </c>
      <c r="AM115" s="422" t="str">
        <f t="shared" si="23"/>
        <v>7/6</v>
      </c>
      <c r="AN115" s="422" t="str">
        <f t="shared" si="23"/>
        <v>7/6</v>
      </c>
      <c r="AO115" s="422" t="str">
        <f t="shared" si="23"/>
        <v>7/6</v>
      </c>
      <c r="AP115" s="381">
        <v>0</v>
      </c>
      <c r="AQ115" s="381" t="s">
        <v>180</v>
      </c>
      <c r="AR115" s="381" t="s">
        <v>1006</v>
      </c>
      <c r="AS115" s="382" t="s">
        <v>180</v>
      </c>
      <c r="AT115" s="606" t="s">
        <v>1083</v>
      </c>
      <c r="AU115" s="485"/>
      <c r="AV115" s="485"/>
      <c r="AW115" s="485"/>
      <c r="AX115" s="485"/>
      <c r="AY115" s="575"/>
    </row>
    <row r="116" spans="2:51" s="198" customFormat="1" ht="72" customHeight="1">
      <c r="B116" s="282"/>
      <c r="C116" s="282"/>
      <c r="E116" s="383">
        <f t="shared" si="5"/>
        <v>48</v>
      </c>
      <c r="F116" s="485" t="s">
        <v>458</v>
      </c>
      <c r="G116" s="509"/>
      <c r="H116" s="500" t="str">
        <f>H115</f>
        <v>“11155DD5FF03”</v>
      </c>
      <c r="I116" s="485"/>
      <c r="J116" s="485" t="str">
        <f>G31</f>
        <v>min_heat</v>
      </c>
      <c r="K116" s="485"/>
      <c r="L116" s="485" t="str">
        <f>I31</f>
        <v>“-1”</v>
      </c>
      <c r="M116" s="509"/>
      <c r="N116" s="500" t="b">
        <v>0</v>
      </c>
      <c r="O116" s="485"/>
      <c r="P116" s="485" t="str">
        <f t="shared" si="6"/>
        <v>-</v>
      </c>
      <c r="Q116" s="485"/>
      <c r="R116" s="485" t="s">
        <v>180</v>
      </c>
      <c r="S116" s="485"/>
      <c r="T116" s="485" t="s">
        <v>180</v>
      </c>
      <c r="U116" s="485"/>
      <c r="V116" s="485" t="s">
        <v>180</v>
      </c>
      <c r="W116" s="485"/>
      <c r="X116" s="979" t="s">
        <v>180</v>
      </c>
      <c r="Y116" s="978"/>
      <c r="Z116" s="500" t="b">
        <f t="shared" si="15"/>
        <v>0</v>
      </c>
      <c r="AA116" s="485"/>
      <c r="AB116" s="485" t="str">
        <f t="shared" si="0"/>
        <v>-</v>
      </c>
      <c r="AC116" s="485"/>
      <c r="AD116" s="485" t="str">
        <f t="shared" si="1"/>
        <v>-</v>
      </c>
      <c r="AE116" s="485"/>
      <c r="AF116" s="485" t="str">
        <f t="shared" si="2"/>
        <v>-</v>
      </c>
      <c r="AG116" s="485"/>
      <c r="AH116" s="485" t="str">
        <f t="shared" si="3"/>
        <v>-</v>
      </c>
      <c r="AI116" s="485"/>
      <c r="AJ116" s="485" t="str">
        <f t="shared" si="4"/>
        <v>-</v>
      </c>
      <c r="AK116" s="509"/>
      <c r="AL116" s="383" t="s">
        <v>882</v>
      </c>
      <c r="AM116" s="422" t="str">
        <f t="shared" si="23"/>
        <v>7/6</v>
      </c>
      <c r="AN116" s="422" t="str">
        <f t="shared" si="23"/>
        <v>7/6</v>
      </c>
      <c r="AO116" s="422" t="str">
        <f t="shared" si="23"/>
        <v>7/6</v>
      </c>
      <c r="AP116" s="381">
        <v>0</v>
      </c>
      <c r="AQ116" s="381" t="s">
        <v>180</v>
      </c>
      <c r="AR116" s="381" t="s">
        <v>1006</v>
      </c>
      <c r="AS116" s="382" t="s">
        <v>180</v>
      </c>
      <c r="AT116" s="606" t="s">
        <v>1083</v>
      </c>
      <c r="AU116" s="485"/>
      <c r="AV116" s="485"/>
      <c r="AW116" s="485"/>
      <c r="AX116" s="485"/>
      <c r="AY116" s="575"/>
    </row>
    <row r="117" spans="2:51" s="198" customFormat="1" ht="72" customHeight="1">
      <c r="B117" s="282"/>
      <c r="C117" s="282"/>
      <c r="E117" s="383">
        <f t="shared" si="5"/>
        <v>49</v>
      </c>
      <c r="F117" s="485" t="s">
        <v>465</v>
      </c>
      <c r="G117" s="509"/>
      <c r="H117" s="500" t="str">
        <f t="shared" ref="H117:H127" si="27">H116</f>
        <v>“11155DD5FF03”</v>
      </c>
      <c r="I117" s="485"/>
      <c r="J117" s="485" t="str">
        <f>J116</f>
        <v>min_heat</v>
      </c>
      <c r="K117" s="485"/>
      <c r="L117" s="485" t="str">
        <f>J31</f>
        <v>“0”</v>
      </c>
      <c r="M117" s="509"/>
      <c r="N117" s="500" t="b">
        <v>1</v>
      </c>
      <c r="O117" s="485"/>
      <c r="P117" s="485" t="str">
        <f t="shared" si="6"/>
        <v>(NULL)</v>
      </c>
      <c r="Q117" s="485"/>
      <c r="R117" s="485" t="s">
        <v>180</v>
      </c>
      <c r="S117" s="485"/>
      <c r="T117" s="485" t="s">
        <v>180</v>
      </c>
      <c r="U117" s="485"/>
      <c r="V117" s="485" t="s">
        <v>180</v>
      </c>
      <c r="W117" s="485"/>
      <c r="X117" s="979" t="s">
        <v>180</v>
      </c>
      <c r="Y117" s="978"/>
      <c r="Z117" s="500" t="b">
        <f t="shared" si="15"/>
        <v>1</v>
      </c>
      <c r="AA117" s="485"/>
      <c r="AB117" s="485" t="str">
        <f t="shared" si="0"/>
        <v>(NULL)</v>
      </c>
      <c r="AC117" s="485"/>
      <c r="AD117" s="485" t="str">
        <f t="shared" si="1"/>
        <v>-</v>
      </c>
      <c r="AE117" s="485"/>
      <c r="AF117" s="485" t="str">
        <f t="shared" si="2"/>
        <v>-</v>
      </c>
      <c r="AG117" s="485"/>
      <c r="AH117" s="485" t="str">
        <f t="shared" si="3"/>
        <v>-</v>
      </c>
      <c r="AI117" s="485"/>
      <c r="AJ117" s="485" t="str">
        <f t="shared" si="4"/>
        <v>-</v>
      </c>
      <c r="AK117" s="509"/>
      <c r="AL117" s="383" t="s">
        <v>882</v>
      </c>
      <c r="AM117" s="422" t="str">
        <f t="shared" si="23"/>
        <v>7/6</v>
      </c>
      <c r="AN117" s="422" t="str">
        <f t="shared" si="23"/>
        <v>7/6</v>
      </c>
      <c r="AO117" s="422" t="str">
        <f t="shared" si="23"/>
        <v>7/6</v>
      </c>
      <c r="AP117" s="381">
        <v>0</v>
      </c>
      <c r="AQ117" s="381" t="s">
        <v>180</v>
      </c>
      <c r="AR117" s="381" t="s">
        <v>1006</v>
      </c>
      <c r="AS117" s="382" t="s">
        <v>180</v>
      </c>
      <c r="AT117" s="606" t="s">
        <v>1083</v>
      </c>
      <c r="AU117" s="485"/>
      <c r="AV117" s="485"/>
      <c r="AW117" s="485"/>
      <c r="AX117" s="485"/>
      <c r="AY117" s="575"/>
    </row>
    <row r="118" spans="2:51" s="198" customFormat="1" ht="72" customHeight="1">
      <c r="B118" s="282"/>
      <c r="C118" s="282"/>
      <c r="E118" s="383">
        <f t="shared" si="5"/>
        <v>50</v>
      </c>
      <c r="F118" s="485" t="s">
        <v>465</v>
      </c>
      <c r="G118" s="509"/>
      <c r="H118" s="500" t="str">
        <f t="shared" si="27"/>
        <v>“11155DD5FF03”</v>
      </c>
      <c r="I118" s="485"/>
      <c r="J118" s="485" t="str">
        <f t="shared" ref="J118:J119" si="28">J117</f>
        <v>min_heat</v>
      </c>
      <c r="K118" s="485"/>
      <c r="L118" s="485" t="str">
        <f>L31</f>
        <v>“1”</v>
      </c>
      <c r="M118" s="509"/>
      <c r="N118" s="500" t="b">
        <v>1</v>
      </c>
      <c r="O118" s="485"/>
      <c r="P118" s="485" t="str">
        <f t="shared" si="6"/>
        <v>(NULL)</v>
      </c>
      <c r="Q118" s="485"/>
      <c r="R118" s="485" t="s">
        <v>180</v>
      </c>
      <c r="S118" s="485"/>
      <c r="T118" s="485" t="s">
        <v>180</v>
      </c>
      <c r="U118" s="485"/>
      <c r="V118" s="485" t="s">
        <v>180</v>
      </c>
      <c r="W118" s="485"/>
      <c r="X118" s="979" t="s">
        <v>180</v>
      </c>
      <c r="Y118" s="978"/>
      <c r="Z118" s="500" t="b">
        <f t="shared" si="15"/>
        <v>1</v>
      </c>
      <c r="AA118" s="485"/>
      <c r="AB118" s="485" t="str">
        <f t="shared" si="0"/>
        <v>(NULL)</v>
      </c>
      <c r="AC118" s="485"/>
      <c r="AD118" s="485" t="str">
        <f t="shared" si="1"/>
        <v>-</v>
      </c>
      <c r="AE118" s="485"/>
      <c r="AF118" s="485" t="str">
        <f t="shared" si="2"/>
        <v>-</v>
      </c>
      <c r="AG118" s="485"/>
      <c r="AH118" s="485" t="str">
        <f t="shared" si="3"/>
        <v>-</v>
      </c>
      <c r="AI118" s="485"/>
      <c r="AJ118" s="485" t="str">
        <f t="shared" si="4"/>
        <v>-</v>
      </c>
      <c r="AK118" s="509"/>
      <c r="AL118" s="383" t="s">
        <v>882</v>
      </c>
      <c r="AM118" s="422" t="str">
        <f t="shared" si="23"/>
        <v>7/6</v>
      </c>
      <c r="AN118" s="422" t="str">
        <f t="shared" si="23"/>
        <v>7/6</v>
      </c>
      <c r="AO118" s="422" t="str">
        <f t="shared" si="23"/>
        <v>7/6</v>
      </c>
      <c r="AP118" s="381">
        <v>0</v>
      </c>
      <c r="AQ118" s="381" t="s">
        <v>180</v>
      </c>
      <c r="AR118" s="381" t="s">
        <v>1006</v>
      </c>
      <c r="AS118" s="382" t="s">
        <v>180</v>
      </c>
      <c r="AT118" s="606" t="s">
        <v>1083</v>
      </c>
      <c r="AU118" s="485"/>
      <c r="AV118" s="485"/>
      <c r="AW118" s="485"/>
      <c r="AX118" s="485"/>
      <c r="AY118" s="575"/>
    </row>
    <row r="119" spans="2:51" s="198" customFormat="1" ht="72" customHeight="1">
      <c r="B119" s="282"/>
      <c r="C119" s="282"/>
      <c r="E119" s="383">
        <f t="shared" si="5"/>
        <v>51</v>
      </c>
      <c r="F119" s="485" t="s">
        <v>458</v>
      </c>
      <c r="G119" s="509"/>
      <c r="H119" s="500" t="str">
        <f t="shared" si="27"/>
        <v>“11155DD5FF03”</v>
      </c>
      <c r="I119" s="485"/>
      <c r="J119" s="485" t="str">
        <f t="shared" si="28"/>
        <v>min_heat</v>
      </c>
      <c r="K119" s="485"/>
      <c r="L119" s="485" t="str">
        <f>M31</f>
        <v>“2”</v>
      </c>
      <c r="M119" s="509"/>
      <c r="N119" s="500" t="b">
        <v>0</v>
      </c>
      <c r="O119" s="485"/>
      <c r="P119" s="485" t="str">
        <f t="shared" si="6"/>
        <v>-</v>
      </c>
      <c r="Q119" s="485"/>
      <c r="R119" s="485" t="s">
        <v>180</v>
      </c>
      <c r="S119" s="485"/>
      <c r="T119" s="485" t="s">
        <v>180</v>
      </c>
      <c r="U119" s="485"/>
      <c r="V119" s="485" t="s">
        <v>180</v>
      </c>
      <c r="W119" s="485"/>
      <c r="X119" s="979" t="s">
        <v>180</v>
      </c>
      <c r="Y119" s="978"/>
      <c r="Z119" s="500" t="b">
        <f t="shared" si="15"/>
        <v>0</v>
      </c>
      <c r="AA119" s="485"/>
      <c r="AB119" s="485" t="str">
        <f t="shared" si="0"/>
        <v>-</v>
      </c>
      <c r="AC119" s="485"/>
      <c r="AD119" s="485" t="str">
        <f t="shared" si="1"/>
        <v>-</v>
      </c>
      <c r="AE119" s="485"/>
      <c r="AF119" s="485" t="str">
        <f t="shared" si="2"/>
        <v>-</v>
      </c>
      <c r="AG119" s="485"/>
      <c r="AH119" s="485" t="str">
        <f t="shared" si="3"/>
        <v>-</v>
      </c>
      <c r="AI119" s="485"/>
      <c r="AJ119" s="485" t="str">
        <f t="shared" si="4"/>
        <v>-</v>
      </c>
      <c r="AK119" s="509"/>
      <c r="AL119" s="383" t="s">
        <v>882</v>
      </c>
      <c r="AM119" s="422" t="str">
        <f t="shared" si="23"/>
        <v>7/6</v>
      </c>
      <c r="AN119" s="422" t="str">
        <f t="shared" si="23"/>
        <v>7/6</v>
      </c>
      <c r="AO119" s="422" t="str">
        <f t="shared" si="23"/>
        <v>7/6</v>
      </c>
      <c r="AP119" s="381">
        <v>0</v>
      </c>
      <c r="AQ119" s="381" t="s">
        <v>180</v>
      </c>
      <c r="AR119" s="381" t="s">
        <v>1006</v>
      </c>
      <c r="AS119" s="382" t="s">
        <v>180</v>
      </c>
      <c r="AT119" s="606" t="s">
        <v>1083</v>
      </c>
      <c r="AU119" s="485"/>
      <c r="AV119" s="485"/>
      <c r="AW119" s="485"/>
      <c r="AX119" s="485"/>
      <c r="AY119" s="575"/>
    </row>
    <row r="120" spans="2:51" s="198" customFormat="1" ht="72" customHeight="1">
      <c r="B120" s="282"/>
      <c r="C120" s="282"/>
      <c r="E120" s="383">
        <f t="shared" si="5"/>
        <v>52</v>
      </c>
      <c r="F120" s="485" t="s">
        <v>458</v>
      </c>
      <c r="G120" s="509"/>
      <c r="H120" s="500" t="str">
        <f t="shared" si="27"/>
        <v>“11155DD5FF03”</v>
      </c>
      <c r="I120" s="485"/>
      <c r="J120" s="485" t="str">
        <f>G32</f>
        <v>powerful_mode</v>
      </c>
      <c r="K120" s="485"/>
      <c r="L120" s="485" t="str">
        <f>I32</f>
        <v>“-1”</v>
      </c>
      <c r="M120" s="509"/>
      <c r="N120" s="500" t="b">
        <v>0</v>
      </c>
      <c r="O120" s="485"/>
      <c r="P120" s="485" t="str">
        <f t="shared" si="6"/>
        <v>-</v>
      </c>
      <c r="Q120" s="485"/>
      <c r="R120" s="485" t="s">
        <v>180</v>
      </c>
      <c r="S120" s="485"/>
      <c r="T120" s="485" t="s">
        <v>180</v>
      </c>
      <c r="U120" s="485"/>
      <c r="V120" s="485" t="s">
        <v>180</v>
      </c>
      <c r="W120" s="485"/>
      <c r="X120" s="979" t="s">
        <v>180</v>
      </c>
      <c r="Y120" s="978"/>
      <c r="Z120" s="500" t="b">
        <f t="shared" si="15"/>
        <v>0</v>
      </c>
      <c r="AA120" s="485"/>
      <c r="AB120" s="485" t="str">
        <f t="shared" si="0"/>
        <v>-</v>
      </c>
      <c r="AC120" s="485"/>
      <c r="AD120" s="485" t="str">
        <f t="shared" si="1"/>
        <v>-</v>
      </c>
      <c r="AE120" s="485"/>
      <c r="AF120" s="485" t="str">
        <f t="shared" si="2"/>
        <v>-</v>
      </c>
      <c r="AG120" s="485"/>
      <c r="AH120" s="485" t="str">
        <f t="shared" si="3"/>
        <v>-</v>
      </c>
      <c r="AI120" s="485"/>
      <c r="AJ120" s="485" t="str">
        <f t="shared" si="4"/>
        <v>-</v>
      </c>
      <c r="AK120" s="509"/>
      <c r="AL120" s="383" t="s">
        <v>882</v>
      </c>
      <c r="AM120" s="422" t="str">
        <f t="shared" si="23"/>
        <v>7/6</v>
      </c>
      <c r="AN120" s="422" t="str">
        <f t="shared" si="23"/>
        <v>7/6</v>
      </c>
      <c r="AO120" s="422" t="str">
        <f t="shared" si="23"/>
        <v>7/6</v>
      </c>
      <c r="AP120" s="381">
        <v>0</v>
      </c>
      <c r="AQ120" s="381" t="s">
        <v>180</v>
      </c>
      <c r="AR120" s="381" t="s">
        <v>1006</v>
      </c>
      <c r="AS120" s="382" t="s">
        <v>180</v>
      </c>
      <c r="AT120" s="606" t="s">
        <v>1083</v>
      </c>
      <c r="AU120" s="485"/>
      <c r="AV120" s="485"/>
      <c r="AW120" s="485"/>
      <c r="AX120" s="485"/>
      <c r="AY120" s="575"/>
    </row>
    <row r="121" spans="2:51" s="198" customFormat="1" ht="72" customHeight="1">
      <c r="B121" s="282"/>
      <c r="C121" s="282"/>
      <c r="E121" s="383">
        <f t="shared" si="5"/>
        <v>53</v>
      </c>
      <c r="F121" s="485" t="s">
        <v>465</v>
      </c>
      <c r="G121" s="509"/>
      <c r="H121" s="500" t="str">
        <f t="shared" si="27"/>
        <v>“11155DD5FF03”</v>
      </c>
      <c r="I121" s="485"/>
      <c r="J121" s="485" t="str">
        <f>J120</f>
        <v>powerful_mode</v>
      </c>
      <c r="K121" s="485"/>
      <c r="L121" s="485" t="str">
        <f>J32</f>
        <v>“0”</v>
      </c>
      <c r="M121" s="509"/>
      <c r="N121" s="500" t="b">
        <v>1</v>
      </c>
      <c r="O121" s="485"/>
      <c r="P121" s="485" t="str">
        <f t="shared" si="6"/>
        <v>(NULL)</v>
      </c>
      <c r="Q121" s="485"/>
      <c r="R121" s="485" t="s">
        <v>180</v>
      </c>
      <c r="S121" s="485"/>
      <c r="T121" s="485" t="s">
        <v>180</v>
      </c>
      <c r="U121" s="485"/>
      <c r="V121" s="485" t="s">
        <v>180</v>
      </c>
      <c r="W121" s="485"/>
      <c r="X121" s="979" t="s">
        <v>180</v>
      </c>
      <c r="Y121" s="978"/>
      <c r="Z121" s="500" t="b">
        <f t="shared" si="15"/>
        <v>1</v>
      </c>
      <c r="AA121" s="485"/>
      <c r="AB121" s="485" t="str">
        <f t="shared" si="0"/>
        <v>(NULL)</v>
      </c>
      <c r="AC121" s="485"/>
      <c r="AD121" s="485" t="str">
        <f t="shared" si="1"/>
        <v>-</v>
      </c>
      <c r="AE121" s="485"/>
      <c r="AF121" s="485" t="str">
        <f t="shared" si="2"/>
        <v>-</v>
      </c>
      <c r="AG121" s="485"/>
      <c r="AH121" s="485" t="str">
        <f t="shared" si="3"/>
        <v>-</v>
      </c>
      <c r="AI121" s="485"/>
      <c r="AJ121" s="485" t="str">
        <f t="shared" si="4"/>
        <v>-</v>
      </c>
      <c r="AK121" s="509"/>
      <c r="AL121" s="383" t="s">
        <v>882</v>
      </c>
      <c r="AM121" s="422" t="str">
        <f t="shared" si="23"/>
        <v>7/6</v>
      </c>
      <c r="AN121" s="422" t="str">
        <f t="shared" si="23"/>
        <v>7/6</v>
      </c>
      <c r="AO121" s="422" t="str">
        <f t="shared" si="23"/>
        <v>7/6</v>
      </c>
      <c r="AP121" s="381">
        <v>0</v>
      </c>
      <c r="AQ121" s="381" t="s">
        <v>180</v>
      </c>
      <c r="AR121" s="381" t="s">
        <v>1006</v>
      </c>
      <c r="AS121" s="382" t="s">
        <v>180</v>
      </c>
      <c r="AT121" s="606" t="s">
        <v>1083</v>
      </c>
      <c r="AU121" s="485"/>
      <c r="AV121" s="485"/>
      <c r="AW121" s="485"/>
      <c r="AX121" s="485"/>
      <c r="AY121" s="575"/>
    </row>
    <row r="122" spans="2:51" s="198" customFormat="1" ht="72" customHeight="1">
      <c r="B122" s="282"/>
      <c r="C122" s="282"/>
      <c r="E122" s="383">
        <f t="shared" si="5"/>
        <v>54</v>
      </c>
      <c r="F122" s="485" t="s">
        <v>465</v>
      </c>
      <c r="G122" s="509"/>
      <c r="H122" s="500" t="str">
        <f t="shared" si="27"/>
        <v>“11155DD5FF03”</v>
      </c>
      <c r="I122" s="485"/>
      <c r="J122" s="485" t="str">
        <f t="shared" ref="J122:J123" si="29">J121</f>
        <v>powerful_mode</v>
      </c>
      <c r="K122" s="485"/>
      <c r="L122" s="485" t="str">
        <f>L32</f>
        <v>“1”</v>
      </c>
      <c r="M122" s="509"/>
      <c r="N122" s="500" t="b">
        <v>1</v>
      </c>
      <c r="O122" s="485"/>
      <c r="P122" s="485" t="str">
        <f t="shared" si="6"/>
        <v>(NULL)</v>
      </c>
      <c r="Q122" s="485"/>
      <c r="R122" s="485" t="s">
        <v>180</v>
      </c>
      <c r="S122" s="485"/>
      <c r="T122" s="485" t="s">
        <v>180</v>
      </c>
      <c r="U122" s="485"/>
      <c r="V122" s="485" t="s">
        <v>180</v>
      </c>
      <c r="W122" s="485"/>
      <c r="X122" s="979" t="s">
        <v>180</v>
      </c>
      <c r="Y122" s="978"/>
      <c r="Z122" s="500" t="b">
        <f t="shared" si="15"/>
        <v>1</v>
      </c>
      <c r="AA122" s="485"/>
      <c r="AB122" s="485" t="str">
        <f t="shared" si="0"/>
        <v>(NULL)</v>
      </c>
      <c r="AC122" s="485"/>
      <c r="AD122" s="485" t="str">
        <f t="shared" si="1"/>
        <v>-</v>
      </c>
      <c r="AE122" s="485"/>
      <c r="AF122" s="485" t="str">
        <f t="shared" si="2"/>
        <v>-</v>
      </c>
      <c r="AG122" s="485"/>
      <c r="AH122" s="485" t="str">
        <f t="shared" si="3"/>
        <v>-</v>
      </c>
      <c r="AI122" s="485"/>
      <c r="AJ122" s="485" t="str">
        <f t="shared" si="4"/>
        <v>-</v>
      </c>
      <c r="AK122" s="509"/>
      <c r="AL122" s="383" t="s">
        <v>882</v>
      </c>
      <c r="AM122" s="422" t="str">
        <f t="shared" si="23"/>
        <v>7/6</v>
      </c>
      <c r="AN122" s="422" t="str">
        <f t="shared" si="23"/>
        <v>7/6</v>
      </c>
      <c r="AO122" s="422" t="str">
        <f t="shared" si="23"/>
        <v>7/6</v>
      </c>
      <c r="AP122" s="381">
        <v>0</v>
      </c>
      <c r="AQ122" s="381" t="s">
        <v>180</v>
      </c>
      <c r="AR122" s="381" t="s">
        <v>1006</v>
      </c>
      <c r="AS122" s="382" t="s">
        <v>180</v>
      </c>
      <c r="AT122" s="606" t="s">
        <v>1083</v>
      </c>
      <c r="AU122" s="485"/>
      <c r="AV122" s="485"/>
      <c r="AW122" s="485"/>
      <c r="AX122" s="485"/>
      <c r="AY122" s="575"/>
    </row>
    <row r="123" spans="2:51" s="198" customFormat="1" ht="72" customHeight="1">
      <c r="B123" s="282"/>
      <c r="C123" s="282"/>
      <c r="E123" s="383">
        <f t="shared" si="5"/>
        <v>55</v>
      </c>
      <c r="F123" s="485" t="s">
        <v>458</v>
      </c>
      <c r="G123" s="509"/>
      <c r="H123" s="500" t="str">
        <f t="shared" si="27"/>
        <v>“11155DD5FF03”</v>
      </c>
      <c r="I123" s="485"/>
      <c r="J123" s="485" t="str">
        <f t="shared" si="29"/>
        <v>powerful_mode</v>
      </c>
      <c r="K123" s="485"/>
      <c r="L123" s="485" t="str">
        <f>M32</f>
        <v>“2”</v>
      </c>
      <c r="M123" s="509"/>
      <c r="N123" s="500" t="b">
        <v>0</v>
      </c>
      <c r="O123" s="485"/>
      <c r="P123" s="485" t="str">
        <f t="shared" si="6"/>
        <v>-</v>
      </c>
      <c r="Q123" s="485"/>
      <c r="R123" s="485" t="s">
        <v>180</v>
      </c>
      <c r="S123" s="485"/>
      <c r="T123" s="485" t="s">
        <v>180</v>
      </c>
      <c r="U123" s="485"/>
      <c r="V123" s="485" t="s">
        <v>180</v>
      </c>
      <c r="W123" s="485"/>
      <c r="X123" s="979" t="s">
        <v>180</v>
      </c>
      <c r="Y123" s="978"/>
      <c r="Z123" s="500" t="b">
        <f t="shared" si="15"/>
        <v>0</v>
      </c>
      <c r="AA123" s="485"/>
      <c r="AB123" s="485" t="str">
        <f t="shared" si="0"/>
        <v>-</v>
      </c>
      <c r="AC123" s="485"/>
      <c r="AD123" s="485" t="str">
        <f t="shared" si="1"/>
        <v>-</v>
      </c>
      <c r="AE123" s="485"/>
      <c r="AF123" s="485" t="str">
        <f t="shared" si="2"/>
        <v>-</v>
      </c>
      <c r="AG123" s="485"/>
      <c r="AH123" s="485" t="str">
        <f t="shared" si="3"/>
        <v>-</v>
      </c>
      <c r="AI123" s="485"/>
      <c r="AJ123" s="485" t="str">
        <f t="shared" si="4"/>
        <v>-</v>
      </c>
      <c r="AK123" s="509"/>
      <c r="AL123" s="383" t="s">
        <v>882</v>
      </c>
      <c r="AM123" s="422" t="str">
        <f t="shared" ref="AM123:AO126" si="30">AM122</f>
        <v>7/6</v>
      </c>
      <c r="AN123" s="422" t="str">
        <f t="shared" si="30"/>
        <v>7/6</v>
      </c>
      <c r="AO123" s="422" t="str">
        <f t="shared" si="30"/>
        <v>7/6</v>
      </c>
      <c r="AP123" s="381">
        <v>0</v>
      </c>
      <c r="AQ123" s="381" t="s">
        <v>180</v>
      </c>
      <c r="AR123" s="381" t="s">
        <v>1006</v>
      </c>
      <c r="AS123" s="382" t="s">
        <v>180</v>
      </c>
      <c r="AT123" s="606" t="s">
        <v>1083</v>
      </c>
      <c r="AU123" s="485"/>
      <c r="AV123" s="485"/>
      <c r="AW123" s="485"/>
      <c r="AX123" s="485"/>
      <c r="AY123" s="575"/>
    </row>
    <row r="124" spans="2:51" s="198" customFormat="1" ht="72" customHeight="1">
      <c r="B124" s="282"/>
      <c r="C124" s="282"/>
      <c r="E124" s="383">
        <f t="shared" si="5"/>
        <v>56</v>
      </c>
      <c r="F124" s="485" t="s">
        <v>458</v>
      </c>
      <c r="G124" s="509"/>
      <c r="H124" s="500" t="str">
        <f t="shared" si="27"/>
        <v>“11155DD5FF03”</v>
      </c>
      <c r="I124" s="485"/>
      <c r="J124" s="485" t="str">
        <f>G33</f>
        <v>coil_dry_mode</v>
      </c>
      <c r="K124" s="485"/>
      <c r="L124" s="485" t="str">
        <f>I33</f>
        <v>“-1”</v>
      </c>
      <c r="M124" s="509"/>
      <c r="N124" s="500" t="b">
        <v>0</v>
      </c>
      <c r="O124" s="485"/>
      <c r="P124" s="485" t="str">
        <f t="shared" si="6"/>
        <v>-</v>
      </c>
      <c r="Q124" s="485"/>
      <c r="R124" s="485" t="s">
        <v>180</v>
      </c>
      <c r="S124" s="485"/>
      <c r="T124" s="485" t="s">
        <v>180</v>
      </c>
      <c r="U124" s="485"/>
      <c r="V124" s="485" t="s">
        <v>180</v>
      </c>
      <c r="W124" s="485"/>
      <c r="X124" s="979" t="s">
        <v>180</v>
      </c>
      <c r="Y124" s="978"/>
      <c r="Z124" s="500" t="b">
        <f t="shared" si="15"/>
        <v>0</v>
      </c>
      <c r="AA124" s="485"/>
      <c r="AB124" s="485" t="str">
        <f t="shared" si="0"/>
        <v>-</v>
      </c>
      <c r="AC124" s="485"/>
      <c r="AD124" s="485" t="str">
        <f t="shared" si="1"/>
        <v>-</v>
      </c>
      <c r="AE124" s="485"/>
      <c r="AF124" s="485" t="str">
        <f t="shared" si="2"/>
        <v>-</v>
      </c>
      <c r="AG124" s="485"/>
      <c r="AH124" s="485" t="str">
        <f t="shared" si="3"/>
        <v>-</v>
      </c>
      <c r="AI124" s="485"/>
      <c r="AJ124" s="485" t="str">
        <f t="shared" si="4"/>
        <v>-</v>
      </c>
      <c r="AK124" s="509"/>
      <c r="AL124" s="383" t="s">
        <v>882</v>
      </c>
      <c r="AM124" s="422" t="str">
        <f t="shared" si="30"/>
        <v>7/6</v>
      </c>
      <c r="AN124" s="422" t="str">
        <f t="shared" si="30"/>
        <v>7/6</v>
      </c>
      <c r="AO124" s="422" t="str">
        <f t="shared" si="30"/>
        <v>7/6</v>
      </c>
      <c r="AP124" s="381">
        <v>0</v>
      </c>
      <c r="AQ124" s="381" t="s">
        <v>180</v>
      </c>
      <c r="AR124" s="381" t="s">
        <v>1006</v>
      </c>
      <c r="AS124" s="382" t="s">
        <v>180</v>
      </c>
      <c r="AT124" s="606" t="s">
        <v>1083</v>
      </c>
      <c r="AU124" s="485"/>
      <c r="AV124" s="485"/>
      <c r="AW124" s="485"/>
      <c r="AX124" s="485"/>
      <c r="AY124" s="575"/>
    </row>
    <row r="125" spans="2:51" s="198" customFormat="1" ht="72" customHeight="1">
      <c r="B125" s="282"/>
      <c r="C125" s="282"/>
      <c r="E125" s="383">
        <f t="shared" si="5"/>
        <v>57</v>
      </c>
      <c r="F125" s="485" t="s">
        <v>465</v>
      </c>
      <c r="G125" s="509"/>
      <c r="H125" s="500" t="str">
        <f t="shared" si="27"/>
        <v>“11155DD5FF03”</v>
      </c>
      <c r="I125" s="485"/>
      <c r="J125" s="485" t="str">
        <f>J124</f>
        <v>coil_dry_mode</v>
      </c>
      <c r="K125" s="485"/>
      <c r="L125" s="485" t="str">
        <f>J33</f>
        <v>“0”</v>
      </c>
      <c r="M125" s="509"/>
      <c r="N125" s="500" t="b">
        <v>1</v>
      </c>
      <c r="O125" s="485"/>
      <c r="P125" s="485" t="str">
        <f t="shared" si="6"/>
        <v>(NULL)</v>
      </c>
      <c r="Q125" s="485"/>
      <c r="R125" s="485" t="s">
        <v>180</v>
      </c>
      <c r="S125" s="485"/>
      <c r="T125" s="485" t="s">
        <v>180</v>
      </c>
      <c r="U125" s="485"/>
      <c r="V125" s="485" t="s">
        <v>180</v>
      </c>
      <c r="W125" s="485"/>
      <c r="X125" s="979" t="s">
        <v>180</v>
      </c>
      <c r="Y125" s="978"/>
      <c r="Z125" s="500" t="b">
        <f t="shared" si="15"/>
        <v>1</v>
      </c>
      <c r="AA125" s="485"/>
      <c r="AB125" s="485" t="str">
        <f t="shared" si="0"/>
        <v>(NULL)</v>
      </c>
      <c r="AC125" s="485"/>
      <c r="AD125" s="485" t="str">
        <f t="shared" si="1"/>
        <v>-</v>
      </c>
      <c r="AE125" s="485"/>
      <c r="AF125" s="485" t="str">
        <f t="shared" si="2"/>
        <v>-</v>
      </c>
      <c r="AG125" s="485"/>
      <c r="AH125" s="485" t="str">
        <f t="shared" si="3"/>
        <v>-</v>
      </c>
      <c r="AI125" s="485"/>
      <c r="AJ125" s="485" t="str">
        <f t="shared" si="4"/>
        <v>-</v>
      </c>
      <c r="AK125" s="509"/>
      <c r="AL125" s="383" t="s">
        <v>882</v>
      </c>
      <c r="AM125" s="422" t="str">
        <f t="shared" si="30"/>
        <v>7/6</v>
      </c>
      <c r="AN125" s="422" t="str">
        <f t="shared" si="30"/>
        <v>7/6</v>
      </c>
      <c r="AO125" s="422" t="str">
        <f t="shared" si="30"/>
        <v>7/6</v>
      </c>
      <c r="AP125" s="381">
        <v>0</v>
      </c>
      <c r="AQ125" s="381" t="s">
        <v>180</v>
      </c>
      <c r="AR125" s="381" t="s">
        <v>1006</v>
      </c>
      <c r="AS125" s="382" t="s">
        <v>180</v>
      </c>
      <c r="AT125" s="606" t="s">
        <v>1083</v>
      </c>
      <c r="AU125" s="485"/>
      <c r="AV125" s="485"/>
      <c r="AW125" s="485"/>
      <c r="AX125" s="485"/>
      <c r="AY125" s="575"/>
    </row>
    <row r="126" spans="2:51" s="198" customFormat="1" ht="72" customHeight="1">
      <c r="B126" s="282"/>
      <c r="C126" s="282"/>
      <c r="E126" s="383">
        <f t="shared" si="5"/>
        <v>58</v>
      </c>
      <c r="F126" s="485" t="s">
        <v>465</v>
      </c>
      <c r="G126" s="509"/>
      <c r="H126" s="500" t="str">
        <f t="shared" si="27"/>
        <v>“11155DD5FF03”</v>
      </c>
      <c r="I126" s="485"/>
      <c r="J126" s="485" t="str">
        <f t="shared" ref="J126:J127" si="31">J125</f>
        <v>coil_dry_mode</v>
      </c>
      <c r="K126" s="485"/>
      <c r="L126" s="485" t="str">
        <f>L33</f>
        <v>“1”</v>
      </c>
      <c r="M126" s="509"/>
      <c r="N126" s="500" t="b">
        <v>1</v>
      </c>
      <c r="O126" s="485"/>
      <c r="P126" s="485" t="str">
        <f t="shared" si="6"/>
        <v>(NULL)</v>
      </c>
      <c r="Q126" s="485"/>
      <c r="R126" s="485" t="s">
        <v>180</v>
      </c>
      <c r="S126" s="485"/>
      <c r="T126" s="485" t="s">
        <v>180</v>
      </c>
      <c r="U126" s="485"/>
      <c r="V126" s="485" t="s">
        <v>180</v>
      </c>
      <c r="W126" s="485"/>
      <c r="X126" s="979" t="s">
        <v>180</v>
      </c>
      <c r="Y126" s="978"/>
      <c r="Z126" s="500" t="b">
        <f t="shared" si="15"/>
        <v>1</v>
      </c>
      <c r="AA126" s="485"/>
      <c r="AB126" s="485" t="str">
        <f t="shared" si="0"/>
        <v>(NULL)</v>
      </c>
      <c r="AC126" s="485"/>
      <c r="AD126" s="485" t="str">
        <f t="shared" si="1"/>
        <v>-</v>
      </c>
      <c r="AE126" s="485"/>
      <c r="AF126" s="485" t="str">
        <f t="shared" si="2"/>
        <v>-</v>
      </c>
      <c r="AG126" s="485"/>
      <c r="AH126" s="485" t="str">
        <f t="shared" si="3"/>
        <v>-</v>
      </c>
      <c r="AI126" s="485"/>
      <c r="AJ126" s="485" t="str">
        <f t="shared" si="4"/>
        <v>-</v>
      </c>
      <c r="AK126" s="509"/>
      <c r="AL126" s="383" t="s">
        <v>882</v>
      </c>
      <c r="AM126" s="422" t="str">
        <f t="shared" si="30"/>
        <v>7/6</v>
      </c>
      <c r="AN126" s="422" t="str">
        <f t="shared" si="30"/>
        <v>7/6</v>
      </c>
      <c r="AO126" s="422" t="str">
        <f t="shared" si="30"/>
        <v>7/6</v>
      </c>
      <c r="AP126" s="381">
        <v>0</v>
      </c>
      <c r="AQ126" s="381" t="s">
        <v>180</v>
      </c>
      <c r="AR126" s="381" t="s">
        <v>1006</v>
      </c>
      <c r="AS126" s="382" t="s">
        <v>180</v>
      </c>
      <c r="AT126" s="606" t="s">
        <v>1083</v>
      </c>
      <c r="AU126" s="485"/>
      <c r="AV126" s="485"/>
      <c r="AW126" s="485"/>
      <c r="AX126" s="485"/>
      <c r="AY126" s="575"/>
    </row>
    <row r="127" spans="2:51" s="198" customFormat="1" ht="72" customHeight="1">
      <c r="B127" s="282"/>
      <c r="C127" s="282"/>
      <c r="E127" s="383">
        <f t="shared" si="5"/>
        <v>59</v>
      </c>
      <c r="F127" s="485" t="s">
        <v>458</v>
      </c>
      <c r="G127" s="509"/>
      <c r="H127" s="500" t="str">
        <f t="shared" si="27"/>
        <v>“11155DD5FF03”</v>
      </c>
      <c r="I127" s="485"/>
      <c r="J127" s="485" t="str">
        <f t="shared" si="31"/>
        <v>coil_dry_mode</v>
      </c>
      <c r="K127" s="485"/>
      <c r="L127" s="485" t="str">
        <f>M33</f>
        <v>“2”</v>
      </c>
      <c r="M127" s="509"/>
      <c r="N127" s="500" t="b">
        <v>0</v>
      </c>
      <c r="O127" s="485"/>
      <c r="P127" s="485" t="str">
        <f t="shared" si="6"/>
        <v>-</v>
      </c>
      <c r="Q127" s="485"/>
      <c r="R127" s="485" t="s">
        <v>180</v>
      </c>
      <c r="S127" s="485"/>
      <c r="T127" s="485" t="s">
        <v>180</v>
      </c>
      <c r="U127" s="485"/>
      <c r="V127" s="485" t="s">
        <v>180</v>
      </c>
      <c r="W127" s="485"/>
      <c r="X127" s="979" t="s">
        <v>180</v>
      </c>
      <c r="Y127" s="978"/>
      <c r="Z127" s="500" t="b">
        <f t="shared" si="15"/>
        <v>0</v>
      </c>
      <c r="AA127" s="485"/>
      <c r="AB127" s="485" t="str">
        <f t="shared" si="0"/>
        <v>-</v>
      </c>
      <c r="AC127" s="485"/>
      <c r="AD127" s="485" t="str">
        <f t="shared" si="1"/>
        <v>-</v>
      </c>
      <c r="AE127" s="485"/>
      <c r="AF127" s="485" t="str">
        <f t="shared" si="2"/>
        <v>-</v>
      </c>
      <c r="AG127" s="485"/>
      <c r="AH127" s="485" t="str">
        <f t="shared" si="3"/>
        <v>-</v>
      </c>
      <c r="AI127" s="485"/>
      <c r="AJ127" s="485" t="str">
        <f t="shared" si="4"/>
        <v>-</v>
      </c>
      <c r="AK127" s="509"/>
      <c r="AL127" s="383" t="s">
        <v>882</v>
      </c>
      <c r="AM127" s="421" t="str">
        <f>AM126</f>
        <v>7/6</v>
      </c>
      <c r="AN127" s="421" t="str">
        <f t="shared" ref="AN127:AO127" si="32">AN126</f>
        <v>7/6</v>
      </c>
      <c r="AO127" s="421" t="str">
        <f t="shared" si="32"/>
        <v>7/6</v>
      </c>
      <c r="AP127" s="381">
        <v>0</v>
      </c>
      <c r="AQ127" s="381" t="s">
        <v>180</v>
      </c>
      <c r="AR127" s="381" t="s">
        <v>1006</v>
      </c>
      <c r="AS127" s="382" t="s">
        <v>180</v>
      </c>
      <c r="AT127" s="606" t="s">
        <v>1083</v>
      </c>
      <c r="AU127" s="485"/>
      <c r="AV127" s="485"/>
      <c r="AW127" s="485"/>
      <c r="AX127" s="485"/>
      <c r="AY127" s="575"/>
    </row>
    <row r="128" spans="2:51" s="198" customFormat="1" ht="72" customHeight="1">
      <c r="B128" s="282"/>
      <c r="C128" s="282"/>
      <c r="E128" s="383">
        <f t="shared" si="5"/>
        <v>60</v>
      </c>
      <c r="F128" s="485" t="s">
        <v>458</v>
      </c>
      <c r="G128" s="509"/>
      <c r="H128" s="500" t="str">
        <f>H127</f>
        <v>“11155DD5FF03”</v>
      </c>
      <c r="I128" s="485"/>
      <c r="J128" s="485" t="str">
        <f>G34</f>
        <v>economy_mode</v>
      </c>
      <c r="K128" s="485"/>
      <c r="L128" s="485" t="str">
        <f>I34</f>
        <v>“-1”</v>
      </c>
      <c r="M128" s="509"/>
      <c r="N128" s="500" t="b">
        <v>0</v>
      </c>
      <c r="O128" s="485"/>
      <c r="P128" s="485" t="str">
        <f t="shared" si="6"/>
        <v>-</v>
      </c>
      <c r="Q128" s="485"/>
      <c r="R128" s="485" t="s">
        <v>180</v>
      </c>
      <c r="S128" s="485"/>
      <c r="T128" s="485" t="s">
        <v>180</v>
      </c>
      <c r="U128" s="485"/>
      <c r="V128" s="485" t="s">
        <v>180</v>
      </c>
      <c r="W128" s="485"/>
      <c r="X128" s="979" t="s">
        <v>180</v>
      </c>
      <c r="Y128" s="978"/>
      <c r="Z128" s="500" t="b">
        <f t="shared" si="15"/>
        <v>0</v>
      </c>
      <c r="AA128" s="485"/>
      <c r="AB128" s="485" t="str">
        <f t="shared" si="0"/>
        <v>-</v>
      </c>
      <c r="AC128" s="485"/>
      <c r="AD128" s="485" t="str">
        <f t="shared" si="1"/>
        <v>-</v>
      </c>
      <c r="AE128" s="485"/>
      <c r="AF128" s="485" t="str">
        <f t="shared" si="2"/>
        <v>-</v>
      </c>
      <c r="AG128" s="485"/>
      <c r="AH128" s="485" t="str">
        <f t="shared" si="3"/>
        <v>-</v>
      </c>
      <c r="AI128" s="485"/>
      <c r="AJ128" s="485" t="str">
        <f t="shared" si="4"/>
        <v>-</v>
      </c>
      <c r="AK128" s="509"/>
      <c r="AL128" s="383" t="s">
        <v>882</v>
      </c>
      <c r="AM128" s="422" t="str">
        <f>AM127</f>
        <v>7/6</v>
      </c>
      <c r="AN128" s="422" t="str">
        <f t="shared" ref="AN128:AO143" si="33">AN127</f>
        <v>7/6</v>
      </c>
      <c r="AO128" s="422" t="str">
        <f t="shared" si="33"/>
        <v>7/6</v>
      </c>
      <c r="AP128" s="381">
        <v>0</v>
      </c>
      <c r="AQ128" s="381" t="s">
        <v>180</v>
      </c>
      <c r="AR128" s="381" t="s">
        <v>1006</v>
      </c>
      <c r="AS128" s="382" t="s">
        <v>180</v>
      </c>
      <c r="AT128" s="606" t="s">
        <v>1083</v>
      </c>
      <c r="AU128" s="485"/>
      <c r="AV128" s="485"/>
      <c r="AW128" s="485"/>
      <c r="AX128" s="485"/>
      <c r="AY128" s="575"/>
    </row>
    <row r="129" spans="2:51" s="198" customFormat="1" ht="72" customHeight="1">
      <c r="B129" s="282"/>
      <c r="C129" s="282"/>
      <c r="E129" s="383">
        <f t="shared" si="5"/>
        <v>61</v>
      </c>
      <c r="F129" s="485" t="s">
        <v>465</v>
      </c>
      <c r="G129" s="509"/>
      <c r="H129" s="500" t="str">
        <f t="shared" ref="H129:H131" si="34">H128</f>
        <v>“11155DD5FF03”</v>
      </c>
      <c r="I129" s="485"/>
      <c r="J129" s="485" t="str">
        <f>J128</f>
        <v>economy_mode</v>
      </c>
      <c r="K129" s="485"/>
      <c r="L129" s="485" t="str">
        <f>J34</f>
        <v>“0”</v>
      </c>
      <c r="M129" s="509"/>
      <c r="N129" s="500" t="b">
        <v>1</v>
      </c>
      <c r="O129" s="485"/>
      <c r="P129" s="485" t="str">
        <f t="shared" si="6"/>
        <v>(NULL)</v>
      </c>
      <c r="Q129" s="485"/>
      <c r="R129" s="485" t="s">
        <v>180</v>
      </c>
      <c r="S129" s="485"/>
      <c r="T129" s="485" t="s">
        <v>180</v>
      </c>
      <c r="U129" s="485"/>
      <c r="V129" s="485" t="s">
        <v>180</v>
      </c>
      <c r="W129" s="485"/>
      <c r="X129" s="979" t="s">
        <v>180</v>
      </c>
      <c r="Y129" s="978"/>
      <c r="Z129" s="500" t="b">
        <f t="shared" si="15"/>
        <v>1</v>
      </c>
      <c r="AA129" s="485"/>
      <c r="AB129" s="485" t="str">
        <f t="shared" si="0"/>
        <v>(NULL)</v>
      </c>
      <c r="AC129" s="485"/>
      <c r="AD129" s="485" t="str">
        <f t="shared" si="1"/>
        <v>-</v>
      </c>
      <c r="AE129" s="485"/>
      <c r="AF129" s="485" t="str">
        <f t="shared" si="2"/>
        <v>-</v>
      </c>
      <c r="AG129" s="485"/>
      <c r="AH129" s="485" t="str">
        <f t="shared" si="3"/>
        <v>-</v>
      </c>
      <c r="AI129" s="485"/>
      <c r="AJ129" s="485" t="str">
        <f t="shared" si="4"/>
        <v>-</v>
      </c>
      <c r="AK129" s="509"/>
      <c r="AL129" s="383" t="s">
        <v>882</v>
      </c>
      <c r="AM129" s="422" t="str">
        <f t="shared" ref="AM129:AO144" si="35">AM128</f>
        <v>7/6</v>
      </c>
      <c r="AN129" s="422" t="str">
        <f t="shared" si="33"/>
        <v>7/6</v>
      </c>
      <c r="AO129" s="422" t="str">
        <f t="shared" si="33"/>
        <v>7/6</v>
      </c>
      <c r="AP129" s="381">
        <v>0</v>
      </c>
      <c r="AQ129" s="381" t="s">
        <v>180</v>
      </c>
      <c r="AR129" s="381" t="s">
        <v>1006</v>
      </c>
      <c r="AS129" s="382" t="s">
        <v>180</v>
      </c>
      <c r="AT129" s="606" t="s">
        <v>1083</v>
      </c>
      <c r="AU129" s="485"/>
      <c r="AV129" s="485"/>
      <c r="AW129" s="485"/>
      <c r="AX129" s="485"/>
      <c r="AY129" s="575"/>
    </row>
    <row r="130" spans="2:51" s="198" customFormat="1" ht="72" customHeight="1">
      <c r="B130" s="282"/>
      <c r="C130" s="282"/>
      <c r="E130" s="383">
        <f t="shared" si="5"/>
        <v>62</v>
      </c>
      <c r="F130" s="485" t="s">
        <v>465</v>
      </c>
      <c r="G130" s="509"/>
      <c r="H130" s="500" t="str">
        <f t="shared" si="34"/>
        <v>“11155DD5FF03”</v>
      </c>
      <c r="I130" s="485"/>
      <c r="J130" s="485" t="str">
        <f t="shared" ref="J130:J131" si="36">J129</f>
        <v>economy_mode</v>
      </c>
      <c r="K130" s="485"/>
      <c r="L130" s="485" t="str">
        <f>L34</f>
        <v>“1”</v>
      </c>
      <c r="M130" s="509"/>
      <c r="N130" s="500" t="b">
        <v>1</v>
      </c>
      <c r="O130" s="485"/>
      <c r="P130" s="485" t="str">
        <f t="shared" si="6"/>
        <v>(NULL)</v>
      </c>
      <c r="Q130" s="485"/>
      <c r="R130" s="485" t="s">
        <v>180</v>
      </c>
      <c r="S130" s="485"/>
      <c r="T130" s="485" t="s">
        <v>180</v>
      </c>
      <c r="U130" s="485"/>
      <c r="V130" s="485" t="s">
        <v>180</v>
      </c>
      <c r="W130" s="485"/>
      <c r="X130" s="979" t="s">
        <v>180</v>
      </c>
      <c r="Y130" s="978"/>
      <c r="Z130" s="500" t="b">
        <f t="shared" si="15"/>
        <v>1</v>
      </c>
      <c r="AA130" s="485"/>
      <c r="AB130" s="485" t="str">
        <f t="shared" si="0"/>
        <v>(NULL)</v>
      </c>
      <c r="AC130" s="485"/>
      <c r="AD130" s="485" t="str">
        <f t="shared" si="1"/>
        <v>-</v>
      </c>
      <c r="AE130" s="485"/>
      <c r="AF130" s="485" t="str">
        <f t="shared" si="2"/>
        <v>-</v>
      </c>
      <c r="AG130" s="485"/>
      <c r="AH130" s="485" t="str">
        <f t="shared" si="3"/>
        <v>-</v>
      </c>
      <c r="AI130" s="485"/>
      <c r="AJ130" s="485" t="str">
        <f t="shared" si="4"/>
        <v>-</v>
      </c>
      <c r="AK130" s="509"/>
      <c r="AL130" s="383" t="s">
        <v>882</v>
      </c>
      <c r="AM130" s="422" t="str">
        <f t="shared" si="35"/>
        <v>7/6</v>
      </c>
      <c r="AN130" s="422" t="str">
        <f t="shared" si="33"/>
        <v>7/6</v>
      </c>
      <c r="AO130" s="422" t="str">
        <f t="shared" si="33"/>
        <v>7/6</v>
      </c>
      <c r="AP130" s="381">
        <v>0</v>
      </c>
      <c r="AQ130" s="381" t="s">
        <v>180</v>
      </c>
      <c r="AR130" s="381" t="s">
        <v>1006</v>
      </c>
      <c r="AS130" s="382" t="s">
        <v>180</v>
      </c>
      <c r="AT130" s="606" t="s">
        <v>1083</v>
      </c>
      <c r="AU130" s="485"/>
      <c r="AV130" s="485"/>
      <c r="AW130" s="485"/>
      <c r="AX130" s="485"/>
      <c r="AY130" s="575"/>
    </row>
    <row r="131" spans="2:51" s="198" customFormat="1" ht="72" customHeight="1">
      <c r="B131" s="282"/>
      <c r="C131" s="282"/>
      <c r="E131" s="383">
        <f t="shared" si="5"/>
        <v>63</v>
      </c>
      <c r="F131" s="485" t="s">
        <v>458</v>
      </c>
      <c r="G131" s="509"/>
      <c r="H131" s="500" t="str">
        <f t="shared" si="34"/>
        <v>“11155DD5FF03”</v>
      </c>
      <c r="I131" s="485"/>
      <c r="J131" s="485" t="str">
        <f t="shared" si="36"/>
        <v>economy_mode</v>
      </c>
      <c r="K131" s="485"/>
      <c r="L131" s="485" t="str">
        <f>M34</f>
        <v>“2”</v>
      </c>
      <c r="M131" s="509"/>
      <c r="N131" s="500" t="b">
        <v>0</v>
      </c>
      <c r="O131" s="485"/>
      <c r="P131" s="485" t="str">
        <f t="shared" si="6"/>
        <v>-</v>
      </c>
      <c r="Q131" s="485"/>
      <c r="R131" s="485" t="s">
        <v>180</v>
      </c>
      <c r="S131" s="485"/>
      <c r="T131" s="485" t="s">
        <v>180</v>
      </c>
      <c r="U131" s="485"/>
      <c r="V131" s="485" t="s">
        <v>180</v>
      </c>
      <c r="W131" s="485"/>
      <c r="X131" s="979" t="s">
        <v>180</v>
      </c>
      <c r="Y131" s="978"/>
      <c r="Z131" s="500" t="b">
        <f t="shared" si="15"/>
        <v>0</v>
      </c>
      <c r="AA131" s="485"/>
      <c r="AB131" s="485" t="str">
        <f t="shared" si="0"/>
        <v>-</v>
      </c>
      <c r="AC131" s="485"/>
      <c r="AD131" s="485" t="str">
        <f t="shared" si="1"/>
        <v>-</v>
      </c>
      <c r="AE131" s="485"/>
      <c r="AF131" s="485" t="str">
        <f t="shared" si="2"/>
        <v>-</v>
      </c>
      <c r="AG131" s="485"/>
      <c r="AH131" s="485" t="str">
        <f t="shared" si="3"/>
        <v>-</v>
      </c>
      <c r="AI131" s="485"/>
      <c r="AJ131" s="485" t="str">
        <f t="shared" si="4"/>
        <v>-</v>
      </c>
      <c r="AK131" s="509"/>
      <c r="AL131" s="383" t="s">
        <v>882</v>
      </c>
      <c r="AM131" s="422" t="str">
        <f t="shared" si="35"/>
        <v>7/6</v>
      </c>
      <c r="AN131" s="422" t="str">
        <f t="shared" si="33"/>
        <v>7/6</v>
      </c>
      <c r="AO131" s="422" t="str">
        <f t="shared" si="33"/>
        <v>7/6</v>
      </c>
      <c r="AP131" s="381">
        <v>0</v>
      </c>
      <c r="AQ131" s="381" t="s">
        <v>180</v>
      </c>
      <c r="AR131" s="381" t="s">
        <v>1006</v>
      </c>
      <c r="AS131" s="382" t="s">
        <v>180</v>
      </c>
      <c r="AT131" s="606" t="s">
        <v>1083</v>
      </c>
      <c r="AU131" s="485"/>
      <c r="AV131" s="485"/>
      <c r="AW131" s="485"/>
      <c r="AX131" s="485"/>
      <c r="AY131" s="575"/>
    </row>
    <row r="132" spans="2:51" s="198" customFormat="1" ht="72" customHeight="1">
      <c r="B132" s="282"/>
      <c r="C132" s="282"/>
      <c r="E132" s="383">
        <f>E131+1</f>
        <v>64</v>
      </c>
      <c r="F132" s="485" t="s">
        <v>465</v>
      </c>
      <c r="G132" s="509"/>
      <c r="H132" s="500" t="str">
        <f>H131</f>
        <v>“11155DD5FF03”</v>
      </c>
      <c r="I132" s="485"/>
      <c r="J132" s="485" t="str">
        <f>G35</f>
        <v>device_name</v>
      </c>
      <c r="K132" s="485"/>
      <c r="L132" s="485" t="str">
        <f>I35</f>
        <v>"gsj_test"</v>
      </c>
      <c r="M132" s="509"/>
      <c r="N132" s="500" t="b">
        <v>1</v>
      </c>
      <c r="O132" s="485"/>
      <c r="P132" s="485" t="str">
        <f t="shared" si="6"/>
        <v>(NULL)</v>
      </c>
      <c r="Q132" s="485"/>
      <c r="R132" s="485" t="s">
        <v>180</v>
      </c>
      <c r="S132" s="485"/>
      <c r="T132" s="485" t="s">
        <v>180</v>
      </c>
      <c r="U132" s="485"/>
      <c r="V132" s="485" t="s">
        <v>180</v>
      </c>
      <c r="W132" s="485"/>
      <c r="X132" s="979" t="s">
        <v>180</v>
      </c>
      <c r="Y132" s="978"/>
      <c r="Z132" s="500" t="b">
        <f t="shared" si="15"/>
        <v>1</v>
      </c>
      <c r="AA132" s="485"/>
      <c r="AB132" s="485" t="str">
        <f t="shared" si="0"/>
        <v>(NULL)</v>
      </c>
      <c r="AC132" s="485"/>
      <c r="AD132" s="485" t="str">
        <f t="shared" si="1"/>
        <v>-</v>
      </c>
      <c r="AE132" s="485"/>
      <c r="AF132" s="485" t="str">
        <f t="shared" si="2"/>
        <v>-</v>
      </c>
      <c r="AG132" s="485"/>
      <c r="AH132" s="485" t="str">
        <f t="shared" si="3"/>
        <v>-</v>
      </c>
      <c r="AI132" s="485"/>
      <c r="AJ132" s="485" t="str">
        <f t="shared" si="4"/>
        <v>-</v>
      </c>
      <c r="AK132" s="509"/>
      <c r="AL132" s="383" t="s">
        <v>882</v>
      </c>
      <c r="AM132" s="421" t="s">
        <v>1128</v>
      </c>
      <c r="AN132" s="421" t="s">
        <v>1128</v>
      </c>
      <c r="AO132" s="421" t="s">
        <v>1128</v>
      </c>
      <c r="AP132" s="381">
        <v>0</v>
      </c>
      <c r="AQ132" s="381" t="s">
        <v>180</v>
      </c>
      <c r="AR132" s="381" t="s">
        <v>1006</v>
      </c>
      <c r="AS132" s="382" t="s">
        <v>180</v>
      </c>
      <c r="AT132" s="606" t="s">
        <v>1083</v>
      </c>
      <c r="AU132" s="485"/>
      <c r="AV132" s="485"/>
      <c r="AW132" s="485"/>
      <c r="AX132" s="485"/>
      <c r="AY132" s="575"/>
    </row>
    <row r="133" spans="2:51" s="198" customFormat="1" ht="72" customHeight="1">
      <c r="B133" s="282"/>
      <c r="C133" s="282"/>
      <c r="E133" s="383">
        <f t="shared" ref="E133:E139" si="37">E132+1</f>
        <v>65</v>
      </c>
      <c r="F133" s="485" t="s">
        <v>458</v>
      </c>
      <c r="G133" s="509"/>
      <c r="H133" s="500" t="str">
        <f t="shared" ref="H133:H148" si="38">H132</f>
        <v>“11155DD5FF03”</v>
      </c>
      <c r="I133" s="485"/>
      <c r="J133" s="485" t="str">
        <f>G36</f>
        <v>wifi_led_enable</v>
      </c>
      <c r="K133" s="485"/>
      <c r="L133" s="485" t="str">
        <f>I36</f>
        <v>“-1”</v>
      </c>
      <c r="M133" s="509"/>
      <c r="N133" s="500" t="b">
        <v>0</v>
      </c>
      <c r="O133" s="485"/>
      <c r="P133" s="485" t="str">
        <f t="shared" si="6"/>
        <v>-</v>
      </c>
      <c r="Q133" s="485"/>
      <c r="R133" s="485" t="s">
        <v>180</v>
      </c>
      <c r="S133" s="485"/>
      <c r="T133" s="485" t="s">
        <v>180</v>
      </c>
      <c r="U133" s="485"/>
      <c r="V133" s="485" t="s">
        <v>180</v>
      </c>
      <c r="W133" s="485"/>
      <c r="X133" s="979" t="s">
        <v>180</v>
      </c>
      <c r="Y133" s="978"/>
      <c r="Z133" s="500" t="b">
        <f t="shared" si="15"/>
        <v>0</v>
      </c>
      <c r="AA133" s="485"/>
      <c r="AB133" s="485" t="str">
        <f t="shared" ref="AB133:AB148" si="39">P133</f>
        <v>-</v>
      </c>
      <c r="AC133" s="485"/>
      <c r="AD133" s="485" t="str">
        <f t="shared" ref="AD133:AD148" si="40">R133</f>
        <v>-</v>
      </c>
      <c r="AE133" s="485"/>
      <c r="AF133" s="485" t="str">
        <f t="shared" ref="AF133:AF148" si="41">T133</f>
        <v>-</v>
      </c>
      <c r="AG133" s="485"/>
      <c r="AH133" s="485" t="str">
        <f t="shared" ref="AH133:AH148" si="42">V133</f>
        <v>-</v>
      </c>
      <c r="AI133" s="485"/>
      <c r="AJ133" s="485" t="str">
        <f t="shared" ref="AJ133:AJ148" si="43">X133</f>
        <v>-</v>
      </c>
      <c r="AK133" s="509"/>
      <c r="AL133" s="383" t="s">
        <v>882</v>
      </c>
      <c r="AM133" s="422" t="str">
        <f t="shared" si="35"/>
        <v>7/7</v>
      </c>
      <c r="AN133" s="422" t="str">
        <f t="shared" si="33"/>
        <v>7/7</v>
      </c>
      <c r="AO133" s="422" t="str">
        <f t="shared" si="33"/>
        <v>7/7</v>
      </c>
      <c r="AP133" s="381">
        <v>0</v>
      </c>
      <c r="AQ133" s="381" t="s">
        <v>180</v>
      </c>
      <c r="AR133" s="381" t="s">
        <v>1006</v>
      </c>
      <c r="AS133" s="382" t="s">
        <v>180</v>
      </c>
      <c r="AT133" s="606" t="s">
        <v>1083</v>
      </c>
      <c r="AU133" s="485"/>
      <c r="AV133" s="485"/>
      <c r="AW133" s="485"/>
      <c r="AX133" s="485"/>
      <c r="AY133" s="575"/>
    </row>
    <row r="134" spans="2:51" s="198" customFormat="1" ht="72" customHeight="1">
      <c r="B134" s="282"/>
      <c r="C134" s="282"/>
      <c r="E134" s="383">
        <f t="shared" si="37"/>
        <v>66</v>
      </c>
      <c r="F134" s="485" t="s">
        <v>465</v>
      </c>
      <c r="G134" s="509"/>
      <c r="H134" s="500" t="str">
        <f t="shared" si="38"/>
        <v>“11155DD5FF03”</v>
      </c>
      <c r="I134" s="485"/>
      <c r="J134" s="485" t="str">
        <f>J133</f>
        <v>wifi_led_enable</v>
      </c>
      <c r="K134" s="485"/>
      <c r="L134" s="485" t="str">
        <f>J36</f>
        <v>“0”</v>
      </c>
      <c r="M134" s="509"/>
      <c r="N134" s="500" t="b">
        <v>1</v>
      </c>
      <c r="O134" s="485"/>
      <c r="P134" s="485" t="str">
        <f t="shared" si="6"/>
        <v>(NULL)</v>
      </c>
      <c r="Q134" s="485"/>
      <c r="R134" s="485" t="s">
        <v>180</v>
      </c>
      <c r="S134" s="485"/>
      <c r="T134" s="485" t="s">
        <v>180</v>
      </c>
      <c r="U134" s="485"/>
      <c r="V134" s="485" t="s">
        <v>180</v>
      </c>
      <c r="W134" s="485"/>
      <c r="X134" s="979" t="s">
        <v>180</v>
      </c>
      <c r="Y134" s="978"/>
      <c r="Z134" s="500" t="b">
        <f t="shared" si="15"/>
        <v>1</v>
      </c>
      <c r="AA134" s="485"/>
      <c r="AB134" s="485" t="str">
        <f t="shared" si="39"/>
        <v>(NULL)</v>
      </c>
      <c r="AC134" s="485"/>
      <c r="AD134" s="485" t="str">
        <f t="shared" si="40"/>
        <v>-</v>
      </c>
      <c r="AE134" s="485"/>
      <c r="AF134" s="485" t="str">
        <f t="shared" si="41"/>
        <v>-</v>
      </c>
      <c r="AG134" s="485"/>
      <c r="AH134" s="485" t="str">
        <f t="shared" si="42"/>
        <v>-</v>
      </c>
      <c r="AI134" s="485"/>
      <c r="AJ134" s="485" t="str">
        <f t="shared" si="43"/>
        <v>-</v>
      </c>
      <c r="AK134" s="509"/>
      <c r="AL134" s="383" t="s">
        <v>882</v>
      </c>
      <c r="AM134" s="422" t="str">
        <f t="shared" si="35"/>
        <v>7/7</v>
      </c>
      <c r="AN134" s="422" t="str">
        <f t="shared" si="33"/>
        <v>7/7</v>
      </c>
      <c r="AO134" s="422" t="str">
        <f t="shared" si="33"/>
        <v>7/7</v>
      </c>
      <c r="AP134" s="381">
        <v>0</v>
      </c>
      <c r="AQ134" s="381" t="s">
        <v>180</v>
      </c>
      <c r="AR134" s="381" t="s">
        <v>1006</v>
      </c>
      <c r="AS134" s="382" t="s">
        <v>180</v>
      </c>
      <c r="AT134" s="606" t="s">
        <v>1083</v>
      </c>
      <c r="AU134" s="485"/>
      <c r="AV134" s="485"/>
      <c r="AW134" s="485"/>
      <c r="AX134" s="485"/>
      <c r="AY134" s="575"/>
    </row>
    <row r="135" spans="2:51" s="198" customFormat="1" ht="72" customHeight="1">
      <c r="B135" s="282"/>
      <c r="C135" s="282"/>
      <c r="E135" s="383">
        <f t="shared" si="37"/>
        <v>67</v>
      </c>
      <c r="F135" s="485" t="s">
        <v>465</v>
      </c>
      <c r="G135" s="509"/>
      <c r="H135" s="500" t="str">
        <f t="shared" si="38"/>
        <v>“11155DD5FF03”</v>
      </c>
      <c r="I135" s="485"/>
      <c r="J135" s="485" t="str">
        <f t="shared" ref="J135:J136" si="44">J134</f>
        <v>wifi_led_enable</v>
      </c>
      <c r="K135" s="485"/>
      <c r="L135" s="485" t="str">
        <f>L36</f>
        <v>“1”</v>
      </c>
      <c r="M135" s="509"/>
      <c r="N135" s="500" t="b">
        <v>1</v>
      </c>
      <c r="O135" s="485"/>
      <c r="P135" s="485" t="str">
        <f t="shared" ref="P135:P146" si="45">IF(N135=TRUE, "(NULL)", "-")</f>
        <v>(NULL)</v>
      </c>
      <c r="Q135" s="485"/>
      <c r="R135" s="485" t="s">
        <v>180</v>
      </c>
      <c r="S135" s="485"/>
      <c r="T135" s="485" t="s">
        <v>180</v>
      </c>
      <c r="U135" s="485"/>
      <c r="V135" s="485" t="s">
        <v>180</v>
      </c>
      <c r="W135" s="485"/>
      <c r="X135" s="979" t="s">
        <v>180</v>
      </c>
      <c r="Y135" s="978"/>
      <c r="Z135" s="500" t="b">
        <f t="shared" si="15"/>
        <v>1</v>
      </c>
      <c r="AA135" s="485"/>
      <c r="AB135" s="485" t="str">
        <f t="shared" si="39"/>
        <v>(NULL)</v>
      </c>
      <c r="AC135" s="485"/>
      <c r="AD135" s="485" t="str">
        <f t="shared" si="40"/>
        <v>-</v>
      </c>
      <c r="AE135" s="485"/>
      <c r="AF135" s="485" t="str">
        <f t="shared" si="41"/>
        <v>-</v>
      </c>
      <c r="AG135" s="485"/>
      <c r="AH135" s="485" t="str">
        <f t="shared" si="42"/>
        <v>-</v>
      </c>
      <c r="AI135" s="485"/>
      <c r="AJ135" s="485" t="str">
        <f t="shared" si="43"/>
        <v>-</v>
      </c>
      <c r="AK135" s="509"/>
      <c r="AL135" s="383" t="s">
        <v>882</v>
      </c>
      <c r="AM135" s="422" t="str">
        <f t="shared" si="35"/>
        <v>7/7</v>
      </c>
      <c r="AN135" s="422" t="str">
        <f t="shared" si="33"/>
        <v>7/7</v>
      </c>
      <c r="AO135" s="422" t="str">
        <f t="shared" si="33"/>
        <v>7/7</v>
      </c>
      <c r="AP135" s="381">
        <v>0</v>
      </c>
      <c r="AQ135" s="381" t="s">
        <v>180</v>
      </c>
      <c r="AR135" s="381" t="s">
        <v>1006</v>
      </c>
      <c r="AS135" s="382" t="s">
        <v>180</v>
      </c>
      <c r="AT135" s="606" t="s">
        <v>1083</v>
      </c>
      <c r="AU135" s="485"/>
      <c r="AV135" s="485"/>
      <c r="AW135" s="485"/>
      <c r="AX135" s="485"/>
      <c r="AY135" s="575"/>
    </row>
    <row r="136" spans="2:51" s="198" customFormat="1" ht="72" customHeight="1">
      <c r="B136" s="282"/>
      <c r="C136" s="282"/>
      <c r="E136" s="383">
        <f t="shared" si="37"/>
        <v>68</v>
      </c>
      <c r="F136" s="485" t="s">
        <v>458</v>
      </c>
      <c r="G136" s="509"/>
      <c r="H136" s="500" t="str">
        <f t="shared" si="38"/>
        <v>“11155DD5FF03”</v>
      </c>
      <c r="I136" s="485"/>
      <c r="J136" s="485" t="str">
        <f t="shared" si="44"/>
        <v>wifi_led_enable</v>
      </c>
      <c r="K136" s="485"/>
      <c r="L136" s="485" t="str">
        <f>M36</f>
        <v>“2”</v>
      </c>
      <c r="M136" s="509"/>
      <c r="N136" s="500" t="b">
        <v>0</v>
      </c>
      <c r="O136" s="485"/>
      <c r="P136" s="485" t="str">
        <f t="shared" si="45"/>
        <v>-</v>
      </c>
      <c r="Q136" s="485"/>
      <c r="R136" s="485" t="s">
        <v>180</v>
      </c>
      <c r="S136" s="485"/>
      <c r="T136" s="485" t="s">
        <v>180</v>
      </c>
      <c r="U136" s="485"/>
      <c r="V136" s="485" t="s">
        <v>180</v>
      </c>
      <c r="W136" s="485"/>
      <c r="X136" s="979" t="s">
        <v>180</v>
      </c>
      <c r="Y136" s="978"/>
      <c r="Z136" s="500" t="b">
        <f t="shared" si="15"/>
        <v>0</v>
      </c>
      <c r="AA136" s="485"/>
      <c r="AB136" s="485" t="str">
        <f t="shared" si="39"/>
        <v>-</v>
      </c>
      <c r="AC136" s="485"/>
      <c r="AD136" s="485" t="str">
        <f t="shared" si="40"/>
        <v>-</v>
      </c>
      <c r="AE136" s="485"/>
      <c r="AF136" s="485" t="str">
        <f t="shared" si="41"/>
        <v>-</v>
      </c>
      <c r="AG136" s="485"/>
      <c r="AH136" s="485" t="str">
        <f t="shared" si="42"/>
        <v>-</v>
      </c>
      <c r="AI136" s="485"/>
      <c r="AJ136" s="485" t="str">
        <f t="shared" si="43"/>
        <v>-</v>
      </c>
      <c r="AK136" s="509"/>
      <c r="AL136" s="383" t="s">
        <v>882</v>
      </c>
      <c r="AM136" s="422" t="str">
        <f t="shared" si="35"/>
        <v>7/7</v>
      </c>
      <c r="AN136" s="422" t="str">
        <f t="shared" si="33"/>
        <v>7/7</v>
      </c>
      <c r="AO136" s="422" t="str">
        <f t="shared" si="33"/>
        <v>7/7</v>
      </c>
      <c r="AP136" s="381">
        <v>0</v>
      </c>
      <c r="AQ136" s="381" t="s">
        <v>180</v>
      </c>
      <c r="AR136" s="381" t="s">
        <v>1006</v>
      </c>
      <c r="AS136" s="382" t="s">
        <v>180</v>
      </c>
      <c r="AT136" s="606" t="s">
        <v>1083</v>
      </c>
      <c r="AU136" s="485"/>
      <c r="AV136" s="485"/>
      <c r="AW136" s="485"/>
      <c r="AX136" s="485"/>
      <c r="AY136" s="575"/>
    </row>
    <row r="137" spans="2:51" s="198" customFormat="1" ht="72" customHeight="1">
      <c r="B137" s="282"/>
      <c r="C137" s="282"/>
      <c r="E137" s="383">
        <f t="shared" si="37"/>
        <v>69</v>
      </c>
      <c r="F137" s="485" t="s">
        <v>465</v>
      </c>
      <c r="G137" s="509"/>
      <c r="H137" s="500" t="str">
        <f t="shared" si="38"/>
        <v>“11155DD5FF03”</v>
      </c>
      <c r="I137" s="485"/>
      <c r="J137" s="485" t="str">
        <f>G37</f>
        <v>service_contact_name</v>
      </c>
      <c r="K137" s="485"/>
      <c r="L137" s="485" t="str">
        <f>I37</f>
        <v>"gsj_service"</v>
      </c>
      <c r="M137" s="509"/>
      <c r="N137" s="500" t="b">
        <v>1</v>
      </c>
      <c r="O137" s="485"/>
      <c r="P137" s="485" t="str">
        <f t="shared" si="45"/>
        <v>(NULL)</v>
      </c>
      <c r="Q137" s="485"/>
      <c r="R137" s="485" t="s">
        <v>180</v>
      </c>
      <c r="S137" s="485"/>
      <c r="T137" s="485" t="s">
        <v>180</v>
      </c>
      <c r="U137" s="485"/>
      <c r="V137" s="485" t="s">
        <v>180</v>
      </c>
      <c r="W137" s="485"/>
      <c r="X137" s="979" t="s">
        <v>180</v>
      </c>
      <c r="Y137" s="978"/>
      <c r="Z137" s="500" t="b">
        <f t="shared" si="15"/>
        <v>1</v>
      </c>
      <c r="AA137" s="485"/>
      <c r="AB137" s="485" t="str">
        <f t="shared" si="39"/>
        <v>(NULL)</v>
      </c>
      <c r="AC137" s="485"/>
      <c r="AD137" s="485" t="str">
        <f t="shared" si="40"/>
        <v>-</v>
      </c>
      <c r="AE137" s="485"/>
      <c r="AF137" s="485" t="str">
        <f t="shared" si="41"/>
        <v>-</v>
      </c>
      <c r="AG137" s="485"/>
      <c r="AH137" s="485" t="str">
        <f t="shared" si="42"/>
        <v>-</v>
      </c>
      <c r="AI137" s="485"/>
      <c r="AJ137" s="485" t="str">
        <f t="shared" si="43"/>
        <v>-</v>
      </c>
      <c r="AK137" s="509"/>
      <c r="AL137" s="383" t="s">
        <v>882</v>
      </c>
      <c r="AM137" s="422" t="str">
        <f t="shared" si="35"/>
        <v>7/7</v>
      </c>
      <c r="AN137" s="422" t="str">
        <f t="shared" si="33"/>
        <v>7/7</v>
      </c>
      <c r="AO137" s="422" t="str">
        <f t="shared" si="33"/>
        <v>7/7</v>
      </c>
      <c r="AP137" s="381">
        <v>0</v>
      </c>
      <c r="AQ137" s="381" t="s">
        <v>180</v>
      </c>
      <c r="AR137" s="381" t="s">
        <v>1006</v>
      </c>
      <c r="AS137" s="382" t="s">
        <v>180</v>
      </c>
      <c r="AT137" s="606" t="s">
        <v>1083</v>
      </c>
      <c r="AU137" s="485"/>
      <c r="AV137" s="485"/>
      <c r="AW137" s="485"/>
      <c r="AX137" s="485"/>
      <c r="AY137" s="575"/>
    </row>
    <row r="138" spans="2:51" s="198" customFormat="1" ht="72" customHeight="1">
      <c r="B138" s="282"/>
      <c r="C138" s="282"/>
      <c r="E138" s="383">
        <f t="shared" si="37"/>
        <v>70</v>
      </c>
      <c r="F138" s="485" t="s">
        <v>465</v>
      </c>
      <c r="G138" s="509"/>
      <c r="H138" s="500" t="str">
        <f t="shared" si="38"/>
        <v>“11155DD5FF03”</v>
      </c>
      <c r="I138" s="485"/>
      <c r="J138" s="485" t="str">
        <f>G38</f>
        <v>service_contact_phone</v>
      </c>
      <c r="K138" s="485"/>
      <c r="L138" s="485" t="str">
        <f>I38</f>
        <v>"11556654433221"</v>
      </c>
      <c r="M138" s="509"/>
      <c r="N138" s="500" t="b">
        <v>1</v>
      </c>
      <c r="O138" s="485"/>
      <c r="P138" s="485" t="str">
        <f t="shared" si="45"/>
        <v>(NULL)</v>
      </c>
      <c r="Q138" s="485"/>
      <c r="R138" s="485" t="s">
        <v>180</v>
      </c>
      <c r="S138" s="485"/>
      <c r="T138" s="485" t="s">
        <v>180</v>
      </c>
      <c r="U138" s="485"/>
      <c r="V138" s="485" t="s">
        <v>180</v>
      </c>
      <c r="W138" s="485"/>
      <c r="X138" s="979" t="s">
        <v>180</v>
      </c>
      <c r="Y138" s="978"/>
      <c r="Z138" s="500" t="b">
        <f t="shared" si="15"/>
        <v>1</v>
      </c>
      <c r="AA138" s="485"/>
      <c r="AB138" s="485" t="str">
        <f t="shared" si="39"/>
        <v>(NULL)</v>
      </c>
      <c r="AC138" s="485"/>
      <c r="AD138" s="485" t="str">
        <f t="shared" si="40"/>
        <v>-</v>
      </c>
      <c r="AE138" s="485"/>
      <c r="AF138" s="485" t="str">
        <f t="shared" si="41"/>
        <v>-</v>
      </c>
      <c r="AG138" s="485"/>
      <c r="AH138" s="485" t="str">
        <f t="shared" si="42"/>
        <v>-</v>
      </c>
      <c r="AI138" s="485"/>
      <c r="AJ138" s="485" t="str">
        <f t="shared" si="43"/>
        <v>-</v>
      </c>
      <c r="AK138" s="509"/>
      <c r="AL138" s="383" t="s">
        <v>882</v>
      </c>
      <c r="AM138" s="422" t="str">
        <f t="shared" si="35"/>
        <v>7/7</v>
      </c>
      <c r="AN138" s="422" t="str">
        <f t="shared" si="33"/>
        <v>7/7</v>
      </c>
      <c r="AO138" s="422" t="str">
        <f t="shared" si="33"/>
        <v>7/7</v>
      </c>
      <c r="AP138" s="381">
        <v>0</v>
      </c>
      <c r="AQ138" s="381" t="s">
        <v>180</v>
      </c>
      <c r="AR138" s="381" t="s">
        <v>1006</v>
      </c>
      <c r="AS138" s="382" t="s">
        <v>180</v>
      </c>
      <c r="AT138" s="606" t="s">
        <v>1083</v>
      </c>
      <c r="AU138" s="485"/>
      <c r="AV138" s="485"/>
      <c r="AW138" s="485"/>
      <c r="AX138" s="485"/>
      <c r="AY138" s="575"/>
    </row>
    <row r="139" spans="2:51" s="198" customFormat="1" ht="72" customHeight="1">
      <c r="B139" s="282"/>
      <c r="C139" s="282"/>
      <c r="E139" s="383">
        <f t="shared" si="37"/>
        <v>71</v>
      </c>
      <c r="F139" s="485" t="s">
        <v>465</v>
      </c>
      <c r="G139" s="509"/>
      <c r="H139" s="500" t="str">
        <f t="shared" si="38"/>
        <v>“11155DD5FF03”</v>
      </c>
      <c r="I139" s="485"/>
      <c r="J139" s="485" t="str">
        <f>G39</f>
        <v>service_contact_email</v>
      </c>
      <c r="K139" s="485"/>
      <c r="L139" s="485" t="str">
        <f>I39</f>
        <v>987654321@email.com</v>
      </c>
      <c r="M139" s="509"/>
      <c r="N139" s="500" t="b">
        <v>1</v>
      </c>
      <c r="O139" s="485"/>
      <c r="P139" s="485" t="str">
        <f t="shared" si="45"/>
        <v>(NULL)</v>
      </c>
      <c r="Q139" s="485"/>
      <c r="R139" s="485" t="s">
        <v>180</v>
      </c>
      <c r="S139" s="485"/>
      <c r="T139" s="485" t="s">
        <v>180</v>
      </c>
      <c r="U139" s="485"/>
      <c r="V139" s="485" t="s">
        <v>180</v>
      </c>
      <c r="W139" s="485"/>
      <c r="X139" s="979" t="s">
        <v>180</v>
      </c>
      <c r="Y139" s="978"/>
      <c r="Z139" s="500" t="b">
        <f t="shared" si="15"/>
        <v>1</v>
      </c>
      <c r="AA139" s="485"/>
      <c r="AB139" s="485" t="str">
        <f t="shared" si="39"/>
        <v>(NULL)</v>
      </c>
      <c r="AC139" s="485"/>
      <c r="AD139" s="485" t="str">
        <f t="shared" si="40"/>
        <v>-</v>
      </c>
      <c r="AE139" s="485"/>
      <c r="AF139" s="485" t="str">
        <f t="shared" si="41"/>
        <v>-</v>
      </c>
      <c r="AG139" s="485"/>
      <c r="AH139" s="485" t="str">
        <f t="shared" si="42"/>
        <v>-</v>
      </c>
      <c r="AI139" s="485"/>
      <c r="AJ139" s="485" t="str">
        <f t="shared" si="43"/>
        <v>-</v>
      </c>
      <c r="AK139" s="509"/>
      <c r="AL139" s="383" t="s">
        <v>882</v>
      </c>
      <c r="AM139" s="422" t="str">
        <f t="shared" si="35"/>
        <v>7/7</v>
      </c>
      <c r="AN139" s="422" t="str">
        <f t="shared" si="33"/>
        <v>7/7</v>
      </c>
      <c r="AO139" s="422" t="str">
        <f t="shared" si="33"/>
        <v>7/7</v>
      </c>
      <c r="AP139" s="381">
        <v>0</v>
      </c>
      <c r="AQ139" s="381" t="s">
        <v>180</v>
      </c>
      <c r="AR139" s="381" t="s">
        <v>1006</v>
      </c>
      <c r="AS139" s="382" t="s">
        <v>180</v>
      </c>
      <c r="AT139" s="606" t="s">
        <v>1083</v>
      </c>
      <c r="AU139" s="485"/>
      <c r="AV139" s="485"/>
      <c r="AW139" s="485"/>
      <c r="AX139" s="485"/>
      <c r="AY139" s="575"/>
    </row>
    <row r="140" spans="2:51" s="198" customFormat="1" ht="72" customHeight="1">
      <c r="B140" s="282"/>
      <c r="C140" s="282"/>
      <c r="E140" s="383">
        <f>E139+1</f>
        <v>72</v>
      </c>
      <c r="F140" s="485" t="s">
        <v>458</v>
      </c>
      <c r="G140" s="509"/>
      <c r="H140" s="500" t="str">
        <f>H139</f>
        <v>“11155DD5FF03”</v>
      </c>
      <c r="I140" s="485"/>
      <c r="J140" s="485" t="str">
        <f>G40</f>
        <v>iu_room</v>
      </c>
      <c r="K140" s="485"/>
      <c r="L140" s="485" t="str">
        <f>I40</f>
        <v>“7”</v>
      </c>
      <c r="M140" s="509"/>
      <c r="N140" s="500" t="b">
        <v>0</v>
      </c>
      <c r="O140" s="485"/>
      <c r="P140" s="485" t="str">
        <f t="shared" si="45"/>
        <v>-</v>
      </c>
      <c r="Q140" s="485"/>
      <c r="R140" s="485" t="s">
        <v>180</v>
      </c>
      <c r="S140" s="485"/>
      <c r="T140" s="485" t="s">
        <v>180</v>
      </c>
      <c r="U140" s="485"/>
      <c r="V140" s="485" t="s">
        <v>180</v>
      </c>
      <c r="W140" s="485"/>
      <c r="X140" s="979" t="s">
        <v>180</v>
      </c>
      <c r="Y140" s="978"/>
      <c r="Z140" s="500" t="b">
        <f t="shared" si="15"/>
        <v>0</v>
      </c>
      <c r="AA140" s="485"/>
      <c r="AB140" s="485" t="str">
        <f t="shared" si="39"/>
        <v>-</v>
      </c>
      <c r="AC140" s="485"/>
      <c r="AD140" s="485" t="str">
        <f t="shared" si="40"/>
        <v>-</v>
      </c>
      <c r="AE140" s="485"/>
      <c r="AF140" s="485" t="str">
        <f t="shared" si="41"/>
        <v>-</v>
      </c>
      <c r="AG140" s="485"/>
      <c r="AH140" s="485" t="str">
        <f t="shared" si="42"/>
        <v>-</v>
      </c>
      <c r="AI140" s="485"/>
      <c r="AJ140" s="485" t="str">
        <f t="shared" si="43"/>
        <v>-</v>
      </c>
      <c r="AK140" s="509"/>
      <c r="AL140" s="383" t="s">
        <v>882</v>
      </c>
      <c r="AM140" s="422" t="str">
        <f t="shared" si="35"/>
        <v>7/7</v>
      </c>
      <c r="AN140" s="422" t="str">
        <f t="shared" si="33"/>
        <v>7/7</v>
      </c>
      <c r="AO140" s="422" t="str">
        <f t="shared" si="33"/>
        <v>7/7</v>
      </c>
      <c r="AP140" s="381">
        <v>0</v>
      </c>
      <c r="AQ140" s="381" t="s">
        <v>180</v>
      </c>
      <c r="AR140" s="381" t="s">
        <v>1006</v>
      </c>
      <c r="AS140" s="382" t="s">
        <v>180</v>
      </c>
      <c r="AT140" s="606" t="s">
        <v>1083</v>
      </c>
      <c r="AU140" s="485"/>
      <c r="AV140" s="485"/>
      <c r="AW140" s="485"/>
      <c r="AX140" s="485"/>
      <c r="AY140" s="575"/>
    </row>
    <row r="141" spans="2:51" s="198" customFormat="1" ht="72" customHeight="1">
      <c r="B141" s="282"/>
      <c r="C141" s="282"/>
      <c r="E141" s="383">
        <f t="shared" ref="E141:E148" si="46">E140+1</f>
        <v>73</v>
      </c>
      <c r="F141" s="485" t="s">
        <v>465</v>
      </c>
      <c r="G141" s="509"/>
      <c r="H141" s="500" t="str">
        <f t="shared" si="38"/>
        <v>“11155DD5FF03”</v>
      </c>
      <c r="I141" s="485"/>
      <c r="J141" s="485" t="str">
        <f>J140</f>
        <v>iu_room</v>
      </c>
      <c r="K141" s="485"/>
      <c r="L141" s="485" t="str">
        <f>J40</f>
        <v>“8”</v>
      </c>
      <c r="M141" s="509"/>
      <c r="N141" s="500" t="b">
        <v>1</v>
      </c>
      <c r="O141" s="485"/>
      <c r="P141" s="485" t="str">
        <f t="shared" si="45"/>
        <v>(NULL)</v>
      </c>
      <c r="Q141" s="485"/>
      <c r="R141" s="485" t="s">
        <v>180</v>
      </c>
      <c r="S141" s="485"/>
      <c r="T141" s="485" t="s">
        <v>180</v>
      </c>
      <c r="U141" s="485"/>
      <c r="V141" s="485" t="s">
        <v>180</v>
      </c>
      <c r="W141" s="485"/>
      <c r="X141" s="979" t="s">
        <v>180</v>
      </c>
      <c r="Y141" s="978"/>
      <c r="Z141" s="500" t="b">
        <f t="shared" si="15"/>
        <v>1</v>
      </c>
      <c r="AA141" s="485"/>
      <c r="AB141" s="485" t="str">
        <f t="shared" si="39"/>
        <v>(NULL)</v>
      </c>
      <c r="AC141" s="485"/>
      <c r="AD141" s="485" t="str">
        <f t="shared" si="40"/>
        <v>-</v>
      </c>
      <c r="AE141" s="485"/>
      <c r="AF141" s="485" t="str">
        <f t="shared" si="41"/>
        <v>-</v>
      </c>
      <c r="AG141" s="485"/>
      <c r="AH141" s="485" t="str">
        <f t="shared" si="42"/>
        <v>-</v>
      </c>
      <c r="AI141" s="485"/>
      <c r="AJ141" s="485" t="str">
        <f t="shared" si="43"/>
        <v>-</v>
      </c>
      <c r="AK141" s="509"/>
      <c r="AL141" s="383" t="s">
        <v>882</v>
      </c>
      <c r="AM141" s="422" t="str">
        <f t="shared" si="35"/>
        <v>7/7</v>
      </c>
      <c r="AN141" s="422" t="str">
        <f t="shared" si="33"/>
        <v>7/7</v>
      </c>
      <c r="AO141" s="422" t="str">
        <f t="shared" si="33"/>
        <v>7/7</v>
      </c>
      <c r="AP141" s="381">
        <v>0</v>
      </c>
      <c r="AQ141" s="381" t="s">
        <v>180</v>
      </c>
      <c r="AR141" s="381" t="s">
        <v>1006</v>
      </c>
      <c r="AS141" s="382" t="s">
        <v>180</v>
      </c>
      <c r="AT141" s="606" t="s">
        <v>1083</v>
      </c>
      <c r="AU141" s="485"/>
      <c r="AV141" s="485"/>
      <c r="AW141" s="485"/>
      <c r="AX141" s="485"/>
      <c r="AY141" s="575"/>
    </row>
    <row r="142" spans="2:51" s="198" customFormat="1" ht="72" customHeight="1">
      <c r="B142" s="282"/>
      <c r="C142" s="282"/>
      <c r="E142" s="383">
        <f t="shared" si="46"/>
        <v>74</v>
      </c>
      <c r="F142" s="485" t="s">
        <v>465</v>
      </c>
      <c r="G142" s="509"/>
      <c r="H142" s="500" t="str">
        <f t="shared" si="38"/>
        <v>“11155DD5FF03”</v>
      </c>
      <c r="I142" s="485"/>
      <c r="J142" s="485" t="str">
        <f t="shared" ref="J142:J144" si="47">J141</f>
        <v>iu_room</v>
      </c>
      <c r="K142" s="485"/>
      <c r="L142" s="485" t="str">
        <f>K40</f>
        <v>“128”</v>
      </c>
      <c r="M142" s="509"/>
      <c r="N142" s="500" t="b">
        <v>1</v>
      </c>
      <c r="O142" s="485"/>
      <c r="P142" s="485" t="str">
        <f t="shared" si="45"/>
        <v>(NULL)</v>
      </c>
      <c r="Q142" s="485"/>
      <c r="R142" s="485" t="s">
        <v>180</v>
      </c>
      <c r="S142" s="485"/>
      <c r="T142" s="485" t="s">
        <v>180</v>
      </c>
      <c r="U142" s="485"/>
      <c r="V142" s="485" t="s">
        <v>180</v>
      </c>
      <c r="W142" s="485"/>
      <c r="X142" s="979" t="s">
        <v>180</v>
      </c>
      <c r="Y142" s="978"/>
      <c r="Z142" s="500" t="b">
        <f t="shared" si="15"/>
        <v>1</v>
      </c>
      <c r="AA142" s="485"/>
      <c r="AB142" s="485" t="str">
        <f t="shared" si="39"/>
        <v>(NULL)</v>
      </c>
      <c r="AC142" s="485"/>
      <c r="AD142" s="485" t="str">
        <f t="shared" si="40"/>
        <v>-</v>
      </c>
      <c r="AE142" s="485"/>
      <c r="AF142" s="485" t="str">
        <f t="shared" si="41"/>
        <v>-</v>
      </c>
      <c r="AG142" s="485"/>
      <c r="AH142" s="485" t="str">
        <f t="shared" si="42"/>
        <v>-</v>
      </c>
      <c r="AI142" s="485"/>
      <c r="AJ142" s="485" t="str">
        <f t="shared" si="43"/>
        <v>-</v>
      </c>
      <c r="AK142" s="509"/>
      <c r="AL142" s="383" t="s">
        <v>882</v>
      </c>
      <c r="AM142" s="422" t="str">
        <f>AM141</f>
        <v>7/7</v>
      </c>
      <c r="AN142" s="422" t="str">
        <f t="shared" ref="AN142:AO142" si="48">AN141</f>
        <v>7/7</v>
      </c>
      <c r="AO142" s="422" t="str">
        <f t="shared" si="48"/>
        <v>7/7</v>
      </c>
      <c r="AP142" s="381">
        <v>0</v>
      </c>
      <c r="AQ142" s="381" t="s">
        <v>180</v>
      </c>
      <c r="AR142" s="381" t="s">
        <v>1006</v>
      </c>
      <c r="AS142" s="382" t="s">
        <v>180</v>
      </c>
      <c r="AT142" s="606" t="s">
        <v>1083</v>
      </c>
      <c r="AU142" s="485"/>
      <c r="AV142" s="485"/>
      <c r="AW142" s="485"/>
      <c r="AX142" s="485"/>
      <c r="AY142" s="575"/>
    </row>
    <row r="143" spans="2:51" s="198" customFormat="1" ht="72" customHeight="1">
      <c r="B143" s="282"/>
      <c r="C143" s="282"/>
      <c r="E143" s="383">
        <f t="shared" si="46"/>
        <v>75</v>
      </c>
      <c r="F143" s="485" t="s">
        <v>465</v>
      </c>
      <c r="G143" s="509"/>
      <c r="H143" s="500" t="str">
        <f t="shared" si="38"/>
        <v>“11155DD5FF03”</v>
      </c>
      <c r="I143" s="485"/>
      <c r="J143" s="485" t="str">
        <f t="shared" si="47"/>
        <v>iu_room</v>
      </c>
      <c r="K143" s="485"/>
      <c r="L143" s="485" t="str">
        <f>L40</f>
        <v>”136“</v>
      </c>
      <c r="M143" s="509"/>
      <c r="N143" s="500" t="b">
        <v>1</v>
      </c>
      <c r="O143" s="485"/>
      <c r="P143" s="485" t="str">
        <f t="shared" si="45"/>
        <v>(NULL)</v>
      </c>
      <c r="Q143" s="485"/>
      <c r="R143" s="485" t="s">
        <v>180</v>
      </c>
      <c r="S143" s="485"/>
      <c r="T143" s="485" t="s">
        <v>180</v>
      </c>
      <c r="U143" s="485"/>
      <c r="V143" s="485" t="s">
        <v>180</v>
      </c>
      <c r="W143" s="485"/>
      <c r="X143" s="979" t="s">
        <v>180</v>
      </c>
      <c r="Y143" s="978"/>
      <c r="Z143" s="500" t="b">
        <f t="shared" si="15"/>
        <v>1</v>
      </c>
      <c r="AA143" s="485"/>
      <c r="AB143" s="485" t="str">
        <f t="shared" si="39"/>
        <v>(NULL)</v>
      </c>
      <c r="AC143" s="485"/>
      <c r="AD143" s="485" t="str">
        <f t="shared" si="40"/>
        <v>-</v>
      </c>
      <c r="AE143" s="485"/>
      <c r="AF143" s="485" t="str">
        <f t="shared" si="41"/>
        <v>-</v>
      </c>
      <c r="AG143" s="485"/>
      <c r="AH143" s="485" t="str">
        <f t="shared" si="42"/>
        <v>-</v>
      </c>
      <c r="AI143" s="485"/>
      <c r="AJ143" s="485" t="str">
        <f t="shared" si="43"/>
        <v>-</v>
      </c>
      <c r="AK143" s="509"/>
      <c r="AL143" s="383" t="s">
        <v>882</v>
      </c>
      <c r="AM143" s="422" t="str">
        <f t="shared" si="35"/>
        <v>7/7</v>
      </c>
      <c r="AN143" s="422" t="str">
        <f t="shared" si="33"/>
        <v>7/7</v>
      </c>
      <c r="AO143" s="422" t="str">
        <f t="shared" si="33"/>
        <v>7/7</v>
      </c>
      <c r="AP143" s="381">
        <v>0</v>
      </c>
      <c r="AQ143" s="381" t="s">
        <v>180</v>
      </c>
      <c r="AR143" s="381" t="s">
        <v>1006</v>
      </c>
      <c r="AS143" s="382" t="s">
        <v>180</v>
      </c>
      <c r="AT143" s="606" t="s">
        <v>1083</v>
      </c>
      <c r="AU143" s="485"/>
      <c r="AV143" s="485"/>
      <c r="AW143" s="485"/>
      <c r="AX143" s="485"/>
      <c r="AY143" s="575"/>
    </row>
    <row r="144" spans="2:51" s="198" customFormat="1" ht="72" customHeight="1">
      <c r="B144" s="282"/>
      <c r="C144" s="282"/>
      <c r="E144" s="383">
        <f t="shared" si="46"/>
        <v>76</v>
      </c>
      <c r="F144" s="485" t="s">
        <v>458</v>
      </c>
      <c r="G144" s="509"/>
      <c r="H144" s="500" t="str">
        <f t="shared" si="38"/>
        <v>“11155DD5FF03”</v>
      </c>
      <c r="I144" s="485"/>
      <c r="J144" s="485" t="str">
        <f t="shared" si="47"/>
        <v>iu_room</v>
      </c>
      <c r="K144" s="485"/>
      <c r="L144" s="485" t="str">
        <f>M40</f>
        <v>“137”</v>
      </c>
      <c r="M144" s="509"/>
      <c r="N144" s="500" t="b">
        <v>0</v>
      </c>
      <c r="O144" s="485"/>
      <c r="P144" s="485" t="str">
        <f t="shared" si="45"/>
        <v>-</v>
      </c>
      <c r="Q144" s="485"/>
      <c r="R144" s="485" t="s">
        <v>180</v>
      </c>
      <c r="S144" s="485"/>
      <c r="T144" s="485" t="s">
        <v>180</v>
      </c>
      <c r="U144" s="485"/>
      <c r="V144" s="485" t="s">
        <v>180</v>
      </c>
      <c r="W144" s="485"/>
      <c r="X144" s="979" t="s">
        <v>180</v>
      </c>
      <c r="Y144" s="978"/>
      <c r="Z144" s="500" t="b">
        <f t="shared" si="15"/>
        <v>0</v>
      </c>
      <c r="AA144" s="485"/>
      <c r="AB144" s="485" t="str">
        <f t="shared" si="39"/>
        <v>-</v>
      </c>
      <c r="AC144" s="485"/>
      <c r="AD144" s="485" t="str">
        <f t="shared" si="40"/>
        <v>-</v>
      </c>
      <c r="AE144" s="485"/>
      <c r="AF144" s="485" t="str">
        <f t="shared" si="41"/>
        <v>-</v>
      </c>
      <c r="AG144" s="485"/>
      <c r="AH144" s="485" t="str">
        <f t="shared" si="42"/>
        <v>-</v>
      </c>
      <c r="AI144" s="485"/>
      <c r="AJ144" s="485" t="str">
        <f t="shared" si="43"/>
        <v>-</v>
      </c>
      <c r="AK144" s="509"/>
      <c r="AL144" s="383" t="s">
        <v>882</v>
      </c>
      <c r="AM144" s="422" t="str">
        <f t="shared" si="35"/>
        <v>7/7</v>
      </c>
      <c r="AN144" s="422" t="str">
        <f t="shared" si="35"/>
        <v>7/7</v>
      </c>
      <c r="AO144" s="422" t="str">
        <f t="shared" si="35"/>
        <v>7/7</v>
      </c>
      <c r="AP144" s="381">
        <v>0</v>
      </c>
      <c r="AQ144" s="381" t="s">
        <v>180</v>
      </c>
      <c r="AR144" s="381" t="s">
        <v>1006</v>
      </c>
      <c r="AS144" s="382" t="s">
        <v>180</v>
      </c>
      <c r="AT144" s="606" t="s">
        <v>1083</v>
      </c>
      <c r="AU144" s="485"/>
      <c r="AV144" s="485"/>
      <c r="AW144" s="485"/>
      <c r="AX144" s="485"/>
      <c r="AY144" s="575"/>
    </row>
    <row r="145" spans="2:51" s="198" customFormat="1" ht="72" customHeight="1">
      <c r="B145" s="282"/>
      <c r="C145" s="282"/>
      <c r="E145" s="383">
        <f t="shared" si="46"/>
        <v>77</v>
      </c>
      <c r="F145" s="485" t="s">
        <v>465</v>
      </c>
      <c r="G145" s="509"/>
      <c r="H145" s="500" t="str">
        <f t="shared" si="38"/>
        <v>“11155DD5FF03”</v>
      </c>
      <c r="I145" s="485"/>
      <c r="J145" s="485" t="str">
        <f>G41</f>
        <v>elec_unit_price</v>
      </c>
      <c r="K145" s="485"/>
      <c r="L145" s="485" t="str">
        <f>I41</f>
        <v>“27”</v>
      </c>
      <c r="M145" s="509"/>
      <c r="N145" s="500" t="b">
        <v>1</v>
      </c>
      <c r="O145" s="485"/>
      <c r="P145" s="485" t="str">
        <f t="shared" si="45"/>
        <v>(NULL)</v>
      </c>
      <c r="Q145" s="485"/>
      <c r="R145" s="485" t="s">
        <v>180</v>
      </c>
      <c r="S145" s="485"/>
      <c r="T145" s="485" t="s">
        <v>180</v>
      </c>
      <c r="U145" s="485"/>
      <c r="V145" s="485" t="s">
        <v>180</v>
      </c>
      <c r="W145" s="485"/>
      <c r="X145" s="979" t="s">
        <v>180</v>
      </c>
      <c r="Y145" s="978"/>
      <c r="Z145" s="500" t="b">
        <f t="shared" si="15"/>
        <v>1</v>
      </c>
      <c r="AA145" s="485"/>
      <c r="AB145" s="485" t="str">
        <f t="shared" si="39"/>
        <v>(NULL)</v>
      </c>
      <c r="AC145" s="485"/>
      <c r="AD145" s="485" t="str">
        <f t="shared" si="40"/>
        <v>-</v>
      </c>
      <c r="AE145" s="485"/>
      <c r="AF145" s="485" t="str">
        <f t="shared" si="41"/>
        <v>-</v>
      </c>
      <c r="AG145" s="485"/>
      <c r="AH145" s="485" t="str">
        <f t="shared" si="42"/>
        <v>-</v>
      </c>
      <c r="AI145" s="485"/>
      <c r="AJ145" s="485" t="str">
        <f t="shared" si="43"/>
        <v>-</v>
      </c>
      <c r="AK145" s="509"/>
      <c r="AL145" s="383" t="s">
        <v>882</v>
      </c>
      <c r="AM145" s="422" t="str">
        <f t="shared" ref="AM145:AO148" si="49">AM144</f>
        <v>7/7</v>
      </c>
      <c r="AN145" s="422" t="str">
        <f t="shared" si="49"/>
        <v>7/7</v>
      </c>
      <c r="AO145" s="422" t="str">
        <f t="shared" si="49"/>
        <v>7/7</v>
      </c>
      <c r="AP145" s="381">
        <v>0</v>
      </c>
      <c r="AQ145" s="381" t="s">
        <v>180</v>
      </c>
      <c r="AR145" s="381" t="s">
        <v>1006</v>
      </c>
      <c r="AS145" s="382" t="s">
        <v>180</v>
      </c>
      <c r="AT145" s="606" t="s">
        <v>1083</v>
      </c>
      <c r="AU145" s="485"/>
      <c r="AV145" s="485"/>
      <c r="AW145" s="485"/>
      <c r="AX145" s="485"/>
      <c r="AY145" s="575"/>
    </row>
    <row r="146" spans="2:51" s="198" customFormat="1" ht="72" customHeight="1">
      <c r="B146" s="282"/>
      <c r="C146" s="282"/>
      <c r="E146" s="383">
        <f t="shared" si="46"/>
        <v>78</v>
      </c>
      <c r="F146" s="485" t="s">
        <v>465</v>
      </c>
      <c r="G146" s="509"/>
      <c r="H146" s="500" t="str">
        <f t="shared" si="38"/>
        <v>“11155DD5FF03”</v>
      </c>
      <c r="I146" s="485"/>
      <c r="J146" s="485" t="str">
        <f>G42</f>
        <v>city</v>
      </c>
      <c r="K146" s="485"/>
      <c r="L146" s="485" t="str">
        <f>I42</f>
        <v>"Nanjing"</v>
      </c>
      <c r="M146" s="509"/>
      <c r="N146" s="500" t="b">
        <v>1</v>
      </c>
      <c r="O146" s="485"/>
      <c r="P146" s="485" t="str">
        <f t="shared" si="45"/>
        <v>(NULL)</v>
      </c>
      <c r="Q146" s="485"/>
      <c r="R146" s="485" t="s">
        <v>180</v>
      </c>
      <c r="S146" s="485"/>
      <c r="T146" s="485" t="s">
        <v>180</v>
      </c>
      <c r="U146" s="485"/>
      <c r="V146" s="485" t="s">
        <v>180</v>
      </c>
      <c r="W146" s="485"/>
      <c r="X146" s="979" t="s">
        <v>180</v>
      </c>
      <c r="Y146" s="978"/>
      <c r="Z146" s="500" t="b">
        <f t="shared" si="15"/>
        <v>1</v>
      </c>
      <c r="AA146" s="485"/>
      <c r="AB146" s="485" t="str">
        <f t="shared" si="39"/>
        <v>(NULL)</v>
      </c>
      <c r="AC146" s="485"/>
      <c r="AD146" s="485" t="str">
        <f t="shared" si="40"/>
        <v>-</v>
      </c>
      <c r="AE146" s="485"/>
      <c r="AF146" s="485" t="str">
        <f t="shared" si="41"/>
        <v>-</v>
      </c>
      <c r="AG146" s="485"/>
      <c r="AH146" s="485" t="str">
        <f t="shared" si="42"/>
        <v>-</v>
      </c>
      <c r="AI146" s="485"/>
      <c r="AJ146" s="485" t="str">
        <f t="shared" si="43"/>
        <v>-</v>
      </c>
      <c r="AK146" s="509"/>
      <c r="AL146" s="383" t="s">
        <v>882</v>
      </c>
      <c r="AM146" s="422" t="str">
        <f t="shared" si="49"/>
        <v>7/7</v>
      </c>
      <c r="AN146" s="422" t="str">
        <f t="shared" si="49"/>
        <v>7/7</v>
      </c>
      <c r="AO146" s="422" t="str">
        <f t="shared" si="49"/>
        <v>7/7</v>
      </c>
      <c r="AP146" s="381">
        <v>0</v>
      </c>
      <c r="AQ146" s="381" t="s">
        <v>180</v>
      </c>
      <c r="AR146" s="381" t="s">
        <v>1006</v>
      </c>
      <c r="AS146" s="382" t="s">
        <v>180</v>
      </c>
      <c r="AT146" s="606" t="s">
        <v>1083</v>
      </c>
      <c r="AU146" s="485"/>
      <c r="AV146" s="485"/>
      <c r="AW146" s="485"/>
      <c r="AX146" s="485"/>
      <c r="AY146" s="575"/>
    </row>
    <row r="147" spans="2:51" s="198" customFormat="1" ht="72" customHeight="1">
      <c r="B147" s="282"/>
      <c r="C147" s="282"/>
      <c r="E147" s="383">
        <f t="shared" si="46"/>
        <v>79</v>
      </c>
      <c r="F147" s="485" t="s">
        <v>458</v>
      </c>
      <c r="G147" s="509"/>
      <c r="H147" s="500" t="str">
        <f t="shared" si="38"/>
        <v>“11155DD5FF03”</v>
      </c>
      <c r="I147" s="485"/>
      <c r="J147" s="485" t="str">
        <f>G43</f>
        <v>(NULL)</v>
      </c>
      <c r="K147" s="485"/>
      <c r="L147" s="485" t="str">
        <f>I43</f>
        <v>"Nanjing"</v>
      </c>
      <c r="M147" s="509"/>
      <c r="N147" s="500" t="b">
        <v>0</v>
      </c>
      <c r="O147" s="485"/>
      <c r="P147" s="485" t="s">
        <v>324</v>
      </c>
      <c r="Q147" s="485"/>
      <c r="R147" s="485" t="s">
        <v>180</v>
      </c>
      <c r="S147" s="485"/>
      <c r="T147" s="485" t="s">
        <v>180</v>
      </c>
      <c r="U147" s="485"/>
      <c r="V147" s="485" t="s">
        <v>180</v>
      </c>
      <c r="W147" s="485"/>
      <c r="X147" s="979" t="s">
        <v>180</v>
      </c>
      <c r="Y147" s="978"/>
      <c r="Z147" s="500" t="b">
        <f t="shared" si="15"/>
        <v>0</v>
      </c>
      <c r="AA147" s="485"/>
      <c r="AB147" s="485" t="str">
        <f t="shared" si="39"/>
        <v>AIRSTAGE_COMMON_PARAMETER_EMPTY</v>
      </c>
      <c r="AC147" s="485"/>
      <c r="AD147" s="485" t="str">
        <f t="shared" si="40"/>
        <v>-</v>
      </c>
      <c r="AE147" s="485"/>
      <c r="AF147" s="485" t="str">
        <f t="shared" si="41"/>
        <v>-</v>
      </c>
      <c r="AG147" s="485"/>
      <c r="AH147" s="485" t="str">
        <f t="shared" si="42"/>
        <v>-</v>
      </c>
      <c r="AI147" s="485"/>
      <c r="AJ147" s="485" t="str">
        <f t="shared" si="43"/>
        <v>-</v>
      </c>
      <c r="AK147" s="509"/>
      <c r="AL147" s="383" t="s">
        <v>882</v>
      </c>
      <c r="AM147" s="422" t="str">
        <f t="shared" si="49"/>
        <v>7/7</v>
      </c>
      <c r="AN147" s="422" t="str">
        <f t="shared" si="49"/>
        <v>7/7</v>
      </c>
      <c r="AO147" s="422" t="str">
        <f t="shared" si="49"/>
        <v>7/7</v>
      </c>
      <c r="AP147" s="381">
        <v>0</v>
      </c>
      <c r="AQ147" s="381" t="s">
        <v>180</v>
      </c>
      <c r="AR147" s="381" t="s">
        <v>1006</v>
      </c>
      <c r="AS147" s="382" t="s">
        <v>180</v>
      </c>
      <c r="AT147" s="606" t="s">
        <v>1083</v>
      </c>
      <c r="AU147" s="485"/>
      <c r="AV147" s="485"/>
      <c r="AW147" s="485"/>
      <c r="AX147" s="485"/>
      <c r="AY147" s="575"/>
    </row>
    <row r="148" spans="2:51" s="198" customFormat="1" ht="72" customHeight="1" thickBot="1">
      <c r="B148" s="282"/>
      <c r="C148" s="282"/>
      <c r="E148" s="380">
        <f t="shared" si="46"/>
        <v>80</v>
      </c>
      <c r="F148" s="497" t="s">
        <v>458</v>
      </c>
      <c r="G148" s="498"/>
      <c r="H148" s="499" t="str">
        <f t="shared" si="38"/>
        <v>“11155DD5FF03”</v>
      </c>
      <c r="I148" s="497"/>
      <c r="J148" s="497" t="str">
        <f>G44</f>
        <v>city</v>
      </c>
      <c r="K148" s="497"/>
      <c r="L148" s="497" t="str">
        <f>I44</f>
        <v>(NULL)</v>
      </c>
      <c r="M148" s="498"/>
      <c r="N148" s="499" t="b">
        <v>0</v>
      </c>
      <c r="O148" s="497"/>
      <c r="P148" s="497" t="s">
        <v>324</v>
      </c>
      <c r="Q148" s="497"/>
      <c r="R148" s="497" t="s">
        <v>180</v>
      </c>
      <c r="S148" s="497"/>
      <c r="T148" s="497" t="s">
        <v>180</v>
      </c>
      <c r="U148" s="497"/>
      <c r="V148" s="497" t="s">
        <v>180</v>
      </c>
      <c r="W148" s="497"/>
      <c r="X148" s="984" t="s">
        <v>180</v>
      </c>
      <c r="Y148" s="980"/>
      <c r="Z148" s="499" t="b">
        <f t="shared" si="15"/>
        <v>0</v>
      </c>
      <c r="AA148" s="497"/>
      <c r="AB148" s="497" t="str">
        <f t="shared" si="39"/>
        <v>AIRSTAGE_COMMON_PARAMETER_EMPTY</v>
      </c>
      <c r="AC148" s="497"/>
      <c r="AD148" s="497" t="str">
        <f t="shared" si="40"/>
        <v>-</v>
      </c>
      <c r="AE148" s="497"/>
      <c r="AF148" s="497" t="str">
        <f t="shared" si="41"/>
        <v>-</v>
      </c>
      <c r="AG148" s="497"/>
      <c r="AH148" s="497" t="str">
        <f t="shared" si="42"/>
        <v>-</v>
      </c>
      <c r="AI148" s="497"/>
      <c r="AJ148" s="497" t="str">
        <f t="shared" si="43"/>
        <v>-</v>
      </c>
      <c r="AK148" s="498"/>
      <c r="AL148" s="380" t="s">
        <v>882</v>
      </c>
      <c r="AM148" s="423" t="str">
        <f t="shared" si="49"/>
        <v>7/7</v>
      </c>
      <c r="AN148" s="423" t="str">
        <f t="shared" si="49"/>
        <v>7/7</v>
      </c>
      <c r="AO148" s="423" t="str">
        <f t="shared" si="49"/>
        <v>7/7</v>
      </c>
      <c r="AP148" s="376">
        <v>0</v>
      </c>
      <c r="AQ148" s="376" t="s">
        <v>180</v>
      </c>
      <c r="AR148" s="376" t="s">
        <v>1006</v>
      </c>
      <c r="AS148" s="377" t="s">
        <v>180</v>
      </c>
      <c r="AT148" s="639" t="s">
        <v>1083</v>
      </c>
      <c r="AU148" s="497"/>
      <c r="AV148" s="497"/>
      <c r="AW148" s="497"/>
      <c r="AX148" s="497"/>
      <c r="AY148" s="576"/>
    </row>
    <row r="149" spans="2:51" ht="15" customHeight="1">
      <c r="B149" s="225"/>
      <c r="C149" s="225"/>
      <c r="E149" s="279"/>
      <c r="F149" s="279"/>
      <c r="G149" s="279"/>
      <c r="H149" s="279"/>
      <c r="I149" s="279"/>
      <c r="J149" s="279"/>
      <c r="K149" s="279"/>
      <c r="L149" s="279"/>
      <c r="M149" s="279"/>
      <c r="N149" s="279"/>
      <c r="O149" s="279"/>
      <c r="P149" s="279"/>
      <c r="Q149" s="279"/>
      <c r="R149" s="279"/>
      <c r="S149" s="279"/>
      <c r="T149" s="279"/>
      <c r="U149" s="279"/>
      <c r="V149" s="279"/>
      <c r="W149" s="279"/>
      <c r="X149" s="279"/>
      <c r="Y149" s="279"/>
      <c r="Z149" s="279"/>
      <c r="AA149" s="279"/>
      <c r="AB149" s="279"/>
      <c r="AC149" s="279"/>
      <c r="AD149" s="279"/>
      <c r="AE149" s="279"/>
      <c r="AF149" s="279"/>
      <c r="AG149" s="279"/>
      <c r="AH149" s="279"/>
      <c r="AI149" s="279"/>
      <c r="AJ149" s="279"/>
      <c r="AK149" s="279"/>
      <c r="AL149" s="279"/>
      <c r="AM149" s="279"/>
      <c r="AN149" s="279"/>
      <c r="AO149" s="279"/>
      <c r="AP149" s="279"/>
      <c r="AQ149" s="279"/>
      <c r="AR149" s="279"/>
      <c r="AS149" s="279"/>
      <c r="AT149" s="279"/>
      <c r="AU149" s="279"/>
      <c r="AV149" s="279"/>
      <c r="AW149" s="279"/>
      <c r="AX149" s="279"/>
      <c r="AY149" s="279"/>
    </row>
    <row r="150" spans="2:51">
      <c r="F150" s="279"/>
      <c r="G150" s="279"/>
      <c r="H150" s="279"/>
      <c r="I150" s="279"/>
      <c r="J150" s="279"/>
      <c r="K150" s="279"/>
      <c r="L150" s="279"/>
      <c r="M150" s="279"/>
      <c r="N150" s="279"/>
      <c r="O150" s="279"/>
      <c r="P150" s="279"/>
      <c r="Q150" s="279"/>
      <c r="R150" s="279"/>
      <c r="S150" s="279"/>
      <c r="T150" s="279"/>
      <c r="U150" s="279"/>
      <c r="V150" s="279"/>
      <c r="W150" s="279"/>
      <c r="X150" s="279"/>
      <c r="Y150" s="279"/>
      <c r="Z150" s="279"/>
      <c r="AA150" s="279"/>
      <c r="AB150" s="279"/>
      <c r="AC150" s="279"/>
      <c r="AD150" s="279"/>
      <c r="AE150" s="279"/>
      <c r="AF150" s="279"/>
      <c r="AG150" s="279"/>
      <c r="AH150" s="279"/>
      <c r="AI150" s="279"/>
      <c r="AJ150" s="279"/>
      <c r="AK150" s="279"/>
      <c r="AL150" s="279"/>
      <c r="AM150" s="279"/>
      <c r="AN150" s="279"/>
      <c r="AO150" s="279"/>
      <c r="AP150" s="279"/>
      <c r="AQ150" s="279"/>
      <c r="AR150" s="279"/>
      <c r="AS150" s="279"/>
      <c r="AT150" s="279"/>
      <c r="AU150" s="279"/>
      <c r="AV150" s="279"/>
      <c r="AW150" s="279"/>
      <c r="AX150" s="279"/>
      <c r="AY150" s="279"/>
    </row>
    <row r="151" spans="2:51">
      <c r="E151" s="279"/>
      <c r="F151" s="279"/>
      <c r="G151" s="279"/>
      <c r="H151" s="279"/>
      <c r="I151" s="279"/>
      <c r="J151" s="279"/>
      <c r="K151" s="279"/>
      <c r="L151" s="279"/>
      <c r="M151" s="279"/>
      <c r="N151" s="279"/>
      <c r="O151" s="279"/>
      <c r="P151" s="279"/>
      <c r="Q151" s="279"/>
      <c r="R151" s="279"/>
      <c r="S151" s="279"/>
      <c r="T151" s="279"/>
      <c r="U151" s="279"/>
      <c r="V151" s="279"/>
      <c r="W151" s="279"/>
      <c r="X151" s="279"/>
      <c r="Y151" s="279"/>
      <c r="Z151" s="279"/>
      <c r="AA151" s="279"/>
      <c r="AB151" s="279"/>
      <c r="AC151" s="279"/>
      <c r="AD151" s="279"/>
      <c r="AE151" s="279"/>
      <c r="AF151" s="279"/>
      <c r="AG151" s="279"/>
      <c r="AH151" s="279"/>
      <c r="AI151" s="279"/>
      <c r="AJ151" s="279"/>
      <c r="AK151" s="279"/>
      <c r="AL151" s="279"/>
      <c r="AM151" s="279"/>
      <c r="AN151" s="279"/>
      <c r="AO151" s="279"/>
      <c r="AP151" s="279"/>
      <c r="AQ151" s="279"/>
      <c r="AR151" s="279"/>
      <c r="AS151" s="279"/>
      <c r="AT151" s="279"/>
      <c r="AU151" s="279"/>
      <c r="AV151" s="279"/>
      <c r="AW151" s="279"/>
      <c r="AX151" s="279"/>
      <c r="AY151" s="279"/>
    </row>
    <row r="152" spans="2:51" ht="16.5" thickBot="1">
      <c r="E152" s="280" t="s">
        <v>153</v>
      </c>
      <c r="F152" s="280" t="s">
        <v>945</v>
      </c>
    </row>
    <row r="153" spans="2:51" ht="13.5" customHeight="1">
      <c r="B153" s="225"/>
      <c r="C153" s="225"/>
      <c r="E153" s="510" t="s">
        <v>20</v>
      </c>
      <c r="F153" s="518" t="s">
        <v>22</v>
      </c>
      <c r="G153" s="519"/>
      <c r="H153" s="510" t="s">
        <v>21</v>
      </c>
      <c r="I153" s="518"/>
      <c r="J153" s="518"/>
      <c r="K153" s="518"/>
      <c r="L153" s="518"/>
      <c r="M153" s="519"/>
      <c r="N153" s="522" t="s">
        <v>120</v>
      </c>
      <c r="O153" s="523"/>
      <c r="P153" s="523"/>
      <c r="Q153" s="523"/>
      <c r="R153" s="524" t="s">
        <v>127</v>
      </c>
      <c r="S153" s="524"/>
      <c r="T153" s="524"/>
      <c r="U153" s="524"/>
      <c r="V153" s="524"/>
      <c r="W153" s="524"/>
      <c r="X153" s="525" t="s">
        <v>167</v>
      </c>
      <c r="Y153" s="526"/>
      <c r="Z153" s="527" t="s">
        <v>140</v>
      </c>
      <c r="AA153" s="528"/>
      <c r="AB153" s="528"/>
      <c r="AC153" s="528"/>
      <c r="AD153" s="529" t="s">
        <v>141</v>
      </c>
      <c r="AE153" s="529"/>
      <c r="AF153" s="529"/>
      <c r="AG153" s="529"/>
      <c r="AH153" s="529"/>
      <c r="AI153" s="529"/>
      <c r="AJ153" s="483" t="s">
        <v>170</v>
      </c>
      <c r="AK153" s="484"/>
      <c r="AL153" s="487" t="s">
        <v>16</v>
      </c>
      <c r="AM153" s="489" t="s">
        <v>53</v>
      </c>
      <c r="AN153" s="489" t="s">
        <v>54</v>
      </c>
      <c r="AO153" s="489" t="s">
        <v>55</v>
      </c>
      <c r="AP153" s="489" t="s">
        <v>56</v>
      </c>
      <c r="AQ153" s="489" t="s">
        <v>29</v>
      </c>
      <c r="AR153" s="489" t="s">
        <v>62</v>
      </c>
      <c r="AS153" s="512" t="s">
        <v>69</v>
      </c>
      <c r="AT153" s="477" t="s">
        <v>23</v>
      </c>
      <c r="AU153" s="478"/>
      <c r="AV153" s="478"/>
      <c r="AW153" s="478"/>
      <c r="AX153" s="478"/>
      <c r="AY153" s="479"/>
    </row>
    <row r="154" spans="2:51" ht="13.5" customHeight="1">
      <c r="B154" s="225"/>
      <c r="C154" s="225"/>
      <c r="E154" s="511"/>
      <c r="F154" s="520"/>
      <c r="G154" s="521"/>
      <c r="H154" s="530" t="str">
        <f>H67</f>
        <v>1:デバイスID</v>
      </c>
      <c r="I154" s="531"/>
      <c r="J154" s="531" t="str">
        <f t="shared" ref="J154" si="50">J67</f>
        <v>2:プロパティ名</v>
      </c>
      <c r="K154" s="531"/>
      <c r="L154" s="531" t="str">
        <f t="shared" ref="L154" si="51">L67</f>
        <v>3:値</v>
      </c>
      <c r="M154" s="532"/>
      <c r="N154" s="930" t="s">
        <v>918</v>
      </c>
      <c r="O154" s="931"/>
      <c r="P154" s="534" t="s">
        <v>942</v>
      </c>
      <c r="Q154" s="534"/>
      <c r="R154" s="821" t="str">
        <f>H154</f>
        <v>1:デバイスID</v>
      </c>
      <c r="S154" s="821"/>
      <c r="T154" s="821" t="str">
        <f>J154</f>
        <v>2:プロパティ名</v>
      </c>
      <c r="U154" s="821"/>
      <c r="V154" s="821" t="str">
        <f>L154</f>
        <v>3:値</v>
      </c>
      <c r="W154" s="821"/>
      <c r="X154" s="919" t="s">
        <v>180</v>
      </c>
      <c r="Y154" s="1003"/>
      <c r="Z154" s="516" t="str">
        <f>N154</f>
        <v>1:成功(true)/
失敗(false)</v>
      </c>
      <c r="AA154" s="517"/>
      <c r="AB154" s="517" t="str">
        <f>P154</f>
        <v>2:メッセージコード</v>
      </c>
      <c r="AC154" s="517"/>
      <c r="AD154" s="994" t="str">
        <f>R154</f>
        <v>1:デバイスID</v>
      </c>
      <c r="AE154" s="994"/>
      <c r="AF154" s="994" t="str">
        <f>T154</f>
        <v>2:プロパティ名</v>
      </c>
      <c r="AG154" s="994"/>
      <c r="AH154" s="994" t="str">
        <f>V154</f>
        <v>3:値</v>
      </c>
      <c r="AI154" s="994"/>
      <c r="AJ154" s="836" t="str">
        <f>X154</f>
        <v>-</v>
      </c>
      <c r="AK154" s="975"/>
      <c r="AL154" s="488"/>
      <c r="AM154" s="490"/>
      <c r="AN154" s="490"/>
      <c r="AO154" s="490"/>
      <c r="AP154" s="490"/>
      <c r="AQ154" s="490"/>
      <c r="AR154" s="490"/>
      <c r="AS154" s="513"/>
      <c r="AT154" s="480"/>
      <c r="AU154" s="481"/>
      <c r="AV154" s="481"/>
      <c r="AW154" s="481"/>
      <c r="AX154" s="481"/>
      <c r="AY154" s="482"/>
    </row>
    <row r="155" spans="2:51" ht="15" customHeight="1">
      <c r="B155" s="225"/>
      <c r="C155" s="225"/>
      <c r="E155" s="511"/>
      <c r="F155" s="520"/>
      <c r="G155" s="521"/>
      <c r="H155" s="530"/>
      <c r="I155" s="531"/>
      <c r="J155" s="531"/>
      <c r="K155" s="531"/>
      <c r="L155" s="531"/>
      <c r="M155" s="532"/>
      <c r="N155" s="930"/>
      <c r="O155" s="931"/>
      <c r="P155" s="534"/>
      <c r="Q155" s="534"/>
      <c r="R155" s="821"/>
      <c r="S155" s="821"/>
      <c r="T155" s="821"/>
      <c r="U155" s="821"/>
      <c r="V155" s="821"/>
      <c r="W155" s="821"/>
      <c r="X155" s="919"/>
      <c r="Y155" s="1003"/>
      <c r="Z155" s="516"/>
      <c r="AA155" s="517"/>
      <c r="AB155" s="517"/>
      <c r="AC155" s="517"/>
      <c r="AD155" s="994"/>
      <c r="AE155" s="994"/>
      <c r="AF155" s="994"/>
      <c r="AG155" s="994"/>
      <c r="AH155" s="994"/>
      <c r="AI155" s="994"/>
      <c r="AJ155" s="836"/>
      <c r="AK155" s="975"/>
      <c r="AL155" s="488"/>
      <c r="AM155" s="490"/>
      <c r="AN155" s="490"/>
      <c r="AO155" s="490"/>
      <c r="AP155" s="490"/>
      <c r="AQ155" s="490"/>
      <c r="AR155" s="490"/>
      <c r="AS155" s="513"/>
      <c r="AT155" s="480"/>
      <c r="AU155" s="481"/>
      <c r="AV155" s="481"/>
      <c r="AW155" s="481"/>
      <c r="AX155" s="481"/>
      <c r="AY155" s="482"/>
    </row>
    <row r="156" spans="2:51" ht="72" customHeight="1">
      <c r="B156" s="225"/>
      <c r="C156" s="225"/>
      <c r="E156" s="590">
        <f>E148+1</f>
        <v>81</v>
      </c>
      <c r="F156" s="537" t="s">
        <v>624</v>
      </c>
      <c r="G156" s="538"/>
      <c r="H156" s="590" t="str">
        <f>H69</f>
        <v>“11155DD5FF03”</v>
      </c>
      <c r="I156" s="537"/>
      <c r="J156" s="537" t="str">
        <f>J69</f>
        <v>adjust_temperature</v>
      </c>
      <c r="K156" s="537"/>
      <c r="L156" s="537" t="str">
        <f>L69</f>
        <v>“0”</v>
      </c>
      <c r="M156" s="538"/>
      <c r="N156" s="757" t="b">
        <v>1</v>
      </c>
      <c r="O156" s="701"/>
      <c r="P156" s="537" t="s">
        <v>294</v>
      </c>
      <c r="Q156" s="537"/>
      <c r="R156" s="537" t="s">
        <v>180</v>
      </c>
      <c r="S156" s="537"/>
      <c r="T156" s="537" t="s">
        <v>180</v>
      </c>
      <c r="U156" s="537"/>
      <c r="V156" s="537" t="s">
        <v>180</v>
      </c>
      <c r="W156" s="537"/>
      <c r="X156" s="993" t="s">
        <v>180</v>
      </c>
      <c r="Y156" s="705"/>
      <c r="Z156" s="757" t="b">
        <v>1</v>
      </c>
      <c r="AA156" s="701"/>
      <c r="AB156" s="537" t="s">
        <v>294</v>
      </c>
      <c r="AC156" s="537"/>
      <c r="AD156" s="537" t="s">
        <v>180</v>
      </c>
      <c r="AE156" s="537"/>
      <c r="AF156" s="537" t="s">
        <v>180</v>
      </c>
      <c r="AG156" s="537"/>
      <c r="AH156" s="537" t="s">
        <v>180</v>
      </c>
      <c r="AI156" s="537"/>
      <c r="AJ156" s="993" t="s">
        <v>180</v>
      </c>
      <c r="AK156" s="705"/>
      <c r="AL156" s="587" t="s">
        <v>882</v>
      </c>
      <c r="AM156" s="591" t="str">
        <f>AM148</f>
        <v>7/7</v>
      </c>
      <c r="AN156" s="591" t="str">
        <f t="shared" ref="AN156:AO157" si="52">AN148</f>
        <v>7/7</v>
      </c>
      <c r="AO156" s="591" t="str">
        <f t="shared" si="52"/>
        <v>7/7</v>
      </c>
      <c r="AP156" s="591">
        <v>0</v>
      </c>
      <c r="AQ156" s="591" t="s">
        <v>180</v>
      </c>
      <c r="AR156" s="591" t="s">
        <v>1006</v>
      </c>
      <c r="AS156" s="1008" t="s">
        <v>180</v>
      </c>
      <c r="AT156" s="757" t="s">
        <v>1083</v>
      </c>
      <c r="AU156" s="701"/>
      <c r="AV156" s="701"/>
      <c r="AW156" s="701"/>
      <c r="AX156" s="701"/>
      <c r="AY156" s="985"/>
    </row>
    <row r="157" spans="2:51" s="408" customFormat="1" ht="72" customHeight="1" thickBot="1">
      <c r="B157" s="225"/>
      <c r="C157" s="225"/>
      <c r="E157" s="585"/>
      <c r="F157" s="586"/>
      <c r="G157" s="579"/>
      <c r="H157" s="585" t="str">
        <f>H156</f>
        <v>“11155DD5FF03”</v>
      </c>
      <c r="I157" s="586"/>
      <c r="J157" s="586" t="str">
        <f t="shared" ref="J157" si="53">J156</f>
        <v>adjust_temperature</v>
      </c>
      <c r="K157" s="586"/>
      <c r="L157" s="586" t="str">
        <f t="shared" ref="L157" si="54">L156</f>
        <v>“0”</v>
      </c>
      <c r="M157" s="579"/>
      <c r="N157" s="585" t="b">
        <f t="shared" ref="N157" si="55">N156</f>
        <v>1</v>
      </c>
      <c r="O157" s="586"/>
      <c r="P157" s="586" t="str">
        <f t="shared" ref="P157" si="56">P156</f>
        <v>(NULL)</v>
      </c>
      <c r="Q157" s="586"/>
      <c r="R157" s="586" t="str">
        <f t="shared" ref="R157" si="57">R156</f>
        <v>-</v>
      </c>
      <c r="S157" s="586"/>
      <c r="T157" s="586" t="str">
        <f t="shared" ref="T157" si="58">T156</f>
        <v>-</v>
      </c>
      <c r="U157" s="586"/>
      <c r="V157" s="586" t="str">
        <f t="shared" ref="V157" si="59">V156</f>
        <v>-</v>
      </c>
      <c r="W157" s="586"/>
      <c r="X157" s="586" t="str">
        <f t="shared" ref="X157" si="60">X156</f>
        <v>-</v>
      </c>
      <c r="Y157" s="579"/>
      <c r="Z157" s="585" t="b">
        <f t="shared" ref="Z157" si="61">Z156</f>
        <v>1</v>
      </c>
      <c r="AA157" s="586"/>
      <c r="AB157" s="586" t="str">
        <f t="shared" ref="AB157" si="62">AB156</f>
        <v>(NULL)</v>
      </c>
      <c r="AC157" s="586"/>
      <c r="AD157" s="586" t="str">
        <f t="shared" ref="AD157" si="63">AD156</f>
        <v>-</v>
      </c>
      <c r="AE157" s="586"/>
      <c r="AF157" s="586" t="str">
        <f t="shared" ref="AF157" si="64">AF156</f>
        <v>-</v>
      </c>
      <c r="AG157" s="586"/>
      <c r="AH157" s="586" t="str">
        <f t="shared" ref="AH157" si="65">AH156</f>
        <v>-</v>
      </c>
      <c r="AI157" s="586"/>
      <c r="AJ157" s="586" t="str">
        <f t="shared" ref="AJ157" si="66">AJ156</f>
        <v>-</v>
      </c>
      <c r="AK157" s="579"/>
      <c r="AL157" s="1006"/>
      <c r="AM157" s="1007">
        <f>AM149</f>
        <v>0</v>
      </c>
      <c r="AN157" s="1007">
        <f t="shared" si="52"/>
        <v>0</v>
      </c>
      <c r="AO157" s="1007">
        <f t="shared" si="52"/>
        <v>0</v>
      </c>
      <c r="AP157" s="1007">
        <v>0</v>
      </c>
      <c r="AQ157" s="1007" t="s">
        <v>180</v>
      </c>
      <c r="AR157" s="1007" t="s">
        <v>1006</v>
      </c>
      <c r="AS157" s="1009" t="s">
        <v>180</v>
      </c>
      <c r="AT157" s="986"/>
      <c r="AU157" s="700"/>
      <c r="AV157" s="700"/>
      <c r="AW157" s="700"/>
      <c r="AX157" s="700"/>
      <c r="AY157" s="987"/>
    </row>
    <row r="158" spans="2:51" s="408" customFormat="1" ht="17.25" customHeight="1">
      <c r="B158" s="225"/>
      <c r="C158" s="225"/>
      <c r="E158" s="104"/>
      <c r="F158" s="104"/>
      <c r="G158" s="104"/>
      <c r="H158" s="104"/>
      <c r="I158" s="104"/>
      <c r="J158" s="104"/>
      <c r="K158" s="104"/>
      <c r="L158" s="104"/>
      <c r="M158" s="104"/>
      <c r="N158" s="417"/>
      <c r="O158" s="417"/>
      <c r="P158" s="104"/>
      <c r="Q158" s="104"/>
      <c r="R158" s="104"/>
      <c r="S158" s="104"/>
      <c r="T158" s="104"/>
      <c r="U158" s="104"/>
      <c r="V158" s="104"/>
      <c r="W158" s="104"/>
      <c r="X158" s="418"/>
      <c r="Y158" s="417"/>
      <c r="Z158" s="417"/>
      <c r="AA158" s="417"/>
      <c r="AB158" s="104"/>
      <c r="AC158" s="104"/>
      <c r="AD158" s="104"/>
      <c r="AE158" s="104"/>
      <c r="AF158" s="104"/>
      <c r="AG158" s="104"/>
      <c r="AH158" s="104"/>
      <c r="AI158" s="104"/>
      <c r="AJ158" s="418"/>
      <c r="AK158" s="417"/>
      <c r="AL158" s="420"/>
      <c r="AM158" s="419"/>
      <c r="AN158" s="419"/>
      <c r="AO158" s="419"/>
      <c r="AP158" s="82"/>
      <c r="AQ158" s="420"/>
      <c r="AR158" s="420"/>
      <c r="AS158" s="420"/>
      <c r="AT158" s="76"/>
      <c r="AU158" s="77"/>
      <c r="AV158" s="77"/>
      <c r="AW158" s="77"/>
      <c r="AX158" s="77"/>
      <c r="AY158" s="77"/>
    </row>
    <row r="160" spans="2:51" ht="16.5" thickBot="1">
      <c r="E160" s="280" t="s">
        <v>160</v>
      </c>
      <c r="F160" s="280" t="s">
        <v>159</v>
      </c>
    </row>
    <row r="161" spans="5:51" ht="15" customHeight="1">
      <c r="E161" s="510" t="s">
        <v>20</v>
      </c>
      <c r="F161" s="518" t="s">
        <v>22</v>
      </c>
      <c r="G161" s="519"/>
      <c r="H161" s="510" t="s">
        <v>21</v>
      </c>
      <c r="I161" s="518"/>
      <c r="J161" s="518"/>
      <c r="K161" s="518"/>
      <c r="L161" s="518"/>
      <c r="M161" s="519"/>
      <c r="N161" s="522" t="s">
        <v>120</v>
      </c>
      <c r="O161" s="523"/>
      <c r="P161" s="523"/>
      <c r="Q161" s="523"/>
      <c r="R161" s="524" t="s">
        <v>127</v>
      </c>
      <c r="S161" s="524"/>
      <c r="T161" s="524"/>
      <c r="U161" s="524"/>
      <c r="V161" s="524"/>
      <c r="W161" s="524"/>
      <c r="X161" s="525" t="s">
        <v>167</v>
      </c>
      <c r="Y161" s="526"/>
      <c r="Z161" s="527" t="s">
        <v>140</v>
      </c>
      <c r="AA161" s="528"/>
      <c r="AB161" s="528"/>
      <c r="AC161" s="528"/>
      <c r="AD161" s="529" t="s">
        <v>141</v>
      </c>
      <c r="AE161" s="529"/>
      <c r="AF161" s="529"/>
      <c r="AG161" s="529"/>
      <c r="AH161" s="529"/>
      <c r="AI161" s="529"/>
      <c r="AJ161" s="483" t="s">
        <v>170</v>
      </c>
      <c r="AK161" s="484"/>
      <c r="AL161" s="487" t="s">
        <v>16</v>
      </c>
      <c r="AM161" s="489" t="s">
        <v>53</v>
      </c>
      <c r="AN161" s="489" t="s">
        <v>54</v>
      </c>
      <c r="AO161" s="489" t="s">
        <v>55</v>
      </c>
      <c r="AP161" s="489" t="s">
        <v>56</v>
      </c>
      <c r="AQ161" s="489" t="s">
        <v>29</v>
      </c>
      <c r="AR161" s="489" t="s">
        <v>62</v>
      </c>
      <c r="AS161" s="512" t="s">
        <v>69</v>
      </c>
      <c r="AT161" s="477" t="s">
        <v>23</v>
      </c>
      <c r="AU161" s="478"/>
      <c r="AV161" s="478"/>
      <c r="AW161" s="478"/>
      <c r="AX161" s="478"/>
      <c r="AY161" s="479"/>
    </row>
    <row r="162" spans="5:51" ht="15.75" customHeight="1">
      <c r="E162" s="511"/>
      <c r="F162" s="520"/>
      <c r="G162" s="521"/>
      <c r="H162" s="530" t="str">
        <f>E19</f>
        <v>1:デバイスID</v>
      </c>
      <c r="I162" s="531"/>
      <c r="J162" s="531" t="str">
        <f>G19</f>
        <v>2:プロパティ名</v>
      </c>
      <c r="K162" s="531"/>
      <c r="L162" s="531" t="str">
        <f>I19</f>
        <v>3:値</v>
      </c>
      <c r="M162" s="532"/>
      <c r="N162" s="930" t="s">
        <v>918</v>
      </c>
      <c r="O162" s="931"/>
      <c r="P162" s="534" t="s">
        <v>942</v>
      </c>
      <c r="Q162" s="534"/>
      <c r="R162" s="821" t="str">
        <f>H162</f>
        <v>1:デバイスID</v>
      </c>
      <c r="S162" s="821"/>
      <c r="T162" s="821" t="str">
        <f>J162</f>
        <v>2:プロパティ名</v>
      </c>
      <c r="U162" s="821"/>
      <c r="V162" s="821" t="str">
        <f>L162</f>
        <v>3:値</v>
      </c>
      <c r="W162" s="821"/>
      <c r="X162" s="919" t="s">
        <v>180</v>
      </c>
      <c r="Y162" s="1003"/>
      <c r="Z162" s="516" t="str">
        <f>N162</f>
        <v>1:成功(true)/
失敗(false)</v>
      </c>
      <c r="AA162" s="517"/>
      <c r="AB162" s="517" t="str">
        <f>P162</f>
        <v>2:メッセージコード</v>
      </c>
      <c r="AC162" s="517"/>
      <c r="AD162" s="994" t="str">
        <f>R162</f>
        <v>1:デバイスID</v>
      </c>
      <c r="AE162" s="994"/>
      <c r="AF162" s="994" t="str">
        <f>T162</f>
        <v>2:プロパティ名</v>
      </c>
      <c r="AG162" s="994"/>
      <c r="AH162" s="994" t="str">
        <f>V162</f>
        <v>3:値</v>
      </c>
      <c r="AI162" s="994"/>
      <c r="AJ162" s="836" t="str">
        <f>X162</f>
        <v>-</v>
      </c>
      <c r="AK162" s="975"/>
      <c r="AL162" s="488"/>
      <c r="AM162" s="490"/>
      <c r="AN162" s="490"/>
      <c r="AO162" s="490"/>
      <c r="AP162" s="490"/>
      <c r="AQ162" s="490"/>
      <c r="AR162" s="490"/>
      <c r="AS162" s="513"/>
      <c r="AT162" s="480"/>
      <c r="AU162" s="481"/>
      <c r="AV162" s="481"/>
      <c r="AW162" s="481"/>
      <c r="AX162" s="481"/>
      <c r="AY162" s="482"/>
    </row>
    <row r="163" spans="5:51">
      <c r="E163" s="511"/>
      <c r="F163" s="520"/>
      <c r="G163" s="521"/>
      <c r="H163" s="530"/>
      <c r="I163" s="531"/>
      <c r="J163" s="531"/>
      <c r="K163" s="531"/>
      <c r="L163" s="531"/>
      <c r="M163" s="532"/>
      <c r="N163" s="930"/>
      <c r="O163" s="931"/>
      <c r="P163" s="534"/>
      <c r="Q163" s="534"/>
      <c r="R163" s="821"/>
      <c r="S163" s="821"/>
      <c r="T163" s="821"/>
      <c r="U163" s="821"/>
      <c r="V163" s="821"/>
      <c r="W163" s="821"/>
      <c r="X163" s="919"/>
      <c r="Y163" s="1003"/>
      <c r="Z163" s="516"/>
      <c r="AA163" s="517"/>
      <c r="AB163" s="517"/>
      <c r="AC163" s="517"/>
      <c r="AD163" s="994"/>
      <c r="AE163" s="994"/>
      <c r="AF163" s="994"/>
      <c r="AG163" s="994"/>
      <c r="AH163" s="994"/>
      <c r="AI163" s="994"/>
      <c r="AJ163" s="836"/>
      <c r="AK163" s="975"/>
      <c r="AL163" s="488"/>
      <c r="AM163" s="490"/>
      <c r="AN163" s="490"/>
      <c r="AO163" s="490"/>
      <c r="AP163" s="490"/>
      <c r="AQ163" s="490"/>
      <c r="AR163" s="490"/>
      <c r="AS163" s="513"/>
      <c r="AT163" s="480"/>
      <c r="AU163" s="481"/>
      <c r="AV163" s="481"/>
      <c r="AW163" s="481"/>
      <c r="AX163" s="481"/>
      <c r="AY163" s="482"/>
    </row>
    <row r="164" spans="5:51" s="198" customFormat="1" ht="72" customHeight="1">
      <c r="E164" s="383">
        <f>E156+1</f>
        <v>82</v>
      </c>
      <c r="F164" s="541" t="s">
        <v>236</v>
      </c>
      <c r="G164" s="542"/>
      <c r="H164" s="500" t="str">
        <f>H156</f>
        <v>“11155DD5FF03”</v>
      </c>
      <c r="I164" s="485"/>
      <c r="J164" s="485" t="str">
        <f>J156</f>
        <v>adjust_temperature</v>
      </c>
      <c r="K164" s="485"/>
      <c r="L164" s="485" t="str">
        <f>L156</f>
        <v>“0”</v>
      </c>
      <c r="M164" s="509"/>
      <c r="N164" s="500" t="b">
        <v>0</v>
      </c>
      <c r="O164" s="485"/>
      <c r="P164" s="485" t="s">
        <v>695</v>
      </c>
      <c r="Q164" s="485"/>
      <c r="R164" s="485" t="s">
        <v>180</v>
      </c>
      <c r="S164" s="485"/>
      <c r="T164" s="485" t="s">
        <v>180</v>
      </c>
      <c r="U164" s="485"/>
      <c r="V164" s="485" t="s">
        <v>180</v>
      </c>
      <c r="W164" s="485"/>
      <c r="X164" s="485" t="s">
        <v>180</v>
      </c>
      <c r="Y164" s="509"/>
      <c r="Z164" s="500" t="b">
        <v>0</v>
      </c>
      <c r="AA164" s="485"/>
      <c r="AB164" s="485" t="s">
        <v>695</v>
      </c>
      <c r="AC164" s="485"/>
      <c r="AD164" s="485" t="s">
        <v>180</v>
      </c>
      <c r="AE164" s="485"/>
      <c r="AF164" s="485" t="s">
        <v>180</v>
      </c>
      <c r="AG164" s="485"/>
      <c r="AH164" s="485" t="s">
        <v>180</v>
      </c>
      <c r="AI164" s="485"/>
      <c r="AJ164" s="485" t="s">
        <v>180</v>
      </c>
      <c r="AK164" s="509"/>
      <c r="AL164" s="383" t="s">
        <v>882</v>
      </c>
      <c r="AM164" s="386" t="str">
        <f>AM156</f>
        <v>7/7</v>
      </c>
      <c r="AN164" s="386" t="str">
        <f>AN156</f>
        <v>7/7</v>
      </c>
      <c r="AO164" s="386" t="str">
        <f>AO156</f>
        <v>7/7</v>
      </c>
      <c r="AP164" s="381">
        <v>0</v>
      </c>
      <c r="AQ164" s="378" t="s">
        <v>180</v>
      </c>
      <c r="AR164" s="394" t="s">
        <v>1006</v>
      </c>
      <c r="AS164" s="424" t="s">
        <v>180</v>
      </c>
      <c r="AT164" s="606" t="s">
        <v>1083</v>
      </c>
      <c r="AU164" s="485"/>
      <c r="AV164" s="485"/>
      <c r="AW164" s="485"/>
      <c r="AX164" s="485"/>
      <c r="AY164" s="575"/>
    </row>
    <row r="165" spans="5:51" s="198" customFormat="1" ht="72" customHeight="1" thickBot="1">
      <c r="E165" s="380">
        <f>E164+1</f>
        <v>83</v>
      </c>
      <c r="F165" s="577" t="s">
        <v>237</v>
      </c>
      <c r="G165" s="578"/>
      <c r="H165" s="499" t="str">
        <f>H164</f>
        <v>“11155DD5FF03”</v>
      </c>
      <c r="I165" s="497"/>
      <c r="J165" s="497" t="str">
        <f>J164</f>
        <v>adjust_temperature</v>
      </c>
      <c r="K165" s="497"/>
      <c r="L165" s="497" t="str">
        <f>L164</f>
        <v>“0”</v>
      </c>
      <c r="M165" s="498"/>
      <c r="N165" s="499" t="b">
        <v>0</v>
      </c>
      <c r="O165" s="497"/>
      <c r="P165" s="497" t="s">
        <v>693</v>
      </c>
      <c r="Q165" s="497"/>
      <c r="R165" s="497" t="s">
        <v>180</v>
      </c>
      <c r="S165" s="497"/>
      <c r="T165" s="497" t="s">
        <v>180</v>
      </c>
      <c r="U165" s="497"/>
      <c r="V165" s="497" t="s">
        <v>180</v>
      </c>
      <c r="W165" s="497"/>
      <c r="X165" s="497" t="s">
        <v>180</v>
      </c>
      <c r="Y165" s="498"/>
      <c r="Z165" s="499" t="b">
        <v>0</v>
      </c>
      <c r="AA165" s="497"/>
      <c r="AB165" s="497" t="s">
        <v>693</v>
      </c>
      <c r="AC165" s="497"/>
      <c r="AD165" s="497" t="s">
        <v>180</v>
      </c>
      <c r="AE165" s="497"/>
      <c r="AF165" s="497" t="s">
        <v>180</v>
      </c>
      <c r="AG165" s="497"/>
      <c r="AH165" s="497" t="s">
        <v>180</v>
      </c>
      <c r="AI165" s="497"/>
      <c r="AJ165" s="497" t="s">
        <v>180</v>
      </c>
      <c r="AK165" s="498"/>
      <c r="AL165" s="380" t="s">
        <v>882</v>
      </c>
      <c r="AM165" s="355" t="str">
        <f>AM164</f>
        <v>7/7</v>
      </c>
      <c r="AN165" s="355" t="str">
        <f>AN164</f>
        <v>7/7</v>
      </c>
      <c r="AO165" s="355" t="str">
        <f>AO164</f>
        <v>7/7</v>
      </c>
      <c r="AP165" s="376">
        <v>0</v>
      </c>
      <c r="AQ165" s="379" t="s">
        <v>180</v>
      </c>
      <c r="AR165" s="396" t="s">
        <v>1006</v>
      </c>
      <c r="AS165" s="425" t="s">
        <v>180</v>
      </c>
      <c r="AT165" s="639" t="s">
        <v>1083</v>
      </c>
      <c r="AU165" s="497"/>
      <c r="AV165" s="497"/>
      <c r="AW165" s="497"/>
      <c r="AX165" s="497"/>
      <c r="AY165" s="576"/>
    </row>
    <row r="166" spans="5:51" ht="16.5" customHeight="1">
      <c r="E166" s="280" t="s">
        <v>233</v>
      </c>
    </row>
    <row r="167" spans="5:51">
      <c r="E167" s="280" t="s">
        <v>234</v>
      </c>
    </row>
    <row r="170" spans="5:51" ht="15.75" customHeight="1" thickBot="1">
      <c r="E170" s="408" t="s">
        <v>1145</v>
      </c>
      <c r="F170" s="408"/>
      <c r="G170" s="408"/>
      <c r="H170" s="408"/>
      <c r="I170" s="408"/>
      <c r="J170" s="408"/>
      <c r="K170" s="408"/>
      <c r="L170" s="408"/>
      <c r="M170" s="408"/>
      <c r="N170" s="408"/>
      <c r="O170" s="408"/>
      <c r="P170" s="408"/>
      <c r="Q170" s="408"/>
      <c r="R170" s="408"/>
      <c r="S170" s="408"/>
      <c r="T170" s="408"/>
      <c r="U170" s="408"/>
      <c r="V170" s="408"/>
      <c r="W170" s="408"/>
      <c r="X170" s="408"/>
      <c r="Y170" s="408"/>
      <c r="Z170" s="408"/>
      <c r="AA170" s="408"/>
      <c r="AB170" s="408"/>
      <c r="AC170" s="408"/>
      <c r="AD170" s="408"/>
      <c r="AE170" s="408"/>
      <c r="AF170" s="408"/>
      <c r="AG170" s="408"/>
      <c r="AH170" s="408"/>
      <c r="AI170" s="408"/>
      <c r="AJ170" s="408"/>
      <c r="AK170" s="408"/>
      <c r="AL170" s="408"/>
      <c r="AM170" s="408"/>
      <c r="AN170" s="408"/>
      <c r="AO170" s="408"/>
      <c r="AP170" s="408"/>
      <c r="AQ170" s="408"/>
      <c r="AR170" s="408"/>
      <c r="AS170" s="408"/>
      <c r="AT170" s="408"/>
      <c r="AU170" s="408"/>
      <c r="AV170" s="408"/>
      <c r="AW170" s="408"/>
      <c r="AX170" s="408"/>
      <c r="AY170" s="408"/>
    </row>
    <row r="171" spans="5:51">
      <c r="E171" s="510" t="s">
        <v>20</v>
      </c>
      <c r="F171" s="518" t="s">
        <v>22</v>
      </c>
      <c r="G171" s="519"/>
      <c r="H171" s="510" t="s">
        <v>21</v>
      </c>
      <c r="I171" s="518"/>
      <c r="J171" s="518"/>
      <c r="K171" s="518"/>
      <c r="L171" s="518"/>
      <c r="M171" s="519"/>
      <c r="N171" s="522" t="s">
        <v>120</v>
      </c>
      <c r="O171" s="523"/>
      <c r="P171" s="523"/>
      <c r="Q171" s="523"/>
      <c r="R171" s="524" t="s">
        <v>127</v>
      </c>
      <c r="S171" s="524"/>
      <c r="T171" s="524"/>
      <c r="U171" s="524"/>
      <c r="V171" s="524"/>
      <c r="W171" s="524"/>
      <c r="X171" s="525" t="s">
        <v>167</v>
      </c>
      <c r="Y171" s="526"/>
      <c r="Z171" s="527" t="s">
        <v>140</v>
      </c>
      <c r="AA171" s="528"/>
      <c r="AB171" s="528"/>
      <c r="AC171" s="528"/>
      <c r="AD171" s="529" t="s">
        <v>141</v>
      </c>
      <c r="AE171" s="529"/>
      <c r="AF171" s="529"/>
      <c r="AG171" s="529"/>
      <c r="AH171" s="529"/>
      <c r="AI171" s="529"/>
      <c r="AJ171" s="483" t="s">
        <v>170</v>
      </c>
      <c r="AK171" s="484"/>
      <c r="AL171" s="487" t="s">
        <v>16</v>
      </c>
      <c r="AM171" s="489" t="s">
        <v>53</v>
      </c>
      <c r="AN171" s="489" t="s">
        <v>54</v>
      </c>
      <c r="AO171" s="489" t="s">
        <v>55</v>
      </c>
      <c r="AP171" s="489" t="s">
        <v>56</v>
      </c>
      <c r="AQ171" s="489" t="s">
        <v>29</v>
      </c>
      <c r="AR171" s="489" t="s">
        <v>62</v>
      </c>
      <c r="AS171" s="512" t="s">
        <v>69</v>
      </c>
      <c r="AT171" s="477" t="s">
        <v>23</v>
      </c>
      <c r="AU171" s="478"/>
      <c r="AV171" s="478"/>
      <c r="AW171" s="478"/>
      <c r="AX171" s="478"/>
      <c r="AY171" s="479"/>
    </row>
    <row r="172" spans="5:51" ht="15.75" customHeight="1">
      <c r="E172" s="511"/>
      <c r="F172" s="520"/>
      <c r="G172" s="521"/>
      <c r="H172" s="530" t="str">
        <f>H162</f>
        <v>1:デバイスID</v>
      </c>
      <c r="I172" s="531"/>
      <c r="J172" s="531" t="str">
        <f t="shared" ref="J172" si="67">J162</f>
        <v>2:プロパティ名</v>
      </c>
      <c r="K172" s="531"/>
      <c r="L172" s="531" t="str">
        <f t="shared" ref="L172" si="68">L162</f>
        <v>3:値</v>
      </c>
      <c r="M172" s="532"/>
      <c r="N172" s="930" t="s">
        <v>918</v>
      </c>
      <c r="O172" s="931"/>
      <c r="P172" s="534" t="s">
        <v>942</v>
      </c>
      <c r="Q172" s="534"/>
      <c r="R172" s="821" t="str">
        <f>H172</f>
        <v>1:デバイスID</v>
      </c>
      <c r="S172" s="821"/>
      <c r="T172" s="821" t="str">
        <f>J172</f>
        <v>2:プロパティ名</v>
      </c>
      <c r="U172" s="821"/>
      <c r="V172" s="821" t="str">
        <f>L172</f>
        <v>3:値</v>
      </c>
      <c r="W172" s="821"/>
      <c r="X172" s="919" t="s">
        <v>180</v>
      </c>
      <c r="Y172" s="1003"/>
      <c r="Z172" s="516" t="str">
        <f>N172</f>
        <v>1:成功(true)/
失敗(false)</v>
      </c>
      <c r="AA172" s="517"/>
      <c r="AB172" s="517" t="str">
        <f>P172</f>
        <v>2:メッセージコード</v>
      </c>
      <c r="AC172" s="517"/>
      <c r="AD172" s="994" t="str">
        <f>R172</f>
        <v>1:デバイスID</v>
      </c>
      <c r="AE172" s="994"/>
      <c r="AF172" s="994" t="str">
        <f>T172</f>
        <v>2:プロパティ名</v>
      </c>
      <c r="AG172" s="994"/>
      <c r="AH172" s="994" t="str">
        <f>V172</f>
        <v>3:値</v>
      </c>
      <c r="AI172" s="994"/>
      <c r="AJ172" s="836" t="str">
        <f>X172</f>
        <v>-</v>
      </c>
      <c r="AK172" s="975"/>
      <c r="AL172" s="488"/>
      <c r="AM172" s="490"/>
      <c r="AN172" s="490"/>
      <c r="AO172" s="490"/>
      <c r="AP172" s="490"/>
      <c r="AQ172" s="490"/>
      <c r="AR172" s="490"/>
      <c r="AS172" s="513"/>
      <c r="AT172" s="480"/>
      <c r="AU172" s="481"/>
      <c r="AV172" s="481"/>
      <c r="AW172" s="481"/>
      <c r="AX172" s="481"/>
      <c r="AY172" s="482"/>
    </row>
    <row r="173" spans="5:51">
      <c r="E173" s="511"/>
      <c r="F173" s="520"/>
      <c r="G173" s="521"/>
      <c r="H173" s="530"/>
      <c r="I173" s="531"/>
      <c r="J173" s="531"/>
      <c r="K173" s="531"/>
      <c r="L173" s="531"/>
      <c r="M173" s="532"/>
      <c r="N173" s="930"/>
      <c r="O173" s="931"/>
      <c r="P173" s="534"/>
      <c r="Q173" s="534"/>
      <c r="R173" s="821"/>
      <c r="S173" s="821"/>
      <c r="T173" s="821"/>
      <c r="U173" s="821"/>
      <c r="V173" s="821"/>
      <c r="W173" s="821"/>
      <c r="X173" s="919"/>
      <c r="Y173" s="1003"/>
      <c r="Z173" s="516"/>
      <c r="AA173" s="517"/>
      <c r="AB173" s="517"/>
      <c r="AC173" s="517"/>
      <c r="AD173" s="994"/>
      <c r="AE173" s="994"/>
      <c r="AF173" s="994"/>
      <c r="AG173" s="994"/>
      <c r="AH173" s="994"/>
      <c r="AI173" s="994"/>
      <c r="AJ173" s="836"/>
      <c r="AK173" s="975"/>
      <c r="AL173" s="488"/>
      <c r="AM173" s="490"/>
      <c r="AN173" s="490"/>
      <c r="AO173" s="490"/>
      <c r="AP173" s="490"/>
      <c r="AQ173" s="490"/>
      <c r="AR173" s="490"/>
      <c r="AS173" s="513"/>
      <c r="AT173" s="480"/>
      <c r="AU173" s="481"/>
      <c r="AV173" s="481"/>
      <c r="AW173" s="481"/>
      <c r="AX173" s="481"/>
      <c r="AY173" s="482"/>
    </row>
    <row r="174" spans="5:51" ht="72" customHeight="1">
      <c r="E174" s="590">
        <f>E165+1</f>
        <v>84</v>
      </c>
      <c r="F174" s="537" t="s">
        <v>624</v>
      </c>
      <c r="G174" s="538"/>
      <c r="H174" s="590" t="str">
        <f>H156</f>
        <v>“11155DD5FF03”</v>
      </c>
      <c r="I174" s="537"/>
      <c r="J174" s="537" t="str">
        <f t="shared" ref="J174" si="69">J156</f>
        <v>adjust_temperature</v>
      </c>
      <c r="K174" s="537"/>
      <c r="L174" s="537" t="str">
        <f t="shared" ref="L174" si="70">L156</f>
        <v>“0”</v>
      </c>
      <c r="M174" s="538"/>
      <c r="N174" s="757" t="s">
        <v>180</v>
      </c>
      <c r="O174" s="701"/>
      <c r="P174" s="537" t="s">
        <v>180</v>
      </c>
      <c r="Q174" s="537"/>
      <c r="R174" s="537" t="s">
        <v>180</v>
      </c>
      <c r="S174" s="537"/>
      <c r="T174" s="537" t="s">
        <v>180</v>
      </c>
      <c r="U174" s="537"/>
      <c r="V174" s="537" t="s">
        <v>180</v>
      </c>
      <c r="W174" s="537"/>
      <c r="X174" s="993" t="s">
        <v>180</v>
      </c>
      <c r="Y174" s="705"/>
      <c r="Z174" s="757"/>
      <c r="AA174" s="701"/>
      <c r="AB174" s="537"/>
      <c r="AC174" s="537"/>
      <c r="AD174" s="537"/>
      <c r="AE174" s="537"/>
      <c r="AF174" s="537"/>
      <c r="AG174" s="537"/>
      <c r="AH174" s="537"/>
      <c r="AI174" s="537"/>
      <c r="AJ174" s="993"/>
      <c r="AK174" s="705"/>
      <c r="AL174" s="587"/>
      <c r="AM174" s="591"/>
      <c r="AN174" s="591"/>
      <c r="AO174" s="591"/>
      <c r="AP174" s="591"/>
      <c r="AQ174" s="591"/>
      <c r="AR174" s="591"/>
      <c r="AS174" s="1008"/>
      <c r="AT174" s="757"/>
      <c r="AU174" s="701"/>
      <c r="AV174" s="701"/>
      <c r="AW174" s="701"/>
      <c r="AX174" s="701"/>
      <c r="AY174" s="985"/>
    </row>
    <row r="175" spans="5:51" ht="72" customHeight="1" thickBot="1">
      <c r="E175" s="585"/>
      <c r="F175" s="586"/>
      <c r="G175" s="579"/>
      <c r="H175" s="585" t="str">
        <f>H156</f>
        <v>“11155DD5FF03”</v>
      </c>
      <c r="I175" s="586"/>
      <c r="J175" s="586" t="str">
        <f t="shared" ref="J175" si="71">J156</f>
        <v>adjust_temperature</v>
      </c>
      <c r="K175" s="586"/>
      <c r="L175" s="586" t="str">
        <f t="shared" ref="L175" si="72">L156</f>
        <v>“0”</v>
      </c>
      <c r="M175" s="579"/>
      <c r="N175" s="585" t="b">
        <f>N156</f>
        <v>1</v>
      </c>
      <c r="O175" s="586"/>
      <c r="P175" s="586" t="str">
        <f t="shared" ref="P175" si="73">P156</f>
        <v>(NULL)</v>
      </c>
      <c r="Q175" s="586"/>
      <c r="R175" s="586" t="str">
        <f t="shared" ref="R175" si="74">R156</f>
        <v>-</v>
      </c>
      <c r="S175" s="586"/>
      <c r="T175" s="586" t="str">
        <f t="shared" ref="T175" si="75">T156</f>
        <v>-</v>
      </c>
      <c r="U175" s="586"/>
      <c r="V175" s="586" t="str">
        <f t="shared" ref="V175" si="76">V156</f>
        <v>-</v>
      </c>
      <c r="W175" s="586"/>
      <c r="X175" s="586" t="str">
        <f t="shared" ref="X175" si="77">X156</f>
        <v>-</v>
      </c>
      <c r="Y175" s="579"/>
      <c r="Z175" s="585"/>
      <c r="AA175" s="586"/>
      <c r="AB175" s="586"/>
      <c r="AC175" s="586"/>
      <c r="AD175" s="586"/>
      <c r="AE175" s="586"/>
      <c r="AF175" s="586"/>
      <c r="AG175" s="586"/>
      <c r="AH175" s="586"/>
      <c r="AI175" s="586"/>
      <c r="AJ175" s="586"/>
      <c r="AK175" s="579"/>
      <c r="AL175" s="1006"/>
      <c r="AM175" s="1007"/>
      <c r="AN175" s="1007"/>
      <c r="AO175" s="1007"/>
      <c r="AP175" s="1007"/>
      <c r="AQ175" s="1007"/>
      <c r="AR175" s="1007"/>
      <c r="AS175" s="1009"/>
      <c r="AT175" s="986"/>
      <c r="AU175" s="700"/>
      <c r="AV175" s="700"/>
      <c r="AW175" s="700"/>
      <c r="AX175" s="700"/>
      <c r="AY175" s="987"/>
    </row>
    <row r="182" ht="15.75" customHeight="1"/>
    <row r="186" ht="15.75" customHeight="1"/>
  </sheetData>
  <mergeCells count="1685">
    <mergeCell ref="AD161:AI161"/>
    <mergeCell ref="AD165:AE165"/>
    <mergeCell ref="AF165:AG165"/>
    <mergeCell ref="AH165:AI165"/>
    <mergeCell ref="AJ165:AK165"/>
    <mergeCell ref="AT165:AY165"/>
    <mergeCell ref="P165:Q165"/>
    <mergeCell ref="R165:S165"/>
    <mergeCell ref="T165:U165"/>
    <mergeCell ref="V165:W165"/>
    <mergeCell ref="X165:Y165"/>
    <mergeCell ref="Z165:AA165"/>
    <mergeCell ref="AD164:AE164"/>
    <mergeCell ref="AF164:AG164"/>
    <mergeCell ref="AH164:AI164"/>
    <mergeCell ref="AJ164:AK164"/>
    <mergeCell ref="AT164:AY164"/>
    <mergeCell ref="AT161:AY163"/>
    <mergeCell ref="AF162:AG163"/>
    <mergeCell ref="AH162:AI163"/>
    <mergeCell ref="AP161:AP163"/>
    <mergeCell ref="AQ161:AQ163"/>
    <mergeCell ref="AR161:AR163"/>
    <mergeCell ref="AS161:AS163"/>
    <mergeCell ref="H162:I163"/>
    <mergeCell ref="J162:K163"/>
    <mergeCell ref="L162:M163"/>
    <mergeCell ref="N162:O163"/>
    <mergeCell ref="P162:Q163"/>
    <mergeCell ref="Z161:AC161"/>
    <mergeCell ref="AL161:AL163"/>
    <mergeCell ref="AM161:AM163"/>
    <mergeCell ref="AN161:AN163"/>
    <mergeCell ref="AO161:AO163"/>
    <mergeCell ref="AD162:AE163"/>
    <mergeCell ref="AJ162:AK163"/>
    <mergeCell ref="F165:G165"/>
    <mergeCell ref="H165:I165"/>
    <mergeCell ref="J165:K165"/>
    <mergeCell ref="L165:M165"/>
    <mergeCell ref="N165:O165"/>
    <mergeCell ref="R164:S164"/>
    <mergeCell ref="T164:U164"/>
    <mergeCell ref="V164:W164"/>
    <mergeCell ref="X164:Y164"/>
    <mergeCell ref="Z164:AA164"/>
    <mergeCell ref="AB164:AC164"/>
    <mergeCell ref="F164:G164"/>
    <mergeCell ref="H164:I164"/>
    <mergeCell ref="J164:K164"/>
    <mergeCell ref="L164:M164"/>
    <mergeCell ref="N164:O164"/>
    <mergeCell ref="N161:Q161"/>
    <mergeCell ref="AJ161:AK161"/>
    <mergeCell ref="P164:Q164"/>
    <mergeCell ref="AB165:AC165"/>
    <mergeCell ref="AD156:AE156"/>
    <mergeCell ref="AF156:AG156"/>
    <mergeCell ref="AH156:AI156"/>
    <mergeCell ref="AJ156:AK156"/>
    <mergeCell ref="E161:E163"/>
    <mergeCell ref="F161:G163"/>
    <mergeCell ref="H161:M161"/>
    <mergeCell ref="R161:W161"/>
    <mergeCell ref="X161:Y161"/>
    <mergeCell ref="R156:S156"/>
    <mergeCell ref="T156:U156"/>
    <mergeCell ref="V156:W156"/>
    <mergeCell ref="X156:Y156"/>
    <mergeCell ref="Z156:AA156"/>
    <mergeCell ref="AB156:AC156"/>
    <mergeCell ref="H156:I156"/>
    <mergeCell ref="J156:K156"/>
    <mergeCell ref="L156:M156"/>
    <mergeCell ref="N156:O156"/>
    <mergeCell ref="P156:Q156"/>
    <mergeCell ref="R162:S163"/>
    <mergeCell ref="T162:U163"/>
    <mergeCell ref="V162:W163"/>
    <mergeCell ref="X162:Y163"/>
    <mergeCell ref="Z162:AA163"/>
    <mergeCell ref="AB162:AC163"/>
    <mergeCell ref="H157:I157"/>
    <mergeCell ref="J157:K157"/>
    <mergeCell ref="L157:M157"/>
    <mergeCell ref="N157:O157"/>
    <mergeCell ref="P157:Q157"/>
    <mergeCell ref="R157:S157"/>
    <mergeCell ref="AP153:AP155"/>
    <mergeCell ref="AQ153:AQ155"/>
    <mergeCell ref="AR153:AR155"/>
    <mergeCell ref="AS153:AS155"/>
    <mergeCell ref="AT153:AY155"/>
    <mergeCell ref="H154:I155"/>
    <mergeCell ref="J154:K155"/>
    <mergeCell ref="L154:M155"/>
    <mergeCell ref="N154:O155"/>
    <mergeCell ref="P154:Q155"/>
    <mergeCell ref="Z153:AC153"/>
    <mergeCell ref="AL153:AL155"/>
    <mergeCell ref="AM153:AM155"/>
    <mergeCell ref="AN153:AN155"/>
    <mergeCell ref="AO153:AO155"/>
    <mergeCell ref="AD154:AE155"/>
    <mergeCell ref="AJ154:AK155"/>
    <mergeCell ref="AD153:AI153"/>
    <mergeCell ref="AJ153:AK153"/>
    <mergeCell ref="AF154:AG155"/>
    <mergeCell ref="AH154:AI155"/>
    <mergeCell ref="E153:E155"/>
    <mergeCell ref="F153:G155"/>
    <mergeCell ref="H153:M153"/>
    <mergeCell ref="R153:W153"/>
    <mergeCell ref="X153:Y153"/>
    <mergeCell ref="R148:S148"/>
    <mergeCell ref="T148:U148"/>
    <mergeCell ref="V148:W148"/>
    <mergeCell ref="X148:Y148"/>
    <mergeCell ref="Z148:AA148"/>
    <mergeCell ref="AB148:AC148"/>
    <mergeCell ref="F148:G148"/>
    <mergeCell ref="H148:I148"/>
    <mergeCell ref="J148:K148"/>
    <mergeCell ref="L148:M148"/>
    <mergeCell ref="N148:O148"/>
    <mergeCell ref="P148:Q148"/>
    <mergeCell ref="R154:S155"/>
    <mergeCell ref="T154:U155"/>
    <mergeCell ref="V154:W155"/>
    <mergeCell ref="X154:Y155"/>
    <mergeCell ref="Z154:AA155"/>
    <mergeCell ref="AB154:AC155"/>
    <mergeCell ref="N153:Q153"/>
    <mergeCell ref="AD147:AE147"/>
    <mergeCell ref="AF147:AG147"/>
    <mergeCell ref="AH147:AI147"/>
    <mergeCell ref="AJ147:AK147"/>
    <mergeCell ref="AT147:AY147"/>
    <mergeCell ref="P147:Q147"/>
    <mergeCell ref="R147:S147"/>
    <mergeCell ref="T147:U147"/>
    <mergeCell ref="V147:W147"/>
    <mergeCell ref="X147:Y147"/>
    <mergeCell ref="Z147:AA147"/>
    <mergeCell ref="AD146:AE146"/>
    <mergeCell ref="AF146:AG146"/>
    <mergeCell ref="AH146:AI146"/>
    <mergeCell ref="AJ146:AK146"/>
    <mergeCell ref="AT146:AY146"/>
    <mergeCell ref="AD148:AE148"/>
    <mergeCell ref="AF148:AG148"/>
    <mergeCell ref="AH148:AI148"/>
    <mergeCell ref="AJ148:AK148"/>
    <mergeCell ref="AT148:AY148"/>
    <mergeCell ref="F147:G147"/>
    <mergeCell ref="H147:I147"/>
    <mergeCell ref="J147:K147"/>
    <mergeCell ref="L147:M147"/>
    <mergeCell ref="N147:O147"/>
    <mergeCell ref="R146:S146"/>
    <mergeCell ref="T146:U146"/>
    <mergeCell ref="V146:W146"/>
    <mergeCell ref="X146:Y146"/>
    <mergeCell ref="Z146:AA146"/>
    <mergeCell ref="AB146:AC146"/>
    <mergeCell ref="F146:G146"/>
    <mergeCell ref="H146:I146"/>
    <mergeCell ref="J146:K146"/>
    <mergeCell ref="L146:M146"/>
    <mergeCell ref="N146:O146"/>
    <mergeCell ref="P146:Q146"/>
    <mergeCell ref="AB147:AC147"/>
    <mergeCell ref="P144:Q144"/>
    <mergeCell ref="AB145:AC145"/>
    <mergeCell ref="AD145:AE145"/>
    <mergeCell ref="AF145:AG145"/>
    <mergeCell ref="AH145:AI145"/>
    <mergeCell ref="AJ145:AK145"/>
    <mergeCell ref="AT145:AY145"/>
    <mergeCell ref="P145:Q145"/>
    <mergeCell ref="R145:S145"/>
    <mergeCell ref="T145:U145"/>
    <mergeCell ref="V145:W145"/>
    <mergeCell ref="X145:Y145"/>
    <mergeCell ref="Z145:AA145"/>
    <mergeCell ref="AD144:AE144"/>
    <mergeCell ref="AF144:AG144"/>
    <mergeCell ref="AH144:AI144"/>
    <mergeCell ref="AJ144:AK144"/>
    <mergeCell ref="AT144:AY144"/>
    <mergeCell ref="AD143:AE143"/>
    <mergeCell ref="AF143:AG143"/>
    <mergeCell ref="AH143:AI143"/>
    <mergeCell ref="AJ143:AK143"/>
    <mergeCell ref="AT143:AY143"/>
    <mergeCell ref="P143:Q143"/>
    <mergeCell ref="R143:S143"/>
    <mergeCell ref="T143:U143"/>
    <mergeCell ref="V143:W143"/>
    <mergeCell ref="X143:Y143"/>
    <mergeCell ref="Z143:AA143"/>
    <mergeCell ref="AD142:AE142"/>
    <mergeCell ref="AF142:AG142"/>
    <mergeCell ref="AH142:AI142"/>
    <mergeCell ref="AJ142:AK142"/>
    <mergeCell ref="AT142:AY142"/>
    <mergeCell ref="F145:G145"/>
    <mergeCell ref="H145:I145"/>
    <mergeCell ref="J145:K145"/>
    <mergeCell ref="L145:M145"/>
    <mergeCell ref="N145:O145"/>
    <mergeCell ref="R144:S144"/>
    <mergeCell ref="T144:U144"/>
    <mergeCell ref="V144:W144"/>
    <mergeCell ref="X144:Y144"/>
    <mergeCell ref="Z144:AA144"/>
    <mergeCell ref="AB144:AC144"/>
    <mergeCell ref="F144:G144"/>
    <mergeCell ref="H144:I144"/>
    <mergeCell ref="J144:K144"/>
    <mergeCell ref="L144:M144"/>
    <mergeCell ref="N144:O144"/>
    <mergeCell ref="F143:G143"/>
    <mergeCell ref="H143:I143"/>
    <mergeCell ref="J143:K143"/>
    <mergeCell ref="L143:M143"/>
    <mergeCell ref="N143:O143"/>
    <mergeCell ref="R142:S142"/>
    <mergeCell ref="T142:U142"/>
    <mergeCell ref="V142:W142"/>
    <mergeCell ref="X142:Y142"/>
    <mergeCell ref="Z142:AA142"/>
    <mergeCell ref="AB142:AC142"/>
    <mergeCell ref="F142:G142"/>
    <mergeCell ref="H142:I142"/>
    <mergeCell ref="J142:K142"/>
    <mergeCell ref="L142:M142"/>
    <mergeCell ref="N142:O142"/>
    <mergeCell ref="P142:Q142"/>
    <mergeCell ref="AB143:AC143"/>
    <mergeCell ref="P140:Q140"/>
    <mergeCell ref="AB141:AC141"/>
    <mergeCell ref="AD141:AE141"/>
    <mergeCell ref="AF141:AG141"/>
    <mergeCell ref="AH141:AI141"/>
    <mergeCell ref="AJ141:AK141"/>
    <mergeCell ref="AT141:AY141"/>
    <mergeCell ref="P141:Q141"/>
    <mergeCell ref="R141:S141"/>
    <mergeCell ref="T141:U141"/>
    <mergeCell ref="V141:W141"/>
    <mergeCell ref="X141:Y141"/>
    <mergeCell ref="Z141:AA141"/>
    <mergeCell ref="AD140:AE140"/>
    <mergeCell ref="AF140:AG140"/>
    <mergeCell ref="AH140:AI140"/>
    <mergeCell ref="AJ140:AK140"/>
    <mergeCell ref="AT140:AY140"/>
    <mergeCell ref="AD139:AE139"/>
    <mergeCell ref="AF139:AG139"/>
    <mergeCell ref="AH139:AI139"/>
    <mergeCell ref="AJ139:AK139"/>
    <mergeCell ref="AT139:AY139"/>
    <mergeCell ref="P139:Q139"/>
    <mergeCell ref="R139:S139"/>
    <mergeCell ref="T139:U139"/>
    <mergeCell ref="V139:W139"/>
    <mergeCell ref="X139:Y139"/>
    <mergeCell ref="Z139:AA139"/>
    <mergeCell ref="AD138:AE138"/>
    <mergeCell ref="AF138:AG138"/>
    <mergeCell ref="AH138:AI138"/>
    <mergeCell ref="AJ138:AK138"/>
    <mergeCell ref="AT138:AY138"/>
    <mergeCell ref="F141:G141"/>
    <mergeCell ref="H141:I141"/>
    <mergeCell ref="J141:K141"/>
    <mergeCell ref="L141:M141"/>
    <mergeCell ref="N141:O141"/>
    <mergeCell ref="R140:S140"/>
    <mergeCell ref="T140:U140"/>
    <mergeCell ref="V140:W140"/>
    <mergeCell ref="X140:Y140"/>
    <mergeCell ref="Z140:AA140"/>
    <mergeCell ref="AB140:AC140"/>
    <mergeCell ref="F140:G140"/>
    <mergeCell ref="H140:I140"/>
    <mergeCell ref="J140:K140"/>
    <mergeCell ref="L140:M140"/>
    <mergeCell ref="N140:O140"/>
    <mergeCell ref="F139:G139"/>
    <mergeCell ref="H139:I139"/>
    <mergeCell ref="J139:K139"/>
    <mergeCell ref="L139:M139"/>
    <mergeCell ref="N139:O139"/>
    <mergeCell ref="R138:S138"/>
    <mergeCell ref="T138:U138"/>
    <mergeCell ref="V138:W138"/>
    <mergeCell ref="X138:Y138"/>
    <mergeCell ref="Z138:AA138"/>
    <mergeCell ref="AB138:AC138"/>
    <mergeCell ref="F138:G138"/>
    <mergeCell ref="H138:I138"/>
    <mergeCell ref="J138:K138"/>
    <mergeCell ref="L138:M138"/>
    <mergeCell ref="N138:O138"/>
    <mergeCell ref="P138:Q138"/>
    <mergeCell ref="AB139:AC139"/>
    <mergeCell ref="P136:Q136"/>
    <mergeCell ref="AB137:AC137"/>
    <mergeCell ref="AD137:AE137"/>
    <mergeCell ref="AF137:AG137"/>
    <mergeCell ref="AH137:AI137"/>
    <mergeCell ref="AJ137:AK137"/>
    <mergeCell ref="AT137:AY137"/>
    <mergeCell ref="P137:Q137"/>
    <mergeCell ref="R137:S137"/>
    <mergeCell ref="T137:U137"/>
    <mergeCell ref="V137:W137"/>
    <mergeCell ref="X137:Y137"/>
    <mergeCell ref="Z137:AA137"/>
    <mergeCell ref="AD136:AE136"/>
    <mergeCell ref="AF136:AG136"/>
    <mergeCell ref="AH136:AI136"/>
    <mergeCell ref="AJ136:AK136"/>
    <mergeCell ref="AT136:AY136"/>
    <mergeCell ref="AD135:AE135"/>
    <mergeCell ref="AF135:AG135"/>
    <mergeCell ref="AH135:AI135"/>
    <mergeCell ref="AJ135:AK135"/>
    <mergeCell ref="AT135:AY135"/>
    <mergeCell ref="P135:Q135"/>
    <mergeCell ref="R135:S135"/>
    <mergeCell ref="T135:U135"/>
    <mergeCell ref="V135:W135"/>
    <mergeCell ref="X135:Y135"/>
    <mergeCell ref="Z135:AA135"/>
    <mergeCell ref="AD134:AE134"/>
    <mergeCell ref="AF134:AG134"/>
    <mergeCell ref="AH134:AI134"/>
    <mergeCell ref="AJ134:AK134"/>
    <mergeCell ref="AT134:AY134"/>
    <mergeCell ref="F137:G137"/>
    <mergeCell ref="H137:I137"/>
    <mergeCell ref="J137:K137"/>
    <mergeCell ref="L137:M137"/>
    <mergeCell ref="N137:O137"/>
    <mergeCell ref="R136:S136"/>
    <mergeCell ref="T136:U136"/>
    <mergeCell ref="V136:W136"/>
    <mergeCell ref="X136:Y136"/>
    <mergeCell ref="Z136:AA136"/>
    <mergeCell ref="AB136:AC136"/>
    <mergeCell ref="F136:G136"/>
    <mergeCell ref="H136:I136"/>
    <mergeCell ref="J136:K136"/>
    <mergeCell ref="L136:M136"/>
    <mergeCell ref="N136:O136"/>
    <mergeCell ref="F135:G135"/>
    <mergeCell ref="H135:I135"/>
    <mergeCell ref="J135:K135"/>
    <mergeCell ref="L135:M135"/>
    <mergeCell ref="N135:O135"/>
    <mergeCell ref="R134:S134"/>
    <mergeCell ref="T134:U134"/>
    <mergeCell ref="V134:W134"/>
    <mergeCell ref="X134:Y134"/>
    <mergeCell ref="Z134:AA134"/>
    <mergeCell ref="AB134:AC134"/>
    <mergeCell ref="F134:G134"/>
    <mergeCell ref="H134:I134"/>
    <mergeCell ref="J134:K134"/>
    <mergeCell ref="L134:M134"/>
    <mergeCell ref="N134:O134"/>
    <mergeCell ref="P134:Q134"/>
    <mergeCell ref="AB135:AC135"/>
    <mergeCell ref="P132:Q132"/>
    <mergeCell ref="AB133:AC133"/>
    <mergeCell ref="AD133:AE133"/>
    <mergeCell ref="AF133:AG133"/>
    <mergeCell ref="AH133:AI133"/>
    <mergeCell ref="AJ133:AK133"/>
    <mergeCell ref="AT133:AY133"/>
    <mergeCell ref="P133:Q133"/>
    <mergeCell ref="R133:S133"/>
    <mergeCell ref="T133:U133"/>
    <mergeCell ref="V133:W133"/>
    <mergeCell ref="X133:Y133"/>
    <mergeCell ref="Z133:AA133"/>
    <mergeCell ref="AD132:AE132"/>
    <mergeCell ref="AF132:AG132"/>
    <mergeCell ref="AH132:AI132"/>
    <mergeCell ref="AJ132:AK132"/>
    <mergeCell ref="AT132:AY132"/>
    <mergeCell ref="AD131:AE131"/>
    <mergeCell ref="AF131:AG131"/>
    <mergeCell ref="AH131:AI131"/>
    <mergeCell ref="AJ131:AK131"/>
    <mergeCell ref="AT131:AY131"/>
    <mergeCell ref="P131:Q131"/>
    <mergeCell ref="R131:S131"/>
    <mergeCell ref="T131:U131"/>
    <mergeCell ref="V131:W131"/>
    <mergeCell ref="X131:Y131"/>
    <mergeCell ref="Z131:AA131"/>
    <mergeCell ref="AD130:AE130"/>
    <mergeCell ref="AF130:AG130"/>
    <mergeCell ref="AH130:AI130"/>
    <mergeCell ref="AJ130:AK130"/>
    <mergeCell ref="AT130:AY130"/>
    <mergeCell ref="F133:G133"/>
    <mergeCell ref="H133:I133"/>
    <mergeCell ref="J133:K133"/>
    <mergeCell ref="L133:M133"/>
    <mergeCell ref="N133:O133"/>
    <mergeCell ref="R132:S132"/>
    <mergeCell ref="T132:U132"/>
    <mergeCell ref="V132:W132"/>
    <mergeCell ref="X132:Y132"/>
    <mergeCell ref="Z132:AA132"/>
    <mergeCell ref="AB132:AC132"/>
    <mergeCell ref="F132:G132"/>
    <mergeCell ref="H132:I132"/>
    <mergeCell ref="J132:K132"/>
    <mergeCell ref="L132:M132"/>
    <mergeCell ref="N132:O132"/>
    <mergeCell ref="F131:G131"/>
    <mergeCell ref="H131:I131"/>
    <mergeCell ref="J131:K131"/>
    <mergeCell ref="L131:M131"/>
    <mergeCell ref="N131:O131"/>
    <mergeCell ref="R130:S130"/>
    <mergeCell ref="T130:U130"/>
    <mergeCell ref="V130:W130"/>
    <mergeCell ref="X130:Y130"/>
    <mergeCell ref="Z130:AA130"/>
    <mergeCell ref="AB130:AC130"/>
    <mergeCell ref="F130:G130"/>
    <mergeCell ref="H130:I130"/>
    <mergeCell ref="J130:K130"/>
    <mergeCell ref="L130:M130"/>
    <mergeCell ref="N130:O130"/>
    <mergeCell ref="P130:Q130"/>
    <mergeCell ref="AB131:AC131"/>
    <mergeCell ref="P128:Q128"/>
    <mergeCell ref="AB129:AC129"/>
    <mergeCell ref="AD129:AE129"/>
    <mergeCell ref="AF129:AG129"/>
    <mergeCell ref="AH129:AI129"/>
    <mergeCell ref="AJ129:AK129"/>
    <mergeCell ref="AT129:AY129"/>
    <mergeCell ref="P129:Q129"/>
    <mergeCell ref="R129:S129"/>
    <mergeCell ref="T129:U129"/>
    <mergeCell ref="V129:W129"/>
    <mergeCell ref="X129:Y129"/>
    <mergeCell ref="Z129:AA129"/>
    <mergeCell ref="AD128:AE128"/>
    <mergeCell ref="AF128:AG128"/>
    <mergeCell ref="AH128:AI128"/>
    <mergeCell ref="AJ128:AK128"/>
    <mergeCell ref="AT128:AY128"/>
    <mergeCell ref="AD127:AE127"/>
    <mergeCell ref="AF127:AG127"/>
    <mergeCell ref="AH127:AI127"/>
    <mergeCell ref="AJ127:AK127"/>
    <mergeCell ref="AT127:AY127"/>
    <mergeCell ref="P127:Q127"/>
    <mergeCell ref="R127:S127"/>
    <mergeCell ref="T127:U127"/>
    <mergeCell ref="V127:W127"/>
    <mergeCell ref="X127:Y127"/>
    <mergeCell ref="Z127:AA127"/>
    <mergeCell ref="AD126:AE126"/>
    <mergeCell ref="AF126:AG126"/>
    <mergeCell ref="AH126:AI126"/>
    <mergeCell ref="AJ126:AK126"/>
    <mergeCell ref="AT126:AY126"/>
    <mergeCell ref="F129:G129"/>
    <mergeCell ref="H129:I129"/>
    <mergeCell ref="J129:K129"/>
    <mergeCell ref="L129:M129"/>
    <mergeCell ref="N129:O129"/>
    <mergeCell ref="R128:S128"/>
    <mergeCell ref="T128:U128"/>
    <mergeCell ref="V128:W128"/>
    <mergeCell ref="X128:Y128"/>
    <mergeCell ref="Z128:AA128"/>
    <mergeCell ref="AB128:AC128"/>
    <mergeCell ref="F128:G128"/>
    <mergeCell ref="H128:I128"/>
    <mergeCell ref="J128:K128"/>
    <mergeCell ref="L128:M128"/>
    <mergeCell ref="N128:O128"/>
    <mergeCell ref="F127:G127"/>
    <mergeCell ref="H127:I127"/>
    <mergeCell ref="J127:K127"/>
    <mergeCell ref="L127:M127"/>
    <mergeCell ref="N127:O127"/>
    <mergeCell ref="R126:S126"/>
    <mergeCell ref="T126:U126"/>
    <mergeCell ref="V126:W126"/>
    <mergeCell ref="X126:Y126"/>
    <mergeCell ref="Z126:AA126"/>
    <mergeCell ref="AB126:AC126"/>
    <mergeCell ref="F126:G126"/>
    <mergeCell ref="H126:I126"/>
    <mergeCell ref="J126:K126"/>
    <mergeCell ref="L126:M126"/>
    <mergeCell ref="N126:O126"/>
    <mergeCell ref="P126:Q126"/>
    <mergeCell ref="AB127:AC127"/>
    <mergeCell ref="P124:Q124"/>
    <mergeCell ref="AB125:AC125"/>
    <mergeCell ref="AD125:AE125"/>
    <mergeCell ref="AF125:AG125"/>
    <mergeCell ref="AH125:AI125"/>
    <mergeCell ref="AJ125:AK125"/>
    <mergeCell ref="AT125:AY125"/>
    <mergeCell ref="P125:Q125"/>
    <mergeCell ref="R125:S125"/>
    <mergeCell ref="T125:U125"/>
    <mergeCell ref="V125:W125"/>
    <mergeCell ref="X125:Y125"/>
    <mergeCell ref="Z125:AA125"/>
    <mergeCell ref="AD124:AE124"/>
    <mergeCell ref="AF124:AG124"/>
    <mergeCell ref="AH124:AI124"/>
    <mergeCell ref="AJ124:AK124"/>
    <mergeCell ref="AT124:AY124"/>
    <mergeCell ref="AD123:AE123"/>
    <mergeCell ref="AF123:AG123"/>
    <mergeCell ref="AH123:AI123"/>
    <mergeCell ref="AJ123:AK123"/>
    <mergeCell ref="AT123:AY123"/>
    <mergeCell ref="P123:Q123"/>
    <mergeCell ref="R123:S123"/>
    <mergeCell ref="T123:U123"/>
    <mergeCell ref="V123:W123"/>
    <mergeCell ref="X123:Y123"/>
    <mergeCell ref="Z123:AA123"/>
    <mergeCell ref="AD122:AE122"/>
    <mergeCell ref="AF122:AG122"/>
    <mergeCell ref="AH122:AI122"/>
    <mergeCell ref="AJ122:AK122"/>
    <mergeCell ref="AT122:AY122"/>
    <mergeCell ref="F125:G125"/>
    <mergeCell ref="H125:I125"/>
    <mergeCell ref="J125:K125"/>
    <mergeCell ref="L125:M125"/>
    <mergeCell ref="N125:O125"/>
    <mergeCell ref="R124:S124"/>
    <mergeCell ref="T124:U124"/>
    <mergeCell ref="V124:W124"/>
    <mergeCell ref="X124:Y124"/>
    <mergeCell ref="Z124:AA124"/>
    <mergeCell ref="AB124:AC124"/>
    <mergeCell ref="F124:G124"/>
    <mergeCell ref="H124:I124"/>
    <mergeCell ref="J124:K124"/>
    <mergeCell ref="L124:M124"/>
    <mergeCell ref="N124:O124"/>
    <mergeCell ref="F123:G123"/>
    <mergeCell ref="H123:I123"/>
    <mergeCell ref="J123:K123"/>
    <mergeCell ref="L123:M123"/>
    <mergeCell ref="N123:O123"/>
    <mergeCell ref="R122:S122"/>
    <mergeCell ref="T122:U122"/>
    <mergeCell ref="V122:W122"/>
    <mergeCell ref="X122:Y122"/>
    <mergeCell ref="Z122:AA122"/>
    <mergeCell ref="AB122:AC122"/>
    <mergeCell ref="F122:G122"/>
    <mergeCell ref="H122:I122"/>
    <mergeCell ref="J122:K122"/>
    <mergeCell ref="L122:M122"/>
    <mergeCell ref="N122:O122"/>
    <mergeCell ref="P122:Q122"/>
    <mergeCell ref="AB123:AC123"/>
    <mergeCell ref="P120:Q120"/>
    <mergeCell ref="AB121:AC121"/>
    <mergeCell ref="AD121:AE121"/>
    <mergeCell ref="AF121:AG121"/>
    <mergeCell ref="AH121:AI121"/>
    <mergeCell ref="AJ121:AK121"/>
    <mergeCell ref="AT121:AY121"/>
    <mergeCell ref="P121:Q121"/>
    <mergeCell ref="R121:S121"/>
    <mergeCell ref="T121:U121"/>
    <mergeCell ref="V121:W121"/>
    <mergeCell ref="X121:Y121"/>
    <mergeCell ref="Z121:AA121"/>
    <mergeCell ref="AD120:AE120"/>
    <mergeCell ref="AF120:AG120"/>
    <mergeCell ref="AH120:AI120"/>
    <mergeCell ref="AJ120:AK120"/>
    <mergeCell ref="AT120:AY120"/>
    <mergeCell ref="AD119:AE119"/>
    <mergeCell ref="AF119:AG119"/>
    <mergeCell ref="AH119:AI119"/>
    <mergeCell ref="AJ119:AK119"/>
    <mergeCell ref="AT119:AY119"/>
    <mergeCell ref="P119:Q119"/>
    <mergeCell ref="R119:S119"/>
    <mergeCell ref="T119:U119"/>
    <mergeCell ref="V119:W119"/>
    <mergeCell ref="X119:Y119"/>
    <mergeCell ref="Z119:AA119"/>
    <mergeCell ref="AD118:AE118"/>
    <mergeCell ref="AF118:AG118"/>
    <mergeCell ref="AH118:AI118"/>
    <mergeCell ref="AJ118:AK118"/>
    <mergeCell ref="AT118:AY118"/>
    <mergeCell ref="F121:G121"/>
    <mergeCell ref="H121:I121"/>
    <mergeCell ref="J121:K121"/>
    <mergeCell ref="L121:M121"/>
    <mergeCell ref="N121:O121"/>
    <mergeCell ref="R120:S120"/>
    <mergeCell ref="T120:U120"/>
    <mergeCell ref="V120:W120"/>
    <mergeCell ref="X120:Y120"/>
    <mergeCell ref="Z120:AA120"/>
    <mergeCell ref="AB120:AC120"/>
    <mergeCell ref="F120:G120"/>
    <mergeCell ref="H120:I120"/>
    <mergeCell ref="J120:K120"/>
    <mergeCell ref="L120:M120"/>
    <mergeCell ref="N120:O120"/>
    <mergeCell ref="F119:G119"/>
    <mergeCell ref="H119:I119"/>
    <mergeCell ref="J119:K119"/>
    <mergeCell ref="L119:M119"/>
    <mergeCell ref="N119:O119"/>
    <mergeCell ref="R118:S118"/>
    <mergeCell ref="T118:U118"/>
    <mergeCell ref="V118:W118"/>
    <mergeCell ref="X118:Y118"/>
    <mergeCell ref="Z118:AA118"/>
    <mergeCell ref="AB118:AC118"/>
    <mergeCell ref="F118:G118"/>
    <mergeCell ref="H118:I118"/>
    <mergeCell ref="J118:K118"/>
    <mergeCell ref="L118:M118"/>
    <mergeCell ref="N118:O118"/>
    <mergeCell ref="P118:Q118"/>
    <mergeCell ref="AB119:AC119"/>
    <mergeCell ref="P116:Q116"/>
    <mergeCell ref="AB117:AC117"/>
    <mergeCell ref="AD117:AE117"/>
    <mergeCell ref="AF117:AG117"/>
    <mergeCell ref="AH117:AI117"/>
    <mergeCell ref="AJ117:AK117"/>
    <mergeCell ref="AT117:AY117"/>
    <mergeCell ref="P117:Q117"/>
    <mergeCell ref="R117:S117"/>
    <mergeCell ref="T117:U117"/>
    <mergeCell ref="V117:W117"/>
    <mergeCell ref="X117:Y117"/>
    <mergeCell ref="Z117:AA117"/>
    <mergeCell ref="AD116:AE116"/>
    <mergeCell ref="AF116:AG116"/>
    <mergeCell ref="AH116:AI116"/>
    <mergeCell ref="AJ116:AK116"/>
    <mergeCell ref="AT116:AY116"/>
    <mergeCell ref="AD115:AE115"/>
    <mergeCell ref="AF115:AG115"/>
    <mergeCell ref="AH115:AI115"/>
    <mergeCell ref="AJ115:AK115"/>
    <mergeCell ref="AT115:AY115"/>
    <mergeCell ref="P115:Q115"/>
    <mergeCell ref="R115:S115"/>
    <mergeCell ref="T115:U115"/>
    <mergeCell ref="V115:W115"/>
    <mergeCell ref="X115:Y115"/>
    <mergeCell ref="Z115:AA115"/>
    <mergeCell ref="AD114:AE114"/>
    <mergeCell ref="AF114:AG114"/>
    <mergeCell ref="AH114:AI114"/>
    <mergeCell ref="AJ114:AK114"/>
    <mergeCell ref="AT114:AY114"/>
    <mergeCell ref="F117:G117"/>
    <mergeCell ref="H117:I117"/>
    <mergeCell ref="J117:K117"/>
    <mergeCell ref="L117:M117"/>
    <mergeCell ref="N117:O117"/>
    <mergeCell ref="R116:S116"/>
    <mergeCell ref="T116:U116"/>
    <mergeCell ref="V116:W116"/>
    <mergeCell ref="X116:Y116"/>
    <mergeCell ref="Z116:AA116"/>
    <mergeCell ref="AB116:AC116"/>
    <mergeCell ref="F116:G116"/>
    <mergeCell ref="H116:I116"/>
    <mergeCell ref="J116:K116"/>
    <mergeCell ref="L116:M116"/>
    <mergeCell ref="N116:O116"/>
    <mergeCell ref="F115:G115"/>
    <mergeCell ref="H115:I115"/>
    <mergeCell ref="J115:K115"/>
    <mergeCell ref="L115:M115"/>
    <mergeCell ref="N115:O115"/>
    <mergeCell ref="R114:S114"/>
    <mergeCell ref="T114:U114"/>
    <mergeCell ref="V114:W114"/>
    <mergeCell ref="X114:Y114"/>
    <mergeCell ref="Z114:AA114"/>
    <mergeCell ref="AB114:AC114"/>
    <mergeCell ref="F114:G114"/>
    <mergeCell ref="H114:I114"/>
    <mergeCell ref="J114:K114"/>
    <mergeCell ref="L114:M114"/>
    <mergeCell ref="N114:O114"/>
    <mergeCell ref="P114:Q114"/>
    <mergeCell ref="AB115:AC115"/>
    <mergeCell ref="P112:Q112"/>
    <mergeCell ref="AB113:AC113"/>
    <mergeCell ref="AD113:AE113"/>
    <mergeCell ref="AF113:AG113"/>
    <mergeCell ref="AH113:AI113"/>
    <mergeCell ref="AJ113:AK113"/>
    <mergeCell ref="AT113:AY113"/>
    <mergeCell ref="P113:Q113"/>
    <mergeCell ref="R113:S113"/>
    <mergeCell ref="T113:U113"/>
    <mergeCell ref="V113:W113"/>
    <mergeCell ref="X113:Y113"/>
    <mergeCell ref="Z113:AA113"/>
    <mergeCell ref="AD112:AE112"/>
    <mergeCell ref="AF112:AG112"/>
    <mergeCell ref="AH112:AI112"/>
    <mergeCell ref="AJ112:AK112"/>
    <mergeCell ref="AT112:AY112"/>
    <mergeCell ref="AD111:AE111"/>
    <mergeCell ref="AF111:AG111"/>
    <mergeCell ref="AH111:AI111"/>
    <mergeCell ref="AJ111:AK111"/>
    <mergeCell ref="AT111:AY111"/>
    <mergeCell ref="P111:Q111"/>
    <mergeCell ref="R111:S111"/>
    <mergeCell ref="T111:U111"/>
    <mergeCell ref="V111:W111"/>
    <mergeCell ref="X111:Y111"/>
    <mergeCell ref="Z111:AA111"/>
    <mergeCell ref="AD110:AE110"/>
    <mergeCell ref="AF110:AG110"/>
    <mergeCell ref="AH110:AI110"/>
    <mergeCell ref="AJ110:AK110"/>
    <mergeCell ref="AT110:AY110"/>
    <mergeCell ref="F113:G113"/>
    <mergeCell ref="H113:I113"/>
    <mergeCell ref="J113:K113"/>
    <mergeCell ref="L113:M113"/>
    <mergeCell ref="N113:O113"/>
    <mergeCell ref="R112:S112"/>
    <mergeCell ref="T112:U112"/>
    <mergeCell ref="V112:W112"/>
    <mergeCell ref="X112:Y112"/>
    <mergeCell ref="Z112:AA112"/>
    <mergeCell ref="AB112:AC112"/>
    <mergeCell ref="F112:G112"/>
    <mergeCell ref="H112:I112"/>
    <mergeCell ref="J112:K112"/>
    <mergeCell ref="L112:M112"/>
    <mergeCell ref="N112:O112"/>
    <mergeCell ref="F111:G111"/>
    <mergeCell ref="H111:I111"/>
    <mergeCell ref="J111:K111"/>
    <mergeCell ref="L111:M111"/>
    <mergeCell ref="N111:O111"/>
    <mergeCell ref="R110:S110"/>
    <mergeCell ref="T110:U110"/>
    <mergeCell ref="V110:W110"/>
    <mergeCell ref="X110:Y110"/>
    <mergeCell ref="Z110:AA110"/>
    <mergeCell ref="AB110:AC110"/>
    <mergeCell ref="F110:G110"/>
    <mergeCell ref="H110:I110"/>
    <mergeCell ref="J110:K110"/>
    <mergeCell ref="L110:M110"/>
    <mergeCell ref="N110:O110"/>
    <mergeCell ref="P110:Q110"/>
    <mergeCell ref="AB111:AC111"/>
    <mergeCell ref="P108:Q108"/>
    <mergeCell ref="AB109:AC109"/>
    <mergeCell ref="AD109:AE109"/>
    <mergeCell ref="AF109:AG109"/>
    <mergeCell ref="AH109:AI109"/>
    <mergeCell ref="AJ109:AK109"/>
    <mergeCell ref="AT109:AY109"/>
    <mergeCell ref="P109:Q109"/>
    <mergeCell ref="R109:S109"/>
    <mergeCell ref="T109:U109"/>
    <mergeCell ref="V109:W109"/>
    <mergeCell ref="X109:Y109"/>
    <mergeCell ref="Z109:AA109"/>
    <mergeCell ref="AD108:AE108"/>
    <mergeCell ref="AF108:AG108"/>
    <mergeCell ref="AH108:AI108"/>
    <mergeCell ref="AJ108:AK108"/>
    <mergeCell ref="AT108:AY108"/>
    <mergeCell ref="AD107:AE107"/>
    <mergeCell ref="AF107:AG107"/>
    <mergeCell ref="AH107:AI107"/>
    <mergeCell ref="AJ107:AK107"/>
    <mergeCell ref="AT107:AY107"/>
    <mergeCell ref="P107:Q107"/>
    <mergeCell ref="R107:S107"/>
    <mergeCell ref="T107:U107"/>
    <mergeCell ref="V107:W107"/>
    <mergeCell ref="X107:Y107"/>
    <mergeCell ref="Z107:AA107"/>
    <mergeCell ref="AD106:AE106"/>
    <mergeCell ref="AF106:AG106"/>
    <mergeCell ref="AH106:AI106"/>
    <mergeCell ref="AJ106:AK106"/>
    <mergeCell ref="AT106:AY106"/>
    <mergeCell ref="F109:G109"/>
    <mergeCell ref="H109:I109"/>
    <mergeCell ref="J109:K109"/>
    <mergeCell ref="L109:M109"/>
    <mergeCell ref="N109:O109"/>
    <mergeCell ref="R108:S108"/>
    <mergeCell ref="T108:U108"/>
    <mergeCell ref="V108:W108"/>
    <mergeCell ref="X108:Y108"/>
    <mergeCell ref="Z108:AA108"/>
    <mergeCell ref="AB108:AC108"/>
    <mergeCell ref="F108:G108"/>
    <mergeCell ref="H108:I108"/>
    <mergeCell ref="J108:K108"/>
    <mergeCell ref="L108:M108"/>
    <mergeCell ref="N108:O108"/>
    <mergeCell ref="F107:G107"/>
    <mergeCell ref="H107:I107"/>
    <mergeCell ref="J107:K107"/>
    <mergeCell ref="L107:M107"/>
    <mergeCell ref="N107:O107"/>
    <mergeCell ref="R106:S106"/>
    <mergeCell ref="T106:U106"/>
    <mergeCell ref="V106:W106"/>
    <mergeCell ref="X106:Y106"/>
    <mergeCell ref="Z106:AA106"/>
    <mergeCell ref="AB106:AC106"/>
    <mergeCell ref="F106:G106"/>
    <mergeCell ref="H106:I106"/>
    <mergeCell ref="J106:K106"/>
    <mergeCell ref="L106:M106"/>
    <mergeCell ref="N106:O106"/>
    <mergeCell ref="P106:Q106"/>
    <mergeCell ref="AB107:AC107"/>
    <mergeCell ref="P104:Q104"/>
    <mergeCell ref="AB105:AC105"/>
    <mergeCell ref="AD105:AE105"/>
    <mergeCell ref="AF105:AG105"/>
    <mergeCell ref="AH105:AI105"/>
    <mergeCell ref="AJ105:AK105"/>
    <mergeCell ref="AT105:AY105"/>
    <mergeCell ref="P105:Q105"/>
    <mergeCell ref="R105:S105"/>
    <mergeCell ref="T105:U105"/>
    <mergeCell ref="V105:W105"/>
    <mergeCell ref="X105:Y105"/>
    <mergeCell ref="Z105:AA105"/>
    <mergeCell ref="AD104:AE104"/>
    <mergeCell ref="AF104:AG104"/>
    <mergeCell ref="AH104:AI104"/>
    <mergeCell ref="AJ104:AK104"/>
    <mergeCell ref="AT104:AY104"/>
    <mergeCell ref="AD103:AE103"/>
    <mergeCell ref="AF103:AG103"/>
    <mergeCell ref="AH103:AI103"/>
    <mergeCell ref="AJ103:AK103"/>
    <mergeCell ref="AT103:AY103"/>
    <mergeCell ref="P103:Q103"/>
    <mergeCell ref="R103:S103"/>
    <mergeCell ref="T103:U103"/>
    <mergeCell ref="V103:W103"/>
    <mergeCell ref="X103:Y103"/>
    <mergeCell ref="Z103:AA103"/>
    <mergeCell ref="AD102:AE102"/>
    <mergeCell ref="AF102:AG102"/>
    <mergeCell ref="AH102:AI102"/>
    <mergeCell ref="AJ102:AK102"/>
    <mergeCell ref="AT102:AY102"/>
    <mergeCell ref="F105:G105"/>
    <mergeCell ref="H105:I105"/>
    <mergeCell ref="J105:K105"/>
    <mergeCell ref="L105:M105"/>
    <mergeCell ref="N105:O105"/>
    <mergeCell ref="R104:S104"/>
    <mergeCell ref="T104:U104"/>
    <mergeCell ref="V104:W104"/>
    <mergeCell ref="X104:Y104"/>
    <mergeCell ref="Z104:AA104"/>
    <mergeCell ref="AB104:AC104"/>
    <mergeCell ref="F104:G104"/>
    <mergeCell ref="H104:I104"/>
    <mergeCell ref="J104:K104"/>
    <mergeCell ref="L104:M104"/>
    <mergeCell ref="N104:O104"/>
    <mergeCell ref="F103:G103"/>
    <mergeCell ref="H103:I103"/>
    <mergeCell ref="J103:K103"/>
    <mergeCell ref="L103:M103"/>
    <mergeCell ref="N103:O103"/>
    <mergeCell ref="R102:S102"/>
    <mergeCell ref="T102:U102"/>
    <mergeCell ref="V102:W102"/>
    <mergeCell ref="X102:Y102"/>
    <mergeCell ref="Z102:AA102"/>
    <mergeCell ref="AB102:AC102"/>
    <mergeCell ref="F102:G102"/>
    <mergeCell ref="H102:I102"/>
    <mergeCell ref="J102:K102"/>
    <mergeCell ref="L102:M102"/>
    <mergeCell ref="N102:O102"/>
    <mergeCell ref="P102:Q102"/>
    <mergeCell ref="AB103:AC103"/>
    <mergeCell ref="P100:Q100"/>
    <mergeCell ref="AB101:AC101"/>
    <mergeCell ref="AD101:AE101"/>
    <mergeCell ref="AF101:AG101"/>
    <mergeCell ref="AH101:AI101"/>
    <mergeCell ref="AJ101:AK101"/>
    <mergeCell ref="AT101:AY101"/>
    <mergeCell ref="P101:Q101"/>
    <mergeCell ref="R101:S101"/>
    <mergeCell ref="T101:U101"/>
    <mergeCell ref="V101:W101"/>
    <mergeCell ref="X101:Y101"/>
    <mergeCell ref="Z101:AA101"/>
    <mergeCell ref="AD100:AE100"/>
    <mergeCell ref="AF100:AG100"/>
    <mergeCell ref="AH100:AI100"/>
    <mergeCell ref="AJ100:AK100"/>
    <mergeCell ref="AT100:AY100"/>
    <mergeCell ref="AD99:AE99"/>
    <mergeCell ref="AF99:AG99"/>
    <mergeCell ref="AH99:AI99"/>
    <mergeCell ref="AJ99:AK99"/>
    <mergeCell ref="AT99:AY99"/>
    <mergeCell ref="P99:Q99"/>
    <mergeCell ref="R99:S99"/>
    <mergeCell ref="T99:U99"/>
    <mergeCell ref="V99:W99"/>
    <mergeCell ref="X99:Y99"/>
    <mergeCell ref="Z99:AA99"/>
    <mergeCell ref="AD98:AE98"/>
    <mergeCell ref="AF98:AG98"/>
    <mergeCell ref="AH98:AI98"/>
    <mergeCell ref="AJ98:AK98"/>
    <mergeCell ref="AT98:AY98"/>
    <mergeCell ref="F101:G101"/>
    <mergeCell ref="H101:I101"/>
    <mergeCell ref="J101:K101"/>
    <mergeCell ref="L101:M101"/>
    <mergeCell ref="N101:O101"/>
    <mergeCell ref="R100:S100"/>
    <mergeCell ref="T100:U100"/>
    <mergeCell ref="V100:W100"/>
    <mergeCell ref="X100:Y100"/>
    <mergeCell ref="Z100:AA100"/>
    <mergeCell ref="AB100:AC100"/>
    <mergeCell ref="F100:G100"/>
    <mergeCell ref="H100:I100"/>
    <mergeCell ref="J100:K100"/>
    <mergeCell ref="L100:M100"/>
    <mergeCell ref="N100:O100"/>
    <mergeCell ref="F99:G99"/>
    <mergeCell ref="H99:I99"/>
    <mergeCell ref="J99:K99"/>
    <mergeCell ref="L99:M99"/>
    <mergeCell ref="N99:O99"/>
    <mergeCell ref="R98:S98"/>
    <mergeCell ref="T98:U98"/>
    <mergeCell ref="V98:W98"/>
    <mergeCell ref="X98:Y98"/>
    <mergeCell ref="Z98:AA98"/>
    <mergeCell ref="AB98:AC98"/>
    <mergeCell ref="F98:G98"/>
    <mergeCell ref="H98:I98"/>
    <mergeCell ref="J98:K98"/>
    <mergeCell ref="L98:M98"/>
    <mergeCell ref="N98:O98"/>
    <mergeCell ref="P98:Q98"/>
    <mergeCell ref="AB99:AC99"/>
    <mergeCell ref="P96:Q96"/>
    <mergeCell ref="AB97:AC97"/>
    <mergeCell ref="AD97:AE97"/>
    <mergeCell ref="AF97:AG97"/>
    <mergeCell ref="AH97:AI97"/>
    <mergeCell ref="AJ97:AK97"/>
    <mergeCell ref="AT97:AY97"/>
    <mergeCell ref="P97:Q97"/>
    <mergeCell ref="R97:S97"/>
    <mergeCell ref="T97:U97"/>
    <mergeCell ref="V97:W97"/>
    <mergeCell ref="X97:Y97"/>
    <mergeCell ref="Z97:AA97"/>
    <mergeCell ref="AD96:AE96"/>
    <mergeCell ref="AF96:AG96"/>
    <mergeCell ref="AH96:AI96"/>
    <mergeCell ref="AJ96:AK96"/>
    <mergeCell ref="AT96:AY96"/>
    <mergeCell ref="AD95:AE95"/>
    <mergeCell ref="AF95:AG95"/>
    <mergeCell ref="AH95:AI95"/>
    <mergeCell ref="AJ95:AK95"/>
    <mergeCell ref="AT95:AY95"/>
    <mergeCell ref="P95:Q95"/>
    <mergeCell ref="R95:S95"/>
    <mergeCell ref="T95:U95"/>
    <mergeCell ref="V95:W95"/>
    <mergeCell ref="X95:Y95"/>
    <mergeCell ref="Z95:AA95"/>
    <mergeCell ref="AD94:AE94"/>
    <mergeCell ref="AF94:AG94"/>
    <mergeCell ref="AH94:AI94"/>
    <mergeCell ref="AJ94:AK94"/>
    <mergeCell ref="AT94:AY94"/>
    <mergeCell ref="F97:G97"/>
    <mergeCell ref="H97:I97"/>
    <mergeCell ref="J97:K97"/>
    <mergeCell ref="L97:M97"/>
    <mergeCell ref="N97:O97"/>
    <mergeCell ref="R96:S96"/>
    <mergeCell ref="T96:U96"/>
    <mergeCell ref="V96:W96"/>
    <mergeCell ref="X96:Y96"/>
    <mergeCell ref="Z96:AA96"/>
    <mergeCell ref="AB96:AC96"/>
    <mergeCell ref="F96:G96"/>
    <mergeCell ref="H96:I96"/>
    <mergeCell ref="J96:K96"/>
    <mergeCell ref="L96:M96"/>
    <mergeCell ref="N96:O96"/>
    <mergeCell ref="F95:G95"/>
    <mergeCell ref="H95:I95"/>
    <mergeCell ref="J95:K95"/>
    <mergeCell ref="L95:M95"/>
    <mergeCell ref="N95:O95"/>
    <mergeCell ref="R94:S94"/>
    <mergeCell ref="T94:U94"/>
    <mergeCell ref="V94:W94"/>
    <mergeCell ref="X94:Y94"/>
    <mergeCell ref="Z94:AA94"/>
    <mergeCell ref="AB94:AC94"/>
    <mergeCell ref="F94:G94"/>
    <mergeCell ref="H94:I94"/>
    <mergeCell ref="J94:K94"/>
    <mergeCell ref="L94:M94"/>
    <mergeCell ref="N94:O94"/>
    <mergeCell ref="P94:Q94"/>
    <mergeCell ref="AB95:AC95"/>
    <mergeCell ref="P92:Q92"/>
    <mergeCell ref="AB93:AC93"/>
    <mergeCell ref="AD93:AE93"/>
    <mergeCell ref="AF93:AG93"/>
    <mergeCell ref="AH93:AI93"/>
    <mergeCell ref="AJ93:AK93"/>
    <mergeCell ref="AT93:AY93"/>
    <mergeCell ref="P93:Q93"/>
    <mergeCell ref="R93:S93"/>
    <mergeCell ref="T93:U93"/>
    <mergeCell ref="V93:W93"/>
    <mergeCell ref="X93:Y93"/>
    <mergeCell ref="Z93:AA93"/>
    <mergeCell ref="AD92:AE92"/>
    <mergeCell ref="AF92:AG92"/>
    <mergeCell ref="AH92:AI92"/>
    <mergeCell ref="AJ92:AK92"/>
    <mergeCell ref="AT92:AY92"/>
    <mergeCell ref="AD91:AE91"/>
    <mergeCell ref="AF91:AG91"/>
    <mergeCell ref="AH91:AI91"/>
    <mergeCell ref="AJ91:AK91"/>
    <mergeCell ref="AT91:AY91"/>
    <mergeCell ref="P91:Q91"/>
    <mergeCell ref="R91:S91"/>
    <mergeCell ref="T91:U91"/>
    <mergeCell ref="V91:W91"/>
    <mergeCell ref="X91:Y91"/>
    <mergeCell ref="Z91:AA91"/>
    <mergeCell ref="AD90:AE90"/>
    <mergeCell ref="AF90:AG90"/>
    <mergeCell ref="AH90:AI90"/>
    <mergeCell ref="AJ90:AK90"/>
    <mergeCell ref="AT90:AY90"/>
    <mergeCell ref="F93:G93"/>
    <mergeCell ref="H93:I93"/>
    <mergeCell ref="J93:K93"/>
    <mergeCell ref="L93:M93"/>
    <mergeCell ref="N93:O93"/>
    <mergeCell ref="R92:S92"/>
    <mergeCell ref="T92:U92"/>
    <mergeCell ref="V92:W92"/>
    <mergeCell ref="X92:Y92"/>
    <mergeCell ref="Z92:AA92"/>
    <mergeCell ref="AB92:AC92"/>
    <mergeCell ref="F92:G92"/>
    <mergeCell ref="H92:I92"/>
    <mergeCell ref="J92:K92"/>
    <mergeCell ref="L92:M92"/>
    <mergeCell ref="N92:O92"/>
    <mergeCell ref="F91:G91"/>
    <mergeCell ref="H91:I91"/>
    <mergeCell ref="J91:K91"/>
    <mergeCell ref="L91:M91"/>
    <mergeCell ref="N91:O91"/>
    <mergeCell ref="R90:S90"/>
    <mergeCell ref="T90:U90"/>
    <mergeCell ref="V90:W90"/>
    <mergeCell ref="X90:Y90"/>
    <mergeCell ref="Z90:AA90"/>
    <mergeCell ref="AB90:AC90"/>
    <mergeCell ref="F90:G90"/>
    <mergeCell ref="H90:I90"/>
    <mergeCell ref="J90:K90"/>
    <mergeCell ref="L90:M90"/>
    <mergeCell ref="N90:O90"/>
    <mergeCell ref="P90:Q90"/>
    <mergeCell ref="AB91:AC91"/>
    <mergeCell ref="P88:Q88"/>
    <mergeCell ref="AB89:AC89"/>
    <mergeCell ref="AD89:AE89"/>
    <mergeCell ref="AF89:AG89"/>
    <mergeCell ref="AH89:AI89"/>
    <mergeCell ref="AJ89:AK89"/>
    <mergeCell ref="AT89:AY89"/>
    <mergeCell ref="P89:Q89"/>
    <mergeCell ref="R89:S89"/>
    <mergeCell ref="T89:U89"/>
    <mergeCell ref="V89:W89"/>
    <mergeCell ref="X89:Y89"/>
    <mergeCell ref="Z89:AA89"/>
    <mergeCell ref="AD88:AE88"/>
    <mergeCell ref="AF88:AG88"/>
    <mergeCell ref="AH88:AI88"/>
    <mergeCell ref="AJ88:AK88"/>
    <mergeCell ref="AT88:AY88"/>
    <mergeCell ref="AD87:AE87"/>
    <mergeCell ref="AF87:AG87"/>
    <mergeCell ref="AH87:AI87"/>
    <mergeCell ref="AJ87:AK87"/>
    <mergeCell ref="AT87:AY87"/>
    <mergeCell ref="P87:Q87"/>
    <mergeCell ref="R87:S87"/>
    <mergeCell ref="T87:U87"/>
    <mergeCell ref="V87:W87"/>
    <mergeCell ref="X87:Y87"/>
    <mergeCell ref="Z87:AA87"/>
    <mergeCell ref="AD86:AE86"/>
    <mergeCell ref="AF86:AG86"/>
    <mergeCell ref="AH86:AI86"/>
    <mergeCell ref="AJ86:AK86"/>
    <mergeCell ref="AT86:AY86"/>
    <mergeCell ref="F89:G89"/>
    <mergeCell ref="H89:I89"/>
    <mergeCell ref="J89:K89"/>
    <mergeCell ref="L89:M89"/>
    <mergeCell ref="N89:O89"/>
    <mergeCell ref="R88:S88"/>
    <mergeCell ref="T88:U88"/>
    <mergeCell ref="V88:W88"/>
    <mergeCell ref="X88:Y88"/>
    <mergeCell ref="Z88:AA88"/>
    <mergeCell ref="AB88:AC88"/>
    <mergeCell ref="F88:G88"/>
    <mergeCell ref="H88:I88"/>
    <mergeCell ref="J88:K88"/>
    <mergeCell ref="L88:M88"/>
    <mergeCell ref="N88:O88"/>
    <mergeCell ref="F87:G87"/>
    <mergeCell ref="H87:I87"/>
    <mergeCell ref="J87:K87"/>
    <mergeCell ref="L87:M87"/>
    <mergeCell ref="N87:O87"/>
    <mergeCell ref="R86:S86"/>
    <mergeCell ref="T86:U86"/>
    <mergeCell ref="V86:W86"/>
    <mergeCell ref="X86:Y86"/>
    <mergeCell ref="Z86:AA86"/>
    <mergeCell ref="AB86:AC86"/>
    <mergeCell ref="F86:G86"/>
    <mergeCell ref="H86:I86"/>
    <mergeCell ref="J86:K86"/>
    <mergeCell ref="L86:M86"/>
    <mergeCell ref="N86:O86"/>
    <mergeCell ref="P86:Q86"/>
    <mergeCell ref="AB87:AC87"/>
    <mergeCell ref="P84:Q84"/>
    <mergeCell ref="AB85:AC85"/>
    <mergeCell ref="AD85:AE85"/>
    <mergeCell ref="AF85:AG85"/>
    <mergeCell ref="AH85:AI85"/>
    <mergeCell ref="AJ85:AK85"/>
    <mergeCell ref="AT85:AY85"/>
    <mergeCell ref="P85:Q85"/>
    <mergeCell ref="R85:S85"/>
    <mergeCell ref="T85:U85"/>
    <mergeCell ref="V85:W85"/>
    <mergeCell ref="X85:Y85"/>
    <mergeCell ref="Z85:AA85"/>
    <mergeCell ref="AD84:AE84"/>
    <mergeCell ref="AF84:AG84"/>
    <mergeCell ref="AH84:AI84"/>
    <mergeCell ref="AJ84:AK84"/>
    <mergeCell ref="AT84:AY84"/>
    <mergeCell ref="AD83:AE83"/>
    <mergeCell ref="AF83:AG83"/>
    <mergeCell ref="AH83:AI83"/>
    <mergeCell ref="AJ83:AK83"/>
    <mergeCell ref="AT83:AY83"/>
    <mergeCell ref="P83:Q83"/>
    <mergeCell ref="R83:S83"/>
    <mergeCell ref="T83:U83"/>
    <mergeCell ref="V83:W83"/>
    <mergeCell ref="X83:Y83"/>
    <mergeCell ref="Z83:AA83"/>
    <mergeCell ref="AD82:AE82"/>
    <mergeCell ref="AF82:AG82"/>
    <mergeCell ref="AH82:AI82"/>
    <mergeCell ref="AJ82:AK82"/>
    <mergeCell ref="AT82:AY82"/>
    <mergeCell ref="F85:G85"/>
    <mergeCell ref="H85:I85"/>
    <mergeCell ref="J85:K85"/>
    <mergeCell ref="L85:M85"/>
    <mergeCell ref="N85:O85"/>
    <mergeCell ref="R84:S84"/>
    <mergeCell ref="T84:U84"/>
    <mergeCell ref="V84:W84"/>
    <mergeCell ref="X84:Y84"/>
    <mergeCell ref="Z84:AA84"/>
    <mergeCell ref="AB84:AC84"/>
    <mergeCell ref="F84:G84"/>
    <mergeCell ref="H84:I84"/>
    <mergeCell ref="J84:K84"/>
    <mergeCell ref="L84:M84"/>
    <mergeCell ref="N84:O84"/>
    <mergeCell ref="F83:G83"/>
    <mergeCell ref="H83:I83"/>
    <mergeCell ref="J83:K83"/>
    <mergeCell ref="L83:M83"/>
    <mergeCell ref="N83:O83"/>
    <mergeCell ref="R82:S82"/>
    <mergeCell ref="T82:U82"/>
    <mergeCell ref="V82:W82"/>
    <mergeCell ref="X82:Y82"/>
    <mergeCell ref="Z82:AA82"/>
    <mergeCell ref="AB82:AC82"/>
    <mergeCell ref="F82:G82"/>
    <mergeCell ref="H82:I82"/>
    <mergeCell ref="J82:K82"/>
    <mergeCell ref="L82:M82"/>
    <mergeCell ref="N82:O82"/>
    <mergeCell ref="P82:Q82"/>
    <mergeCell ref="AB83:AC83"/>
    <mergeCell ref="P80:Q80"/>
    <mergeCell ref="AB81:AC81"/>
    <mergeCell ref="AD81:AE81"/>
    <mergeCell ref="AF81:AG81"/>
    <mergeCell ref="AH81:AI81"/>
    <mergeCell ref="AJ81:AK81"/>
    <mergeCell ref="AT81:AY81"/>
    <mergeCell ref="P81:Q81"/>
    <mergeCell ref="R81:S81"/>
    <mergeCell ref="T81:U81"/>
    <mergeCell ref="V81:W81"/>
    <mergeCell ref="X81:Y81"/>
    <mergeCell ref="Z81:AA81"/>
    <mergeCell ref="AD80:AE80"/>
    <mergeCell ref="AF80:AG80"/>
    <mergeCell ref="AH80:AI80"/>
    <mergeCell ref="AJ80:AK80"/>
    <mergeCell ref="AT80:AY80"/>
    <mergeCell ref="AD79:AE79"/>
    <mergeCell ref="AF79:AG79"/>
    <mergeCell ref="AH79:AI79"/>
    <mergeCell ref="AJ79:AK79"/>
    <mergeCell ref="AT79:AY79"/>
    <mergeCell ref="P79:Q79"/>
    <mergeCell ref="R79:S79"/>
    <mergeCell ref="T79:U79"/>
    <mergeCell ref="V79:W79"/>
    <mergeCell ref="X79:Y79"/>
    <mergeCell ref="Z79:AA79"/>
    <mergeCell ref="AD78:AE78"/>
    <mergeCell ref="AF78:AG78"/>
    <mergeCell ref="AH78:AI78"/>
    <mergeCell ref="AJ78:AK78"/>
    <mergeCell ref="AT78:AY78"/>
    <mergeCell ref="F81:G81"/>
    <mergeCell ref="H81:I81"/>
    <mergeCell ref="J81:K81"/>
    <mergeCell ref="L81:M81"/>
    <mergeCell ref="N81:O81"/>
    <mergeCell ref="R80:S80"/>
    <mergeCell ref="T80:U80"/>
    <mergeCell ref="V80:W80"/>
    <mergeCell ref="X80:Y80"/>
    <mergeCell ref="Z80:AA80"/>
    <mergeCell ref="AB80:AC80"/>
    <mergeCell ref="F80:G80"/>
    <mergeCell ref="H80:I80"/>
    <mergeCell ref="J80:K80"/>
    <mergeCell ref="L80:M80"/>
    <mergeCell ref="N80:O80"/>
    <mergeCell ref="F79:G79"/>
    <mergeCell ref="H79:I79"/>
    <mergeCell ref="J79:K79"/>
    <mergeCell ref="L79:M79"/>
    <mergeCell ref="N79:O79"/>
    <mergeCell ref="R78:S78"/>
    <mergeCell ref="T78:U78"/>
    <mergeCell ref="V78:W78"/>
    <mergeCell ref="X78:Y78"/>
    <mergeCell ref="Z78:AA78"/>
    <mergeCell ref="AB78:AC78"/>
    <mergeCell ref="F78:G78"/>
    <mergeCell ref="H78:I78"/>
    <mergeCell ref="J78:K78"/>
    <mergeCell ref="L78:M78"/>
    <mergeCell ref="N78:O78"/>
    <mergeCell ref="P78:Q78"/>
    <mergeCell ref="AB79:AC79"/>
    <mergeCell ref="P76:Q76"/>
    <mergeCell ref="AB77:AC77"/>
    <mergeCell ref="AD77:AE77"/>
    <mergeCell ref="AF77:AG77"/>
    <mergeCell ref="AH77:AI77"/>
    <mergeCell ref="AJ77:AK77"/>
    <mergeCell ref="AT77:AY77"/>
    <mergeCell ref="P77:Q77"/>
    <mergeCell ref="R77:S77"/>
    <mergeCell ref="T77:U77"/>
    <mergeCell ref="V77:W77"/>
    <mergeCell ref="X77:Y77"/>
    <mergeCell ref="Z77:AA77"/>
    <mergeCell ref="AD76:AE76"/>
    <mergeCell ref="AF76:AG76"/>
    <mergeCell ref="AH76:AI76"/>
    <mergeCell ref="AJ76:AK76"/>
    <mergeCell ref="AT76:AY76"/>
    <mergeCell ref="AD75:AE75"/>
    <mergeCell ref="AF75:AG75"/>
    <mergeCell ref="AH75:AI75"/>
    <mergeCell ref="AJ75:AK75"/>
    <mergeCell ref="AT75:AY75"/>
    <mergeCell ref="P75:Q75"/>
    <mergeCell ref="R75:S75"/>
    <mergeCell ref="T75:U75"/>
    <mergeCell ref="V75:W75"/>
    <mergeCell ref="X75:Y75"/>
    <mergeCell ref="Z75:AA75"/>
    <mergeCell ref="AD74:AE74"/>
    <mergeCell ref="AF74:AG74"/>
    <mergeCell ref="AH74:AI74"/>
    <mergeCell ref="AJ74:AK74"/>
    <mergeCell ref="AT74:AY74"/>
    <mergeCell ref="F77:G77"/>
    <mergeCell ref="H77:I77"/>
    <mergeCell ref="J77:K77"/>
    <mergeCell ref="L77:M77"/>
    <mergeCell ref="N77:O77"/>
    <mergeCell ref="R76:S76"/>
    <mergeCell ref="T76:U76"/>
    <mergeCell ref="V76:W76"/>
    <mergeCell ref="X76:Y76"/>
    <mergeCell ref="Z76:AA76"/>
    <mergeCell ref="AB76:AC76"/>
    <mergeCell ref="F76:G76"/>
    <mergeCell ref="H76:I76"/>
    <mergeCell ref="J76:K76"/>
    <mergeCell ref="L76:M76"/>
    <mergeCell ref="N76:O76"/>
    <mergeCell ref="AH73:AI73"/>
    <mergeCell ref="AJ73:AK73"/>
    <mergeCell ref="AT73:AY73"/>
    <mergeCell ref="P73:Q73"/>
    <mergeCell ref="R73:S73"/>
    <mergeCell ref="T73:U73"/>
    <mergeCell ref="V73:W73"/>
    <mergeCell ref="X73:Y73"/>
    <mergeCell ref="Z73:AA73"/>
    <mergeCell ref="AD72:AE72"/>
    <mergeCell ref="AF72:AG72"/>
    <mergeCell ref="AH72:AI72"/>
    <mergeCell ref="AJ72:AK72"/>
    <mergeCell ref="AT72:AY72"/>
    <mergeCell ref="F75:G75"/>
    <mergeCell ref="H75:I75"/>
    <mergeCell ref="J75:K75"/>
    <mergeCell ref="L75:M75"/>
    <mergeCell ref="N75:O75"/>
    <mergeCell ref="R74:S74"/>
    <mergeCell ref="T74:U74"/>
    <mergeCell ref="V74:W74"/>
    <mergeCell ref="X74:Y74"/>
    <mergeCell ref="Z74:AA74"/>
    <mergeCell ref="AB74:AC74"/>
    <mergeCell ref="F74:G74"/>
    <mergeCell ref="H74:I74"/>
    <mergeCell ref="J74:K74"/>
    <mergeCell ref="L74:M74"/>
    <mergeCell ref="N74:O74"/>
    <mergeCell ref="P74:Q74"/>
    <mergeCell ref="AB75:AC75"/>
    <mergeCell ref="AT71:AY71"/>
    <mergeCell ref="P71:Q71"/>
    <mergeCell ref="R71:S71"/>
    <mergeCell ref="T71:U71"/>
    <mergeCell ref="V71:W71"/>
    <mergeCell ref="X71:Y71"/>
    <mergeCell ref="Z71:AA71"/>
    <mergeCell ref="AD70:AE70"/>
    <mergeCell ref="AF70:AG70"/>
    <mergeCell ref="AH70:AI70"/>
    <mergeCell ref="AJ70:AK70"/>
    <mergeCell ref="AT70:AY70"/>
    <mergeCell ref="F73:G73"/>
    <mergeCell ref="H73:I73"/>
    <mergeCell ref="J73:K73"/>
    <mergeCell ref="L73:M73"/>
    <mergeCell ref="N73:O73"/>
    <mergeCell ref="R72:S72"/>
    <mergeCell ref="T72:U72"/>
    <mergeCell ref="V72:W72"/>
    <mergeCell ref="X72:Y72"/>
    <mergeCell ref="Z72:AA72"/>
    <mergeCell ref="AB72:AC72"/>
    <mergeCell ref="F72:G72"/>
    <mergeCell ref="H72:I72"/>
    <mergeCell ref="J72:K72"/>
    <mergeCell ref="L72:M72"/>
    <mergeCell ref="N72:O72"/>
    <mergeCell ref="P72:Q72"/>
    <mergeCell ref="AB73:AC73"/>
    <mergeCell ref="AD73:AE73"/>
    <mergeCell ref="AF73:AG73"/>
    <mergeCell ref="F71:G71"/>
    <mergeCell ref="H71:I71"/>
    <mergeCell ref="J71:K71"/>
    <mergeCell ref="L71:M71"/>
    <mergeCell ref="N71:O71"/>
    <mergeCell ref="R70:S70"/>
    <mergeCell ref="T70:U70"/>
    <mergeCell ref="V70:W70"/>
    <mergeCell ref="X70:Y70"/>
    <mergeCell ref="Z70:AA70"/>
    <mergeCell ref="AB70:AC70"/>
    <mergeCell ref="AF69:AG69"/>
    <mergeCell ref="AH69:AI69"/>
    <mergeCell ref="AJ69:AK69"/>
    <mergeCell ref="AT69:AY69"/>
    <mergeCell ref="F70:G70"/>
    <mergeCell ref="H70:I70"/>
    <mergeCell ref="J70:K70"/>
    <mergeCell ref="L70:M70"/>
    <mergeCell ref="N70:O70"/>
    <mergeCell ref="P70:Q70"/>
    <mergeCell ref="T69:U69"/>
    <mergeCell ref="V69:W69"/>
    <mergeCell ref="X69:Y69"/>
    <mergeCell ref="Z69:AA69"/>
    <mergeCell ref="AB69:AC69"/>
    <mergeCell ref="AD69:AE69"/>
    <mergeCell ref="AB71:AC71"/>
    <mergeCell ref="AD71:AE71"/>
    <mergeCell ref="AF71:AG71"/>
    <mergeCell ref="AH71:AI71"/>
    <mergeCell ref="AJ71:AK71"/>
    <mergeCell ref="AF67:AG68"/>
    <mergeCell ref="AH67:AI68"/>
    <mergeCell ref="AJ67:AK68"/>
    <mergeCell ref="F69:G69"/>
    <mergeCell ref="H69:I69"/>
    <mergeCell ref="J69:K69"/>
    <mergeCell ref="L69:M69"/>
    <mergeCell ref="N69:O69"/>
    <mergeCell ref="P69:Q69"/>
    <mergeCell ref="R69:S69"/>
    <mergeCell ref="AS66:AS68"/>
    <mergeCell ref="AT66:AY68"/>
    <mergeCell ref="H67:I68"/>
    <mergeCell ref="J67:K68"/>
    <mergeCell ref="L67:M68"/>
    <mergeCell ref="N67:O68"/>
    <mergeCell ref="P67:Q68"/>
    <mergeCell ref="R67:S68"/>
    <mergeCell ref="T67:U68"/>
    <mergeCell ref="V67:W68"/>
    <mergeCell ref="AM66:AM68"/>
    <mergeCell ref="AN66:AN68"/>
    <mergeCell ref="AO66:AO68"/>
    <mergeCell ref="AP66:AP68"/>
    <mergeCell ref="AQ66:AQ68"/>
    <mergeCell ref="AR66:AR68"/>
    <mergeCell ref="R66:W66"/>
    <mergeCell ref="X66:Y66"/>
    <mergeCell ref="Z66:AC66"/>
    <mergeCell ref="AD66:AI66"/>
    <mergeCell ref="AL66:AL68"/>
    <mergeCell ref="X67:Y68"/>
    <mergeCell ref="Z67:AA68"/>
    <mergeCell ref="AB67:AC68"/>
    <mergeCell ref="AD67:AE68"/>
    <mergeCell ref="G60:I60"/>
    <mergeCell ref="J60:L60"/>
    <mergeCell ref="G61:I61"/>
    <mergeCell ref="J61:L61"/>
    <mergeCell ref="E66:E68"/>
    <mergeCell ref="F66:G68"/>
    <mergeCell ref="H66:M66"/>
    <mergeCell ref="E44:F44"/>
    <mergeCell ref="G44:H44"/>
    <mergeCell ref="I44:M44"/>
    <mergeCell ref="G58:I58"/>
    <mergeCell ref="J58:L58"/>
    <mergeCell ref="G59:I59"/>
    <mergeCell ref="J59:L59"/>
    <mergeCell ref="N66:Q66"/>
    <mergeCell ref="E42:F42"/>
    <mergeCell ref="G42:H42"/>
    <mergeCell ref="I42:M42"/>
    <mergeCell ref="E43:F43"/>
    <mergeCell ref="G43:H43"/>
    <mergeCell ref="I43:M43"/>
    <mergeCell ref="E39:F39"/>
    <mergeCell ref="G39:H39"/>
    <mergeCell ref="I39:M39"/>
    <mergeCell ref="E40:F40"/>
    <mergeCell ref="G40:H40"/>
    <mergeCell ref="E41:F41"/>
    <mergeCell ref="G41:H41"/>
    <mergeCell ref="I41:M41"/>
    <mergeCell ref="E37:F37"/>
    <mergeCell ref="G37:H37"/>
    <mergeCell ref="I37:M37"/>
    <mergeCell ref="E38:F38"/>
    <mergeCell ref="G38:H38"/>
    <mergeCell ref="I38:M38"/>
    <mergeCell ref="G24:H24"/>
    <mergeCell ref="D12:P15"/>
    <mergeCell ref="E19:F20"/>
    <mergeCell ref="G19:H20"/>
    <mergeCell ref="I19:M19"/>
    <mergeCell ref="E21:F21"/>
    <mergeCell ref="G21:H21"/>
    <mergeCell ref="E34:F34"/>
    <mergeCell ref="G34:H34"/>
    <mergeCell ref="E35:F35"/>
    <mergeCell ref="G35:H35"/>
    <mergeCell ref="I35:M35"/>
    <mergeCell ref="E36:F36"/>
    <mergeCell ref="G36:H36"/>
    <mergeCell ref="E31:F31"/>
    <mergeCell ref="G31:H31"/>
    <mergeCell ref="E32:F32"/>
    <mergeCell ref="G32:H32"/>
    <mergeCell ref="E33:F33"/>
    <mergeCell ref="G33:H33"/>
    <mergeCell ref="E28:F28"/>
    <mergeCell ref="G28:H28"/>
    <mergeCell ref="E29:F29"/>
    <mergeCell ref="G29:H29"/>
    <mergeCell ref="E30:F30"/>
    <mergeCell ref="G30:H30"/>
    <mergeCell ref="T157:U157"/>
    <mergeCell ref="V157:W157"/>
    <mergeCell ref="X157:Y157"/>
    <mergeCell ref="Z157:AA157"/>
    <mergeCell ref="AB157:AC157"/>
    <mergeCell ref="AD157:AE157"/>
    <mergeCell ref="AF157:AG157"/>
    <mergeCell ref="AH157:AI157"/>
    <mergeCell ref="AJ157:AK157"/>
    <mergeCell ref="B3:E3"/>
    <mergeCell ref="H3:I3"/>
    <mergeCell ref="P3:Q9"/>
    <mergeCell ref="R3:R9"/>
    <mergeCell ref="B4:E4"/>
    <mergeCell ref="H4:I4"/>
    <mergeCell ref="B5:E5"/>
    <mergeCell ref="H5:I6"/>
    <mergeCell ref="N5:N6"/>
    <mergeCell ref="E25:F25"/>
    <mergeCell ref="G25:H25"/>
    <mergeCell ref="E26:F26"/>
    <mergeCell ref="G26:H26"/>
    <mergeCell ref="E27:F27"/>
    <mergeCell ref="G27:H27"/>
    <mergeCell ref="E22:F22"/>
    <mergeCell ref="G22:H22"/>
    <mergeCell ref="E156:E157"/>
    <mergeCell ref="F156:G157"/>
    <mergeCell ref="AJ66:AK66"/>
    <mergeCell ref="E23:F23"/>
    <mergeCell ref="G23:H23"/>
    <mergeCell ref="E24:F24"/>
    <mergeCell ref="AL156:AL157"/>
    <mergeCell ref="AM156:AM157"/>
    <mergeCell ref="AN156:AN157"/>
    <mergeCell ref="AO156:AO157"/>
    <mergeCell ref="AP156:AP157"/>
    <mergeCell ref="AQ156:AQ157"/>
    <mergeCell ref="AR156:AR157"/>
    <mergeCell ref="AS156:AS157"/>
    <mergeCell ref="AT156:AY157"/>
    <mergeCell ref="E171:E173"/>
    <mergeCell ref="F171:G173"/>
    <mergeCell ref="H171:M171"/>
    <mergeCell ref="N171:Q171"/>
    <mergeCell ref="R171:W171"/>
    <mergeCell ref="X171:Y171"/>
    <mergeCell ref="Z171:AC171"/>
    <mergeCell ref="AD171:AI171"/>
    <mergeCell ref="AJ171:AK171"/>
    <mergeCell ref="AL171:AL173"/>
    <mergeCell ref="AM171:AM173"/>
    <mergeCell ref="AN171:AN173"/>
    <mergeCell ref="AO171:AO173"/>
    <mergeCell ref="AP171:AP173"/>
    <mergeCell ref="AQ171:AQ173"/>
    <mergeCell ref="AR171:AR173"/>
    <mergeCell ref="AS171:AS173"/>
    <mergeCell ref="AT171:AY173"/>
    <mergeCell ref="H172:I173"/>
    <mergeCell ref="J172:K173"/>
    <mergeCell ref="L172:M173"/>
    <mergeCell ref="X172:Y173"/>
    <mergeCell ref="Z172:AA173"/>
    <mergeCell ref="AB172:AC173"/>
    <mergeCell ref="AD172:AE173"/>
    <mergeCell ref="AF172:AG173"/>
    <mergeCell ref="AH172:AI173"/>
    <mergeCell ref="AJ172:AK173"/>
    <mergeCell ref="E174:E175"/>
    <mergeCell ref="F174:G175"/>
    <mergeCell ref="H174:I174"/>
    <mergeCell ref="J174:K174"/>
    <mergeCell ref="L174:M174"/>
    <mergeCell ref="N174:O174"/>
    <mergeCell ref="P174:Q174"/>
    <mergeCell ref="R174:S174"/>
    <mergeCell ref="T174:U174"/>
    <mergeCell ref="V174:W174"/>
    <mergeCell ref="X174:Y174"/>
    <mergeCell ref="Z174:AA174"/>
    <mergeCell ref="AB174:AC174"/>
    <mergeCell ref="AD174:AE174"/>
    <mergeCell ref="AF174:AG174"/>
    <mergeCell ref="AH174:AI174"/>
    <mergeCell ref="AJ174:AK174"/>
    <mergeCell ref="N172:O173"/>
    <mergeCell ref="P172:Q173"/>
    <mergeCell ref="R172:S173"/>
    <mergeCell ref="T172:U173"/>
    <mergeCell ref="V172:W173"/>
    <mergeCell ref="AL174:AL175"/>
    <mergeCell ref="AM174:AM175"/>
    <mergeCell ref="AN174:AN175"/>
    <mergeCell ref="AO174:AO175"/>
    <mergeCell ref="AP174:AP175"/>
    <mergeCell ref="AQ174:AQ175"/>
    <mergeCell ref="AR174:AR175"/>
    <mergeCell ref="AS174:AS175"/>
    <mergeCell ref="AT174:AY175"/>
    <mergeCell ref="H175:I175"/>
    <mergeCell ref="J175:K175"/>
    <mergeCell ref="L175:M175"/>
    <mergeCell ref="N175:O175"/>
    <mergeCell ref="P175:Q175"/>
    <mergeCell ref="R175:S175"/>
    <mergeCell ref="T175:U175"/>
    <mergeCell ref="V175:W175"/>
    <mergeCell ref="X175:Y175"/>
    <mergeCell ref="Z175:AA175"/>
    <mergeCell ref="AB175:AC175"/>
    <mergeCell ref="AD175:AE175"/>
    <mergeCell ref="AF175:AG175"/>
    <mergeCell ref="AH175:AI175"/>
    <mergeCell ref="AJ175:AK175"/>
  </mergeCells>
  <phoneticPr fontId="19" type="noConversion"/>
  <hyperlinks>
    <hyperlink ref="I39" r:id="rId1" xr:uid="{EBBE2E60-3868-4C05-84FB-A893A63A6D33}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F4C82-5654-4284-B925-CD1BEAA20968}">
  <sheetPr codeName="Sheet46">
    <tabColor theme="4"/>
  </sheetPr>
  <dimension ref="A1:AU93"/>
  <sheetViews>
    <sheetView zoomScale="40" zoomScaleNormal="40" workbookViewId="0">
      <selection activeCell="E21" sqref="E21:F23"/>
    </sheetView>
  </sheetViews>
  <sheetFormatPr defaultColWidth="9" defaultRowHeight="15.75"/>
  <cols>
    <col min="1" max="4" width="2.625" style="444" customWidth="1"/>
    <col min="5" max="13" width="9.875" style="444" customWidth="1"/>
    <col min="14" max="19" width="9" style="444"/>
    <col min="20" max="21" width="10.625" style="444" customWidth="1"/>
    <col min="22" max="29" width="9" style="444"/>
    <col min="30" max="30" width="10" style="444" bestFit="1" customWidth="1"/>
    <col min="31" max="16384" width="9" style="444"/>
  </cols>
  <sheetData>
    <row r="1" spans="1:14" ht="19.5">
      <c r="A1" s="118" t="str">
        <f ca="1">RIGHT(CELL("filename",A1),LEN(CELL("filename",A1))-FIND("]",CELL("filename",A1)))</f>
        <v>40) サブアカウント一覧取得</v>
      </c>
      <c r="B1" s="118"/>
      <c r="C1" s="118"/>
      <c r="D1" s="118"/>
    </row>
    <row r="2" spans="1:14" ht="19.5" customHeight="1">
      <c r="A2" s="118"/>
      <c r="B2" s="118"/>
      <c r="C2" s="118"/>
      <c r="D2" s="118"/>
      <c r="F2" s="58">
        <v>54</v>
      </c>
    </row>
    <row r="3" spans="1:14">
      <c r="B3" s="598" t="s">
        <v>6</v>
      </c>
      <c r="C3" s="598"/>
      <c r="D3" s="598"/>
      <c r="E3" s="560"/>
      <c r="F3" s="438">
        <f ca="1">MAX(INDIRECT("E"&amp;$F$2):INDIRECT("E"&amp;($F$2+1000)))</f>
        <v>7</v>
      </c>
      <c r="H3" s="548" t="s">
        <v>59</v>
      </c>
      <c r="I3" s="548"/>
      <c r="J3" s="431"/>
      <c r="K3" s="61"/>
      <c r="L3" s="543" t="s">
        <v>58</v>
      </c>
      <c r="M3" s="550"/>
      <c r="N3" s="554"/>
    </row>
    <row r="4" spans="1:14">
      <c r="B4" s="561" t="s">
        <v>7</v>
      </c>
      <c r="C4" s="561"/>
      <c r="D4" s="561"/>
      <c r="E4" s="562"/>
      <c r="F4" s="438">
        <f ca="1">COUNTA(INDIRECT(G4&amp;$F$2):INDIRECT(G4&amp;($F$2+1000)))</f>
        <v>13</v>
      </c>
      <c r="G4" s="58" t="s">
        <v>82</v>
      </c>
      <c r="H4" s="548" t="s">
        <v>57</v>
      </c>
      <c r="I4" s="548"/>
      <c r="J4" s="66"/>
      <c r="K4" s="67"/>
      <c r="L4" s="551"/>
      <c r="M4" s="552"/>
      <c r="N4" s="555"/>
    </row>
    <row r="5" spans="1:14" ht="15.75" customHeight="1">
      <c r="B5" s="548" t="s">
        <v>8</v>
      </c>
      <c r="C5" s="548"/>
      <c r="D5" s="548"/>
      <c r="E5" s="549"/>
      <c r="F5" s="438">
        <f ca="1">SUM(INDIRECT(G5&amp;$F$2):INDIRECT(G5&amp;($F$2+1000)))</f>
        <v>0</v>
      </c>
      <c r="G5" s="58" t="s">
        <v>83</v>
      </c>
      <c r="H5" s="548" t="s">
        <v>60</v>
      </c>
      <c r="I5" s="548"/>
      <c r="J5" s="547"/>
      <c r="K5" s="61"/>
      <c r="L5" s="551"/>
      <c r="M5" s="552"/>
      <c r="N5" s="555"/>
    </row>
    <row r="6" spans="1:14" ht="15.75" customHeight="1">
      <c r="H6" s="548"/>
      <c r="I6" s="548"/>
      <c r="J6" s="547"/>
      <c r="K6" s="61"/>
      <c r="L6" s="551"/>
      <c r="M6" s="552"/>
      <c r="N6" s="555"/>
    </row>
    <row r="7" spans="1:14" ht="15.75" customHeight="1">
      <c r="L7" s="551"/>
      <c r="M7" s="552"/>
      <c r="N7" s="555"/>
    </row>
    <row r="8" spans="1:14">
      <c r="L8" s="551"/>
      <c r="M8" s="552"/>
      <c r="N8" s="555"/>
    </row>
    <row r="9" spans="1:14" ht="15" customHeight="1">
      <c r="G9" s="278"/>
      <c r="L9" s="545"/>
      <c r="M9" s="553"/>
      <c r="N9" s="556"/>
    </row>
    <row r="10" spans="1:14" ht="15.75" customHeight="1">
      <c r="G10" s="70"/>
    </row>
    <row r="11" spans="1:14" ht="16.5" thickBot="1">
      <c r="B11" s="225" t="s">
        <v>9</v>
      </c>
      <c r="C11" s="225"/>
      <c r="G11" s="443"/>
      <c r="H11" s="443"/>
      <c r="I11" s="443"/>
      <c r="J11" s="443"/>
      <c r="K11" s="443"/>
      <c r="L11" s="443"/>
      <c r="M11" s="443"/>
      <c r="N11" s="278"/>
    </row>
    <row r="12" spans="1:14" ht="15.75" customHeight="1">
      <c r="B12" s="225"/>
      <c r="C12" s="225"/>
      <c r="D12" s="566" t="s">
        <v>749</v>
      </c>
      <c r="E12" s="567"/>
      <c r="F12" s="567"/>
      <c r="G12" s="567"/>
      <c r="H12" s="567"/>
      <c r="I12" s="567"/>
      <c r="J12" s="567"/>
      <c r="K12" s="567"/>
      <c r="L12" s="567"/>
      <c r="M12" s="568"/>
      <c r="N12" s="437"/>
    </row>
    <row r="13" spans="1:14" ht="15.75" customHeight="1">
      <c r="B13" s="225"/>
      <c r="C13" s="225"/>
      <c r="D13" s="569"/>
      <c r="E13" s="659"/>
      <c r="F13" s="659"/>
      <c r="G13" s="659"/>
      <c r="H13" s="659"/>
      <c r="I13" s="659"/>
      <c r="J13" s="659"/>
      <c r="K13" s="659"/>
      <c r="L13" s="659"/>
      <c r="M13" s="571"/>
      <c r="N13" s="437"/>
    </row>
    <row r="14" spans="1:14" ht="15.75" customHeight="1">
      <c r="B14" s="225"/>
      <c r="C14" s="225"/>
      <c r="D14" s="569"/>
      <c r="E14" s="659"/>
      <c r="F14" s="659"/>
      <c r="G14" s="659"/>
      <c r="H14" s="659"/>
      <c r="I14" s="659"/>
      <c r="J14" s="659"/>
      <c r="K14" s="659"/>
      <c r="L14" s="659"/>
      <c r="M14" s="571"/>
      <c r="N14" s="437"/>
    </row>
    <row r="15" spans="1:14" ht="16.5" thickBot="1">
      <c r="B15" s="225"/>
      <c r="C15" s="225"/>
      <c r="D15" s="572"/>
      <c r="E15" s="573"/>
      <c r="F15" s="573"/>
      <c r="G15" s="573"/>
      <c r="H15" s="573"/>
      <c r="I15" s="573"/>
      <c r="J15" s="573"/>
      <c r="K15" s="573"/>
      <c r="L15" s="573"/>
      <c r="M15" s="574"/>
      <c r="N15" s="437"/>
    </row>
    <row r="16" spans="1:14">
      <c r="B16" s="225"/>
      <c r="C16" s="225"/>
      <c r="D16" s="116"/>
      <c r="E16" s="116"/>
      <c r="F16" s="70"/>
    </row>
    <row r="17" spans="2:12">
      <c r="B17" s="225" t="s">
        <v>35</v>
      </c>
      <c r="C17" s="225"/>
    </row>
    <row r="18" spans="2:12" ht="13.5" customHeight="1">
      <c r="B18" s="225"/>
      <c r="C18" s="225"/>
    </row>
    <row r="19" spans="2:12">
      <c r="B19" s="225"/>
      <c r="C19" s="225"/>
      <c r="E19" s="531" t="s">
        <v>373</v>
      </c>
      <c r="F19" s="531"/>
      <c r="G19" s="266"/>
      <c r="H19" s="266"/>
    </row>
    <row r="20" spans="2:12">
      <c r="B20" s="225"/>
      <c r="E20" s="531"/>
      <c r="F20" s="531"/>
      <c r="G20" s="266"/>
      <c r="H20" s="266"/>
    </row>
    <row r="21" spans="2:12">
      <c r="B21" s="225"/>
      <c r="E21" s="660" t="s">
        <v>1176</v>
      </c>
      <c r="F21" s="660"/>
      <c r="G21" s="449"/>
      <c r="H21" s="449"/>
    </row>
    <row r="22" spans="2:12">
      <c r="B22" s="225"/>
      <c r="E22" s="660" t="s">
        <v>1178</v>
      </c>
      <c r="F22" s="660"/>
      <c r="G22" s="449"/>
      <c r="H22" s="449"/>
    </row>
    <row r="23" spans="2:12" ht="15.75" customHeight="1">
      <c r="B23" s="225"/>
      <c r="E23" s="913" t="s">
        <v>294</v>
      </c>
      <c r="F23" s="660"/>
      <c r="G23" s="450"/>
      <c r="H23" s="115"/>
    </row>
    <row r="24" spans="2:12" ht="15.75" customHeight="1">
      <c r="B24" s="225"/>
      <c r="C24" s="225"/>
      <c r="E24" s="278"/>
      <c r="F24" s="278"/>
      <c r="G24" s="278"/>
      <c r="H24" s="278"/>
    </row>
    <row r="25" spans="2:12">
      <c r="B25" s="225" t="s">
        <v>17</v>
      </c>
      <c r="C25" s="225"/>
    </row>
    <row r="26" spans="2:12">
      <c r="B26" s="225"/>
      <c r="C26" s="225" t="s">
        <v>142</v>
      </c>
    </row>
    <row r="27" spans="2:12">
      <c r="B27" s="225"/>
      <c r="C27" s="225" t="s">
        <v>143</v>
      </c>
      <c r="D27" s="225"/>
    </row>
    <row r="28" spans="2:12" ht="15.75" customHeight="1">
      <c r="B28" s="225"/>
      <c r="C28" s="442" t="s">
        <v>747</v>
      </c>
      <c r="D28" s="225"/>
    </row>
    <row r="29" spans="2:12">
      <c r="B29" s="225"/>
      <c r="C29" s="225"/>
    </row>
    <row r="30" spans="2:12">
      <c r="B30" s="225" t="s">
        <v>18</v>
      </c>
      <c r="C30" s="225"/>
    </row>
    <row r="31" spans="2:12">
      <c r="B31" s="225"/>
      <c r="C31" s="79" t="s">
        <v>25</v>
      </c>
    </row>
    <row r="32" spans="2:12" ht="15" customHeight="1">
      <c r="B32" s="225"/>
      <c r="C32" s="79"/>
      <c r="L32" s="177"/>
    </row>
    <row r="33" spans="2:12">
      <c r="B33" s="225"/>
      <c r="C33" s="79"/>
    </row>
    <row r="34" spans="2:12">
      <c r="B34" s="225"/>
      <c r="C34" s="79"/>
    </row>
    <row r="35" spans="2:12">
      <c r="B35" s="225"/>
      <c r="C35" s="79"/>
    </row>
    <row r="36" spans="2:12" ht="15.75" customHeight="1">
      <c r="B36" s="225"/>
      <c r="C36" s="79"/>
    </row>
    <row r="37" spans="2:12">
      <c r="B37" s="225"/>
      <c r="C37" s="79"/>
    </row>
    <row r="38" spans="2:12">
      <c r="B38" s="225"/>
      <c r="C38" s="225"/>
    </row>
    <row r="39" spans="2:12">
      <c r="B39" s="225"/>
      <c r="C39" s="225"/>
    </row>
    <row r="40" spans="2:12" ht="15.75" customHeight="1">
      <c r="B40" s="225" t="s">
        <v>51</v>
      </c>
      <c r="C40" s="225"/>
    </row>
    <row r="41" spans="2:12">
      <c r="B41" s="225"/>
      <c r="C41" s="225"/>
    </row>
    <row r="42" spans="2:12">
      <c r="B42" s="225"/>
      <c r="C42" s="225"/>
      <c r="G42" s="176" t="s">
        <v>52</v>
      </c>
      <c r="H42" s="175"/>
      <c r="I42" s="175"/>
      <c r="J42" s="558" t="s">
        <v>50</v>
      </c>
      <c r="K42" s="558"/>
      <c r="L42" s="558"/>
    </row>
    <row r="43" spans="2:12" ht="18.75">
      <c r="B43" s="225"/>
      <c r="C43" s="225"/>
      <c r="G43" s="445" t="s">
        <v>1172</v>
      </c>
      <c r="H43" s="174"/>
      <c r="I43" s="174"/>
      <c r="J43" s="1034" t="s">
        <v>1173</v>
      </c>
      <c r="K43" s="557"/>
      <c r="L43" s="557"/>
    </row>
    <row r="44" spans="2:12" ht="18.75">
      <c r="B44" s="225"/>
      <c r="C44" s="225"/>
      <c r="G44" s="432" t="s">
        <v>1170</v>
      </c>
      <c r="H44" s="170"/>
      <c r="I44" s="170"/>
      <c r="J44" s="1035" t="s">
        <v>145</v>
      </c>
      <c r="K44" s="557"/>
      <c r="L44" s="557"/>
    </row>
    <row r="45" spans="2:12">
      <c r="B45" s="225"/>
      <c r="C45" s="225"/>
      <c r="G45" s="445" t="s">
        <v>745</v>
      </c>
      <c r="H45" s="170"/>
      <c r="I45" s="169"/>
      <c r="J45" s="967" t="s">
        <v>744</v>
      </c>
      <c r="K45" s="968"/>
      <c r="L45" s="969"/>
    </row>
    <row r="46" spans="2:12">
      <c r="B46" s="225"/>
      <c r="C46" s="225"/>
      <c r="G46" s="172" t="s">
        <v>743</v>
      </c>
      <c r="H46" s="170"/>
      <c r="I46" s="169"/>
      <c r="J46" s="967" t="s">
        <v>742</v>
      </c>
      <c r="K46" s="968"/>
      <c r="L46" s="969"/>
    </row>
    <row r="47" spans="2:12">
      <c r="B47" s="225"/>
      <c r="C47" s="225"/>
      <c r="G47" s="172" t="s">
        <v>741</v>
      </c>
      <c r="H47" s="170"/>
      <c r="I47" s="169"/>
      <c r="J47" s="967" t="s">
        <v>740</v>
      </c>
      <c r="K47" s="968"/>
      <c r="L47" s="969"/>
    </row>
    <row r="48" spans="2:12">
      <c r="B48" s="225"/>
      <c r="C48" s="225"/>
      <c r="G48" s="171" t="s">
        <v>739</v>
      </c>
      <c r="H48" s="170"/>
      <c r="I48" s="169"/>
      <c r="J48" s="967" t="s">
        <v>502</v>
      </c>
      <c r="K48" s="968"/>
      <c r="L48" s="969"/>
    </row>
    <row r="49" spans="2:47">
      <c r="B49" s="225"/>
      <c r="C49" s="225"/>
      <c r="G49" s="171" t="s">
        <v>738</v>
      </c>
      <c r="H49" s="170"/>
      <c r="I49" s="169"/>
      <c r="J49" s="967" t="s">
        <v>737</v>
      </c>
      <c r="K49" s="968"/>
      <c r="L49" s="969"/>
    </row>
    <row r="50" spans="2:47">
      <c r="B50" s="225"/>
      <c r="C50" s="225"/>
    </row>
    <row r="51" spans="2:47">
      <c r="B51" s="225" t="s">
        <v>19</v>
      </c>
      <c r="C51" s="225"/>
    </row>
    <row r="52" spans="2:47">
      <c r="B52" s="225"/>
      <c r="C52" s="80"/>
    </row>
    <row r="53" spans="2:47" ht="16.5" customHeight="1" thickBot="1">
      <c r="B53" s="225"/>
      <c r="C53" s="80"/>
      <c r="E53" s="444" t="s">
        <v>152</v>
      </c>
      <c r="H53" s="443"/>
      <c r="I53" s="443"/>
      <c r="J53" s="443"/>
      <c r="K53" s="443"/>
      <c r="L53" s="443"/>
      <c r="M53" s="443"/>
    </row>
    <row r="54" spans="2:47" ht="13.5" customHeight="1">
      <c r="B54" s="225"/>
      <c r="C54" s="225"/>
      <c r="E54" s="510" t="s">
        <v>20</v>
      </c>
      <c r="F54" s="518" t="s">
        <v>22</v>
      </c>
      <c r="G54" s="519"/>
      <c r="H54" s="510" t="s">
        <v>21</v>
      </c>
      <c r="I54" s="519"/>
      <c r="J54" s="522" t="s">
        <v>120</v>
      </c>
      <c r="K54" s="523"/>
      <c r="L54" s="523"/>
      <c r="M54" s="523"/>
      <c r="N54" s="524" t="s">
        <v>127</v>
      </c>
      <c r="O54" s="524"/>
      <c r="P54" s="524"/>
      <c r="Q54" s="524"/>
      <c r="R54" s="525" t="s">
        <v>167</v>
      </c>
      <c r="S54" s="525"/>
      <c r="T54" s="525"/>
      <c r="U54" s="526"/>
      <c r="V54" s="527" t="s">
        <v>140</v>
      </c>
      <c r="W54" s="528"/>
      <c r="X54" s="528"/>
      <c r="Y54" s="528"/>
      <c r="Z54" s="529" t="s">
        <v>141</v>
      </c>
      <c r="AA54" s="529"/>
      <c r="AB54" s="529"/>
      <c r="AC54" s="529"/>
      <c r="AD54" s="483" t="s">
        <v>170</v>
      </c>
      <c r="AE54" s="483"/>
      <c r="AF54" s="483"/>
      <c r="AG54" s="484"/>
      <c r="AH54" s="487" t="s">
        <v>16</v>
      </c>
      <c r="AI54" s="489" t="s">
        <v>53</v>
      </c>
      <c r="AJ54" s="489" t="s">
        <v>54</v>
      </c>
      <c r="AK54" s="489" t="s">
        <v>55</v>
      </c>
      <c r="AL54" s="489" t="s">
        <v>56</v>
      </c>
      <c r="AM54" s="489" t="s">
        <v>29</v>
      </c>
      <c r="AN54" s="489" t="s">
        <v>62</v>
      </c>
      <c r="AO54" s="512" t="s">
        <v>69</v>
      </c>
      <c r="AP54" s="477" t="s">
        <v>23</v>
      </c>
      <c r="AQ54" s="478"/>
      <c r="AR54" s="478"/>
      <c r="AS54" s="478"/>
      <c r="AT54" s="478"/>
      <c r="AU54" s="479"/>
    </row>
    <row r="55" spans="2:47" ht="13.5" customHeight="1">
      <c r="B55" s="225"/>
      <c r="C55" s="225"/>
      <c r="E55" s="511"/>
      <c r="F55" s="520"/>
      <c r="G55" s="521"/>
      <c r="H55" s="530" t="s">
        <v>373</v>
      </c>
      <c r="I55" s="532"/>
      <c r="J55" s="533" t="s">
        <v>213</v>
      </c>
      <c r="K55" s="597"/>
      <c r="L55" s="716" t="s">
        <v>735</v>
      </c>
      <c r="M55" s="534"/>
      <c r="N55" s="535" t="str">
        <f>G43</f>
        <v>1:ユーザーID</v>
      </c>
      <c r="O55" s="535"/>
      <c r="P55" s="821" t="str">
        <f>G44</f>
        <v>2:電子メール</v>
      </c>
      <c r="Q55" s="535"/>
      <c r="R55" s="966" t="str">
        <f>J55</f>
        <v>1:成功(true)/
失敗(false)</v>
      </c>
      <c r="S55" s="486"/>
      <c r="T55" s="932" t="str">
        <f>L55</f>
        <v>2:メッセージコード</v>
      </c>
      <c r="U55" s="1033"/>
      <c r="V55" s="516" t="str">
        <f>J55</f>
        <v>1:成功(true)/
失敗(false)</v>
      </c>
      <c r="W55" s="517"/>
      <c r="X55" s="517" t="str">
        <f>L55</f>
        <v>2:メッセージコード</v>
      </c>
      <c r="Y55" s="517"/>
      <c r="Z55" s="514" t="str">
        <f>N55</f>
        <v>1:ユーザーID</v>
      </c>
      <c r="AA55" s="514"/>
      <c r="AB55" s="514" t="str">
        <f>P55</f>
        <v>2:電子メール</v>
      </c>
      <c r="AC55" s="514"/>
      <c r="AD55" s="836" t="str">
        <f>R55</f>
        <v>1:成功(true)/
失敗(false)</v>
      </c>
      <c r="AE55" s="507"/>
      <c r="AF55" s="507" t="str">
        <f>T55</f>
        <v>2:メッセージコード</v>
      </c>
      <c r="AG55" s="508"/>
      <c r="AH55" s="488"/>
      <c r="AI55" s="490"/>
      <c r="AJ55" s="490"/>
      <c r="AK55" s="490"/>
      <c r="AL55" s="490"/>
      <c r="AM55" s="490"/>
      <c r="AN55" s="490"/>
      <c r="AO55" s="513"/>
      <c r="AP55" s="480"/>
      <c r="AQ55" s="481"/>
      <c r="AR55" s="481"/>
      <c r="AS55" s="481"/>
      <c r="AT55" s="481"/>
      <c r="AU55" s="482"/>
    </row>
    <row r="56" spans="2:47" ht="15" customHeight="1">
      <c r="B56" s="225"/>
      <c r="C56" s="225"/>
      <c r="E56" s="511"/>
      <c r="F56" s="520"/>
      <c r="G56" s="521"/>
      <c r="H56" s="530"/>
      <c r="I56" s="532"/>
      <c r="J56" s="533"/>
      <c r="K56" s="534"/>
      <c r="L56" s="534"/>
      <c r="M56" s="534"/>
      <c r="N56" s="535"/>
      <c r="O56" s="535"/>
      <c r="P56" s="535"/>
      <c r="Q56" s="535"/>
      <c r="R56" s="486"/>
      <c r="S56" s="486"/>
      <c r="T56" s="932"/>
      <c r="U56" s="1033"/>
      <c r="V56" s="516"/>
      <c r="W56" s="517"/>
      <c r="X56" s="517"/>
      <c r="Y56" s="517"/>
      <c r="Z56" s="514"/>
      <c r="AA56" s="514"/>
      <c r="AB56" s="514"/>
      <c r="AC56" s="514"/>
      <c r="AD56" s="507"/>
      <c r="AE56" s="507"/>
      <c r="AF56" s="507"/>
      <c r="AG56" s="508"/>
      <c r="AH56" s="488"/>
      <c r="AI56" s="490"/>
      <c r="AJ56" s="490"/>
      <c r="AK56" s="490"/>
      <c r="AL56" s="490"/>
      <c r="AM56" s="490"/>
      <c r="AN56" s="490"/>
      <c r="AO56" s="513"/>
      <c r="AP56" s="480"/>
      <c r="AQ56" s="481"/>
      <c r="AR56" s="481"/>
      <c r="AS56" s="481"/>
      <c r="AT56" s="481"/>
      <c r="AU56" s="482"/>
    </row>
    <row r="57" spans="2:47" s="198" customFormat="1" ht="72" customHeight="1">
      <c r="B57" s="441"/>
      <c r="C57" s="441"/>
      <c r="E57" s="430">
        <f>IF(ISBLANK(F57),"",COUNTA(F$57:F57))</f>
        <v>1</v>
      </c>
      <c r="F57" s="485" t="s">
        <v>465</v>
      </c>
      <c r="G57" s="509"/>
      <c r="H57" s="500" t="str">
        <f>E21</f>
        <v>“11155DD5FF07”</v>
      </c>
      <c r="I57" s="509"/>
      <c r="J57" s="1032" t="b">
        <v>1</v>
      </c>
      <c r="K57" s="1031"/>
      <c r="L57" s="485" t="s">
        <v>294</v>
      </c>
      <c r="M57" s="485"/>
      <c r="N57" s="485" t="s">
        <v>1174</v>
      </c>
      <c r="O57" s="485"/>
      <c r="P57" s="1030" t="s">
        <v>1175</v>
      </c>
      <c r="Q57" s="485"/>
      <c r="R57" s="1031" t="b">
        <v>1</v>
      </c>
      <c r="S57" s="1031"/>
      <c r="T57" s="485" t="s">
        <v>294</v>
      </c>
      <c r="U57" s="509"/>
      <c r="V57" s="1032" t="b">
        <v>1</v>
      </c>
      <c r="W57" s="1031"/>
      <c r="X57" s="485" t="s">
        <v>294</v>
      </c>
      <c r="Y57" s="485"/>
      <c r="Z57" s="485" t="s">
        <v>1174</v>
      </c>
      <c r="AA57" s="485"/>
      <c r="AB57" s="1030" t="s">
        <v>1175</v>
      </c>
      <c r="AC57" s="485"/>
      <c r="AD57" s="1031" t="b">
        <v>1</v>
      </c>
      <c r="AE57" s="1031"/>
      <c r="AF57" s="485" t="s">
        <v>294</v>
      </c>
      <c r="AG57" s="509"/>
      <c r="AH57" s="430" t="s">
        <v>882</v>
      </c>
      <c r="AI57" s="451" t="s">
        <v>1177</v>
      </c>
      <c r="AJ57" s="451" t="s">
        <v>1177</v>
      </c>
      <c r="AK57" s="451" t="s">
        <v>1177</v>
      </c>
      <c r="AL57" s="427">
        <v>0</v>
      </c>
      <c r="AM57" s="433" t="s">
        <v>180</v>
      </c>
      <c r="AN57" s="433" t="s">
        <v>1006</v>
      </c>
      <c r="AO57" s="439" t="s">
        <v>180</v>
      </c>
      <c r="AP57" s="606" t="s">
        <v>1180</v>
      </c>
      <c r="AQ57" s="485"/>
      <c r="AR57" s="485"/>
      <c r="AS57" s="485"/>
      <c r="AT57" s="485"/>
      <c r="AU57" s="575"/>
    </row>
    <row r="58" spans="2:47" s="198" customFormat="1" ht="72" customHeight="1">
      <c r="B58" s="441"/>
      <c r="C58" s="441"/>
      <c r="E58" s="430">
        <f>IF(ISBLANK(F58),"",COUNTA(F$57:F58))</f>
        <v>2</v>
      </c>
      <c r="F58" s="485" t="s">
        <v>458</v>
      </c>
      <c r="G58" s="509"/>
      <c r="H58" s="813" t="str">
        <f>E22</f>
        <v>“11155DD5FF88”</v>
      </c>
      <c r="I58" s="814"/>
      <c r="J58" s="500" t="b">
        <v>0</v>
      </c>
      <c r="K58" s="485"/>
      <c r="L58" s="485" t="s">
        <v>295</v>
      </c>
      <c r="M58" s="485"/>
      <c r="N58" s="485" t="s">
        <v>180</v>
      </c>
      <c r="O58" s="485"/>
      <c r="P58" s="485" t="s">
        <v>180</v>
      </c>
      <c r="Q58" s="485"/>
      <c r="R58" s="485" t="b">
        <v>0</v>
      </c>
      <c r="S58" s="485"/>
      <c r="T58" s="485" t="s">
        <v>295</v>
      </c>
      <c r="U58" s="509"/>
      <c r="V58" s="500" t="b">
        <v>0</v>
      </c>
      <c r="W58" s="485"/>
      <c r="X58" s="485" t="s">
        <v>295</v>
      </c>
      <c r="Y58" s="485"/>
      <c r="Z58" s="485" t="s">
        <v>180</v>
      </c>
      <c r="AA58" s="485"/>
      <c r="AB58" s="485" t="s">
        <v>180</v>
      </c>
      <c r="AC58" s="485"/>
      <c r="AD58" s="485" t="b">
        <v>0</v>
      </c>
      <c r="AE58" s="485"/>
      <c r="AF58" s="485" t="s">
        <v>295</v>
      </c>
      <c r="AG58" s="509"/>
      <c r="AH58" s="436" t="s">
        <v>882</v>
      </c>
      <c r="AI58" s="451" t="str">
        <f>AI57</f>
        <v>7/9</v>
      </c>
      <c r="AJ58" s="451" t="str">
        <f t="shared" ref="AJ58:AK58" si="0">AJ57</f>
        <v>7/9</v>
      </c>
      <c r="AK58" s="451" t="str">
        <f t="shared" si="0"/>
        <v>7/9</v>
      </c>
      <c r="AL58" s="427">
        <v>0</v>
      </c>
      <c r="AM58" s="433" t="s">
        <v>180</v>
      </c>
      <c r="AN58" s="433" t="s">
        <v>1006</v>
      </c>
      <c r="AO58" s="439" t="s">
        <v>180</v>
      </c>
      <c r="AP58" s="606" t="str">
        <f>AP57</f>
        <v>HUAWEI LND-AL30(Android 8.0.0, API 26)
commit ID:  6770afad390e8df36eb7b12b07cd04076b7b42b6</v>
      </c>
      <c r="AQ58" s="485"/>
      <c r="AR58" s="485"/>
      <c r="AS58" s="485"/>
      <c r="AT58" s="485"/>
      <c r="AU58" s="575"/>
    </row>
    <row r="59" spans="2:47" s="198" customFormat="1" ht="72" customHeight="1" thickBot="1">
      <c r="B59" s="441"/>
      <c r="C59" s="441"/>
      <c r="E59" s="429">
        <f>IF(ISBLANK(F59),"",COUNTA(F$57:F59))</f>
        <v>3</v>
      </c>
      <c r="F59" s="497" t="s">
        <v>458</v>
      </c>
      <c r="G59" s="498"/>
      <c r="H59" s="499" t="str">
        <f>E23</f>
        <v>(NULL)</v>
      </c>
      <c r="I59" s="498"/>
      <c r="J59" s="895" t="s">
        <v>725</v>
      </c>
      <c r="K59" s="811"/>
      <c r="L59" s="497" t="s">
        <v>324</v>
      </c>
      <c r="M59" s="497"/>
      <c r="N59" s="497" t="s">
        <v>180</v>
      </c>
      <c r="O59" s="497"/>
      <c r="P59" s="497" t="s">
        <v>180</v>
      </c>
      <c r="Q59" s="497"/>
      <c r="R59" s="811" t="s">
        <v>725</v>
      </c>
      <c r="S59" s="811"/>
      <c r="T59" s="497" t="s">
        <v>324</v>
      </c>
      <c r="U59" s="498"/>
      <c r="V59" s="895" t="s">
        <v>725</v>
      </c>
      <c r="W59" s="811"/>
      <c r="X59" s="497" t="s">
        <v>324</v>
      </c>
      <c r="Y59" s="497"/>
      <c r="Z59" s="497" t="s">
        <v>180</v>
      </c>
      <c r="AA59" s="497"/>
      <c r="AB59" s="497" t="s">
        <v>180</v>
      </c>
      <c r="AC59" s="497"/>
      <c r="AD59" s="811" t="s">
        <v>725</v>
      </c>
      <c r="AE59" s="811"/>
      <c r="AF59" s="497" t="s">
        <v>324</v>
      </c>
      <c r="AG59" s="498"/>
      <c r="AH59" s="434" t="s">
        <v>882</v>
      </c>
      <c r="AI59" s="453" t="str">
        <f>AI58</f>
        <v>7/9</v>
      </c>
      <c r="AJ59" s="453" t="str">
        <f t="shared" ref="AJ59" si="1">AJ58</f>
        <v>7/9</v>
      </c>
      <c r="AK59" s="453" t="str">
        <f t="shared" ref="AK59" si="2">AK58</f>
        <v>7/9</v>
      </c>
      <c r="AL59" s="428">
        <v>0</v>
      </c>
      <c r="AM59" s="435" t="s">
        <v>180</v>
      </c>
      <c r="AN59" s="435" t="s">
        <v>1006</v>
      </c>
      <c r="AO59" s="440" t="s">
        <v>180</v>
      </c>
      <c r="AP59" s="639" t="str">
        <f>AP58</f>
        <v>HUAWEI LND-AL30(Android 8.0.0, API 26)
commit ID:  6770afad390e8df36eb7b12b07cd04076b7b42b6</v>
      </c>
      <c r="AQ59" s="497"/>
      <c r="AR59" s="497"/>
      <c r="AS59" s="497"/>
      <c r="AT59" s="497"/>
      <c r="AU59" s="576"/>
    </row>
    <row r="62" spans="2:47" ht="16.5" thickBot="1">
      <c r="E62" s="444" t="s">
        <v>153</v>
      </c>
      <c r="F62" s="444" t="s">
        <v>724</v>
      </c>
    </row>
    <row r="63" spans="2:47" ht="13.5" customHeight="1">
      <c r="B63" s="225"/>
      <c r="C63" s="225"/>
      <c r="E63" s="510" t="s">
        <v>20</v>
      </c>
      <c r="F63" s="518" t="s">
        <v>22</v>
      </c>
      <c r="G63" s="519"/>
      <c r="H63" s="510" t="s">
        <v>21</v>
      </c>
      <c r="I63" s="519"/>
      <c r="J63" s="522" t="s">
        <v>120</v>
      </c>
      <c r="K63" s="523"/>
      <c r="L63" s="523"/>
      <c r="M63" s="523"/>
      <c r="N63" s="524" t="s">
        <v>127</v>
      </c>
      <c r="O63" s="524"/>
      <c r="P63" s="524"/>
      <c r="Q63" s="524"/>
      <c r="R63" s="525" t="s">
        <v>167</v>
      </c>
      <c r="S63" s="525"/>
      <c r="T63" s="525"/>
      <c r="U63" s="526"/>
      <c r="V63" s="527" t="s">
        <v>140</v>
      </c>
      <c r="W63" s="528"/>
      <c r="X63" s="528"/>
      <c r="Y63" s="528"/>
      <c r="Z63" s="529" t="s">
        <v>141</v>
      </c>
      <c r="AA63" s="529"/>
      <c r="AB63" s="529"/>
      <c r="AC63" s="529"/>
      <c r="AD63" s="483" t="s">
        <v>170</v>
      </c>
      <c r="AE63" s="483"/>
      <c r="AF63" s="483"/>
      <c r="AG63" s="484"/>
      <c r="AH63" s="487" t="s">
        <v>16</v>
      </c>
      <c r="AI63" s="489" t="s">
        <v>53</v>
      </c>
      <c r="AJ63" s="489" t="s">
        <v>54</v>
      </c>
      <c r="AK63" s="489" t="s">
        <v>55</v>
      </c>
      <c r="AL63" s="489" t="s">
        <v>56</v>
      </c>
      <c r="AM63" s="489" t="s">
        <v>29</v>
      </c>
      <c r="AN63" s="489" t="s">
        <v>62</v>
      </c>
      <c r="AO63" s="512" t="s">
        <v>69</v>
      </c>
      <c r="AP63" s="477" t="s">
        <v>23</v>
      </c>
      <c r="AQ63" s="478"/>
      <c r="AR63" s="478"/>
      <c r="AS63" s="478"/>
      <c r="AT63" s="478"/>
      <c r="AU63" s="479"/>
    </row>
    <row r="64" spans="2:47" ht="13.5" customHeight="1">
      <c r="B64" s="225"/>
      <c r="C64" s="225"/>
      <c r="E64" s="511"/>
      <c r="F64" s="520"/>
      <c r="G64" s="521"/>
      <c r="H64" s="530" t="str">
        <f>H55</f>
        <v>1:デバイスID</v>
      </c>
      <c r="I64" s="532"/>
      <c r="J64" s="533" t="str">
        <f>J55</f>
        <v>1:成功(true)/
失敗(false)</v>
      </c>
      <c r="K64" s="597"/>
      <c r="L64" s="534" t="str">
        <f>L55</f>
        <v>2:メッセージコード</v>
      </c>
      <c r="M64" s="597"/>
      <c r="N64" s="535" t="str">
        <f>N55</f>
        <v>1:ユーザーID</v>
      </c>
      <c r="O64" s="535"/>
      <c r="P64" s="821" t="str">
        <f>P55</f>
        <v>2:電子メール</v>
      </c>
      <c r="Q64" s="535"/>
      <c r="R64" s="919" t="str">
        <f>R55</f>
        <v>1:成功(true)/
失敗(false)</v>
      </c>
      <c r="S64" s="486"/>
      <c r="T64" s="919" t="str">
        <f>T55</f>
        <v>2:メッセージコード</v>
      </c>
      <c r="U64" s="1003"/>
      <c r="V64" s="516" t="str">
        <f>J64</f>
        <v>1:成功(true)/
失敗(false)</v>
      </c>
      <c r="W64" s="517"/>
      <c r="X64" s="517" t="str">
        <f>L64</f>
        <v>2:メッセージコード</v>
      </c>
      <c r="Y64" s="517"/>
      <c r="Z64" s="514" t="str">
        <f>N64</f>
        <v>1:ユーザーID</v>
      </c>
      <c r="AA64" s="514"/>
      <c r="AB64" s="514" t="str">
        <f>P64</f>
        <v>2:電子メール</v>
      </c>
      <c r="AC64" s="514"/>
      <c r="AD64" s="836" t="str">
        <f>AD55</f>
        <v>1:成功(true)/
失敗(false)</v>
      </c>
      <c r="AE64" s="507"/>
      <c r="AF64" s="836" t="str">
        <f>AF55</f>
        <v>2:メッセージコード</v>
      </c>
      <c r="AG64" s="508"/>
      <c r="AH64" s="488"/>
      <c r="AI64" s="490"/>
      <c r="AJ64" s="490"/>
      <c r="AK64" s="490"/>
      <c r="AL64" s="490"/>
      <c r="AM64" s="490"/>
      <c r="AN64" s="490"/>
      <c r="AO64" s="513"/>
      <c r="AP64" s="480"/>
      <c r="AQ64" s="481"/>
      <c r="AR64" s="481"/>
      <c r="AS64" s="481"/>
      <c r="AT64" s="481"/>
      <c r="AU64" s="482"/>
    </row>
    <row r="65" spans="2:47" ht="15" customHeight="1">
      <c r="B65" s="225"/>
      <c r="C65" s="225"/>
      <c r="E65" s="511"/>
      <c r="F65" s="520"/>
      <c r="G65" s="521"/>
      <c r="H65" s="530"/>
      <c r="I65" s="532"/>
      <c r="J65" s="533"/>
      <c r="K65" s="534"/>
      <c r="L65" s="534"/>
      <c r="M65" s="534"/>
      <c r="N65" s="535"/>
      <c r="O65" s="535"/>
      <c r="P65" s="535"/>
      <c r="Q65" s="535"/>
      <c r="R65" s="486"/>
      <c r="S65" s="486"/>
      <c r="T65" s="919"/>
      <c r="U65" s="1003"/>
      <c r="V65" s="516"/>
      <c r="W65" s="517"/>
      <c r="X65" s="517"/>
      <c r="Y65" s="517"/>
      <c r="Z65" s="514"/>
      <c r="AA65" s="514"/>
      <c r="AB65" s="514"/>
      <c r="AC65" s="514"/>
      <c r="AD65" s="507"/>
      <c r="AE65" s="507"/>
      <c r="AF65" s="507"/>
      <c r="AG65" s="508"/>
      <c r="AH65" s="488"/>
      <c r="AI65" s="490"/>
      <c r="AJ65" s="490"/>
      <c r="AK65" s="490"/>
      <c r="AL65" s="490"/>
      <c r="AM65" s="490"/>
      <c r="AN65" s="490"/>
      <c r="AO65" s="513"/>
      <c r="AP65" s="480"/>
      <c r="AQ65" s="481"/>
      <c r="AR65" s="481"/>
      <c r="AS65" s="481"/>
      <c r="AT65" s="481"/>
      <c r="AU65" s="482"/>
    </row>
    <row r="66" spans="2:47" s="198" customFormat="1" ht="72" customHeight="1">
      <c r="B66" s="441"/>
      <c r="C66" s="441"/>
      <c r="E66" s="500">
        <v>4</v>
      </c>
      <c r="F66" s="485" t="s">
        <v>624</v>
      </c>
      <c r="G66" s="509"/>
      <c r="H66" s="500" t="str">
        <f>E21</f>
        <v>“11155DD5FF07”</v>
      </c>
      <c r="I66" s="509"/>
      <c r="J66" s="500" t="b">
        <v>1</v>
      </c>
      <c r="K66" s="485"/>
      <c r="L66" s="810" t="s">
        <v>294</v>
      </c>
      <c r="M66" s="810"/>
      <c r="N66" s="485" t="s">
        <v>1174</v>
      </c>
      <c r="O66" s="485"/>
      <c r="P66" s="1030" t="s">
        <v>1175</v>
      </c>
      <c r="Q66" s="485"/>
      <c r="R66" s="485" t="b">
        <v>1</v>
      </c>
      <c r="S66" s="485"/>
      <c r="T66" s="810" t="s">
        <v>294</v>
      </c>
      <c r="U66" s="814"/>
      <c r="V66" s="500" t="b">
        <v>1</v>
      </c>
      <c r="W66" s="485"/>
      <c r="X66" s="810" t="s">
        <v>294</v>
      </c>
      <c r="Y66" s="810"/>
      <c r="Z66" s="485" t="s">
        <v>1174</v>
      </c>
      <c r="AA66" s="485"/>
      <c r="AB66" s="1030" t="s">
        <v>1175</v>
      </c>
      <c r="AC66" s="485"/>
      <c r="AD66" s="485" t="b">
        <v>1</v>
      </c>
      <c r="AE66" s="485"/>
      <c r="AF66" s="810" t="s">
        <v>294</v>
      </c>
      <c r="AG66" s="814"/>
      <c r="AH66" s="500" t="s">
        <v>882</v>
      </c>
      <c r="AI66" s="1029" t="str">
        <f>AI59</f>
        <v>7/9</v>
      </c>
      <c r="AJ66" s="1029" t="str">
        <f t="shared" ref="AJ66:AK66" si="3">AJ59</f>
        <v>7/9</v>
      </c>
      <c r="AK66" s="1029" t="str">
        <f t="shared" si="3"/>
        <v>7/9</v>
      </c>
      <c r="AL66" s="580">
        <v>0</v>
      </c>
      <c r="AM66" s="580" t="s">
        <v>180</v>
      </c>
      <c r="AN66" s="580" t="s">
        <v>1006</v>
      </c>
      <c r="AO66" s="661" t="s">
        <v>180</v>
      </c>
      <c r="AP66" s="606" t="str">
        <f>AP59</f>
        <v>HUAWEI LND-AL30(Android 8.0.0, API 26)
commit ID:  6770afad390e8df36eb7b12b07cd04076b7b42b6</v>
      </c>
      <c r="AQ66" s="644"/>
      <c r="AR66" s="644"/>
      <c r="AS66" s="644"/>
      <c r="AT66" s="644"/>
      <c r="AU66" s="645"/>
    </row>
    <row r="67" spans="2:47" s="198" customFormat="1" ht="72" customHeight="1" thickBot="1">
      <c r="E67" s="499"/>
      <c r="F67" s="497"/>
      <c r="G67" s="498"/>
      <c r="H67" s="499" t="str">
        <f>H66</f>
        <v>“11155DD5FF07”</v>
      </c>
      <c r="I67" s="498"/>
      <c r="J67" s="499" t="b">
        <v>1</v>
      </c>
      <c r="K67" s="497"/>
      <c r="L67" s="811" t="s">
        <v>294</v>
      </c>
      <c r="M67" s="811"/>
      <c r="N67" s="497" t="s">
        <v>1174</v>
      </c>
      <c r="O67" s="497"/>
      <c r="P67" s="1028" t="s">
        <v>1175</v>
      </c>
      <c r="Q67" s="497"/>
      <c r="R67" s="497" t="b">
        <v>1</v>
      </c>
      <c r="S67" s="497"/>
      <c r="T67" s="811" t="s">
        <v>294</v>
      </c>
      <c r="U67" s="857"/>
      <c r="V67" s="499" t="b">
        <v>1</v>
      </c>
      <c r="W67" s="497"/>
      <c r="X67" s="811" t="s">
        <v>294</v>
      </c>
      <c r="Y67" s="811"/>
      <c r="Z67" s="497" t="s">
        <v>1174</v>
      </c>
      <c r="AA67" s="497"/>
      <c r="AB67" s="1028" t="s">
        <v>1175</v>
      </c>
      <c r="AC67" s="497"/>
      <c r="AD67" s="497" t="b">
        <v>1</v>
      </c>
      <c r="AE67" s="497"/>
      <c r="AF67" s="811" t="s">
        <v>294</v>
      </c>
      <c r="AG67" s="857"/>
      <c r="AH67" s="499"/>
      <c r="AI67" s="497"/>
      <c r="AJ67" s="497"/>
      <c r="AK67" s="497"/>
      <c r="AL67" s="497"/>
      <c r="AM67" s="497"/>
      <c r="AN67" s="497"/>
      <c r="AO67" s="498"/>
      <c r="AP67" s="639"/>
      <c r="AQ67" s="646"/>
      <c r="AR67" s="646"/>
      <c r="AS67" s="646"/>
      <c r="AT67" s="646"/>
      <c r="AU67" s="647"/>
    </row>
    <row r="69" spans="2:47" ht="16.5" thickBot="1">
      <c r="E69" s="444" t="s">
        <v>160</v>
      </c>
      <c r="F69" s="444" t="s">
        <v>159</v>
      </c>
    </row>
    <row r="70" spans="2:47" ht="15" customHeight="1">
      <c r="E70" s="510" t="s">
        <v>20</v>
      </c>
      <c r="F70" s="518" t="s">
        <v>22</v>
      </c>
      <c r="G70" s="519"/>
      <c r="H70" s="510" t="s">
        <v>21</v>
      </c>
      <c r="I70" s="519"/>
      <c r="J70" s="522" t="s">
        <v>120</v>
      </c>
      <c r="K70" s="523"/>
      <c r="L70" s="523"/>
      <c r="M70" s="523"/>
      <c r="N70" s="524" t="s">
        <v>127</v>
      </c>
      <c r="O70" s="524"/>
      <c r="P70" s="524"/>
      <c r="Q70" s="524"/>
      <c r="R70" s="525" t="s">
        <v>167</v>
      </c>
      <c r="S70" s="525"/>
      <c r="T70" s="525"/>
      <c r="U70" s="526"/>
      <c r="V70" s="527" t="s">
        <v>140</v>
      </c>
      <c r="W70" s="528"/>
      <c r="X70" s="528"/>
      <c r="Y70" s="528"/>
      <c r="Z70" s="529" t="s">
        <v>141</v>
      </c>
      <c r="AA70" s="529"/>
      <c r="AB70" s="529"/>
      <c r="AC70" s="529"/>
      <c r="AD70" s="483" t="s">
        <v>170</v>
      </c>
      <c r="AE70" s="483"/>
      <c r="AF70" s="483"/>
      <c r="AG70" s="484"/>
      <c r="AH70" s="487" t="s">
        <v>16</v>
      </c>
      <c r="AI70" s="489" t="s">
        <v>53</v>
      </c>
      <c r="AJ70" s="489" t="s">
        <v>54</v>
      </c>
      <c r="AK70" s="489" t="s">
        <v>55</v>
      </c>
      <c r="AL70" s="489" t="s">
        <v>56</v>
      </c>
      <c r="AM70" s="489" t="s">
        <v>29</v>
      </c>
      <c r="AN70" s="489" t="s">
        <v>62</v>
      </c>
      <c r="AO70" s="512" t="s">
        <v>69</v>
      </c>
      <c r="AP70" s="477" t="s">
        <v>23</v>
      </c>
      <c r="AQ70" s="478"/>
      <c r="AR70" s="478"/>
      <c r="AS70" s="478"/>
      <c r="AT70" s="478"/>
      <c r="AU70" s="479"/>
    </row>
    <row r="71" spans="2:47" ht="15.75" customHeight="1">
      <c r="E71" s="511"/>
      <c r="F71" s="520"/>
      <c r="G71" s="521"/>
      <c r="H71" s="530" t="str">
        <f>H55</f>
        <v>1:デバイスID</v>
      </c>
      <c r="I71" s="532"/>
      <c r="J71" s="533" t="str">
        <f>J55</f>
        <v>1:成功(true)/
失敗(false)</v>
      </c>
      <c r="K71" s="597"/>
      <c r="L71" s="534" t="str">
        <f>L55</f>
        <v>2:メッセージコード</v>
      </c>
      <c r="M71" s="597"/>
      <c r="N71" s="535" t="str">
        <f>N55</f>
        <v>1:ユーザーID</v>
      </c>
      <c r="O71" s="535"/>
      <c r="P71" s="821" t="str">
        <f>P55</f>
        <v>2:電子メール</v>
      </c>
      <c r="Q71" s="535"/>
      <c r="R71" s="919" t="str">
        <f>R55</f>
        <v>1:成功(true)/
失敗(false)</v>
      </c>
      <c r="S71" s="486"/>
      <c r="T71" s="919" t="str">
        <f>T55</f>
        <v>2:メッセージコード</v>
      </c>
      <c r="U71" s="1003"/>
      <c r="V71" s="516" t="str">
        <f>J71</f>
        <v>1:成功(true)/
失敗(false)</v>
      </c>
      <c r="W71" s="517"/>
      <c r="X71" s="517" t="str">
        <f>L71</f>
        <v>2:メッセージコード</v>
      </c>
      <c r="Y71" s="517"/>
      <c r="Z71" s="514" t="str">
        <f>N71</f>
        <v>1:ユーザーID</v>
      </c>
      <c r="AA71" s="514"/>
      <c r="AB71" s="514" t="str">
        <f>P71</f>
        <v>2:電子メール</v>
      </c>
      <c r="AC71" s="514"/>
      <c r="AD71" s="836" t="str">
        <f>AD55</f>
        <v>1:成功(true)/
失敗(false)</v>
      </c>
      <c r="AE71" s="507"/>
      <c r="AF71" s="836" t="str">
        <f>AF55</f>
        <v>2:メッセージコード</v>
      </c>
      <c r="AG71" s="508"/>
      <c r="AH71" s="488"/>
      <c r="AI71" s="490"/>
      <c r="AJ71" s="490"/>
      <c r="AK71" s="490"/>
      <c r="AL71" s="490"/>
      <c r="AM71" s="490"/>
      <c r="AN71" s="490"/>
      <c r="AO71" s="513"/>
      <c r="AP71" s="480"/>
      <c r="AQ71" s="481"/>
      <c r="AR71" s="481"/>
      <c r="AS71" s="481"/>
      <c r="AT71" s="481"/>
      <c r="AU71" s="482"/>
    </row>
    <row r="72" spans="2:47">
      <c r="E72" s="511"/>
      <c r="F72" s="520"/>
      <c r="G72" s="521"/>
      <c r="H72" s="530"/>
      <c r="I72" s="532"/>
      <c r="J72" s="533"/>
      <c r="K72" s="534"/>
      <c r="L72" s="534"/>
      <c r="M72" s="534"/>
      <c r="N72" s="535"/>
      <c r="O72" s="535"/>
      <c r="P72" s="535"/>
      <c r="Q72" s="535"/>
      <c r="R72" s="486"/>
      <c r="S72" s="486"/>
      <c r="T72" s="919"/>
      <c r="U72" s="1003"/>
      <c r="V72" s="516"/>
      <c r="W72" s="517"/>
      <c r="X72" s="517"/>
      <c r="Y72" s="517"/>
      <c r="Z72" s="514"/>
      <c r="AA72" s="514"/>
      <c r="AB72" s="514"/>
      <c r="AC72" s="514"/>
      <c r="AD72" s="507"/>
      <c r="AE72" s="507"/>
      <c r="AF72" s="507"/>
      <c r="AG72" s="508"/>
      <c r="AH72" s="488"/>
      <c r="AI72" s="490"/>
      <c r="AJ72" s="490"/>
      <c r="AK72" s="490"/>
      <c r="AL72" s="490"/>
      <c r="AM72" s="490"/>
      <c r="AN72" s="490"/>
      <c r="AO72" s="513"/>
      <c r="AP72" s="480"/>
      <c r="AQ72" s="481"/>
      <c r="AR72" s="481"/>
      <c r="AS72" s="481"/>
      <c r="AT72" s="481"/>
      <c r="AU72" s="482"/>
    </row>
    <row r="73" spans="2:47" s="198" customFormat="1" ht="72" customHeight="1">
      <c r="E73" s="430">
        <v>5</v>
      </c>
      <c r="F73" s="541" t="s">
        <v>236</v>
      </c>
      <c r="G73" s="542"/>
      <c r="H73" s="500" t="str">
        <f>E21</f>
        <v>“11155DD5FF07”</v>
      </c>
      <c r="I73" s="509"/>
      <c r="J73" s="500" t="b">
        <v>0</v>
      </c>
      <c r="K73" s="485"/>
      <c r="L73" s="485" t="s">
        <v>695</v>
      </c>
      <c r="M73" s="485"/>
      <c r="N73" s="485" t="s">
        <v>180</v>
      </c>
      <c r="O73" s="485"/>
      <c r="P73" s="485" t="s">
        <v>180</v>
      </c>
      <c r="Q73" s="485"/>
      <c r="R73" s="485" t="b">
        <v>0</v>
      </c>
      <c r="S73" s="485"/>
      <c r="T73" s="485" t="s">
        <v>695</v>
      </c>
      <c r="U73" s="509"/>
      <c r="V73" s="500" t="b">
        <v>0</v>
      </c>
      <c r="W73" s="485"/>
      <c r="X73" s="485" t="s">
        <v>695</v>
      </c>
      <c r="Y73" s="485"/>
      <c r="Z73" s="485" t="s">
        <v>180</v>
      </c>
      <c r="AA73" s="485"/>
      <c r="AB73" s="485" t="s">
        <v>180</v>
      </c>
      <c r="AC73" s="485"/>
      <c r="AD73" s="485" t="b">
        <v>0</v>
      </c>
      <c r="AE73" s="485"/>
      <c r="AF73" s="485" t="s">
        <v>695</v>
      </c>
      <c r="AG73" s="509"/>
      <c r="AH73" s="430" t="s">
        <v>882</v>
      </c>
      <c r="AI73" s="452" t="str">
        <f>AI66</f>
        <v>7/9</v>
      </c>
      <c r="AJ73" s="452" t="str">
        <f t="shared" ref="AJ73:AK73" si="4">AJ66</f>
        <v>7/9</v>
      </c>
      <c r="AK73" s="452" t="str">
        <f t="shared" si="4"/>
        <v>7/9</v>
      </c>
      <c r="AL73" s="427">
        <v>0</v>
      </c>
      <c r="AM73" s="433" t="s">
        <v>180</v>
      </c>
      <c r="AN73" s="433" t="s">
        <v>1006</v>
      </c>
      <c r="AO73" s="439" t="s">
        <v>180</v>
      </c>
      <c r="AP73" s="606" t="str">
        <f>AP66</f>
        <v>HUAWEI LND-AL30(Android 8.0.0, API 26)
commit ID:  6770afad390e8df36eb7b12b07cd04076b7b42b6</v>
      </c>
      <c r="AQ73" s="485"/>
      <c r="AR73" s="485"/>
      <c r="AS73" s="485"/>
      <c r="AT73" s="485"/>
      <c r="AU73" s="575"/>
    </row>
    <row r="74" spans="2:47" s="198" customFormat="1" ht="72" customHeight="1" thickBot="1">
      <c r="E74" s="429">
        <v>6</v>
      </c>
      <c r="F74" s="577" t="s">
        <v>719</v>
      </c>
      <c r="G74" s="578"/>
      <c r="H74" s="499" t="str">
        <f>H73</f>
        <v>“11155DD5FF07”</v>
      </c>
      <c r="I74" s="498"/>
      <c r="J74" s="499" t="b">
        <v>0</v>
      </c>
      <c r="K74" s="497"/>
      <c r="L74" s="497" t="s">
        <v>693</v>
      </c>
      <c r="M74" s="497"/>
      <c r="N74" s="497" t="s">
        <v>180</v>
      </c>
      <c r="O74" s="497"/>
      <c r="P74" s="497" t="s">
        <v>180</v>
      </c>
      <c r="Q74" s="497"/>
      <c r="R74" s="497" t="b">
        <v>0</v>
      </c>
      <c r="S74" s="497"/>
      <c r="T74" s="497" t="s">
        <v>693</v>
      </c>
      <c r="U74" s="498"/>
      <c r="V74" s="499" t="b">
        <v>0</v>
      </c>
      <c r="W74" s="497"/>
      <c r="X74" s="497" t="s">
        <v>693</v>
      </c>
      <c r="Y74" s="497"/>
      <c r="Z74" s="497" t="s">
        <v>180</v>
      </c>
      <c r="AA74" s="497"/>
      <c r="AB74" s="497" t="s">
        <v>180</v>
      </c>
      <c r="AC74" s="497"/>
      <c r="AD74" s="497" t="b">
        <v>0</v>
      </c>
      <c r="AE74" s="497"/>
      <c r="AF74" s="497" t="s">
        <v>693</v>
      </c>
      <c r="AG74" s="498"/>
      <c r="AH74" s="429" t="s">
        <v>882</v>
      </c>
      <c r="AI74" s="454" t="str">
        <f>AI66</f>
        <v>7/9</v>
      </c>
      <c r="AJ74" s="454" t="str">
        <f t="shared" ref="AJ74:AK74" si="5">AJ66</f>
        <v>7/9</v>
      </c>
      <c r="AK74" s="454" t="str">
        <f t="shared" si="5"/>
        <v>7/9</v>
      </c>
      <c r="AL74" s="428">
        <v>0</v>
      </c>
      <c r="AM74" s="435" t="s">
        <v>180</v>
      </c>
      <c r="AN74" s="435" t="s">
        <v>1006</v>
      </c>
      <c r="AO74" s="440" t="s">
        <v>180</v>
      </c>
      <c r="AP74" s="639" t="str">
        <f>AP73</f>
        <v>HUAWEI LND-AL30(Android 8.0.0, API 26)
commit ID:  6770afad390e8df36eb7b12b07cd04076b7b42b6</v>
      </c>
      <c r="AQ74" s="497"/>
      <c r="AR74" s="497"/>
      <c r="AS74" s="497"/>
      <c r="AT74" s="497"/>
      <c r="AU74" s="576"/>
    </row>
    <row r="75" spans="2:47" ht="16.5" customHeight="1">
      <c r="E75" s="444" t="s">
        <v>233</v>
      </c>
    </row>
    <row r="76" spans="2:47">
      <c r="E76" s="444" t="s">
        <v>234</v>
      </c>
    </row>
    <row r="79" spans="2:47" ht="15.75" customHeight="1" thickBot="1">
      <c r="E79" s="444" t="s">
        <v>1145</v>
      </c>
    </row>
    <row r="80" spans="2:47">
      <c r="E80" s="510" t="s">
        <v>20</v>
      </c>
      <c r="F80" s="518" t="s">
        <v>22</v>
      </c>
      <c r="G80" s="519"/>
      <c r="H80" s="510" t="s">
        <v>21</v>
      </c>
      <c r="I80" s="519"/>
      <c r="J80" s="522" t="s">
        <v>120</v>
      </c>
      <c r="K80" s="523"/>
      <c r="L80" s="523"/>
      <c r="M80" s="523"/>
      <c r="N80" s="524" t="s">
        <v>127</v>
      </c>
      <c r="O80" s="524"/>
      <c r="P80" s="524"/>
      <c r="Q80" s="524"/>
      <c r="R80" s="525" t="s">
        <v>167</v>
      </c>
      <c r="S80" s="525"/>
      <c r="T80" s="525"/>
      <c r="U80" s="526"/>
      <c r="V80" s="527" t="s">
        <v>140</v>
      </c>
      <c r="W80" s="528"/>
      <c r="X80" s="528"/>
      <c r="Y80" s="528"/>
      <c r="Z80" s="529" t="s">
        <v>141</v>
      </c>
      <c r="AA80" s="529"/>
      <c r="AB80" s="529"/>
      <c r="AC80" s="529"/>
      <c r="AD80" s="483" t="s">
        <v>170</v>
      </c>
      <c r="AE80" s="483"/>
      <c r="AF80" s="483"/>
      <c r="AG80" s="484"/>
      <c r="AH80" s="487" t="s">
        <v>16</v>
      </c>
      <c r="AI80" s="489" t="s">
        <v>53</v>
      </c>
      <c r="AJ80" s="489" t="s">
        <v>54</v>
      </c>
      <c r="AK80" s="489" t="s">
        <v>55</v>
      </c>
      <c r="AL80" s="489" t="s">
        <v>56</v>
      </c>
      <c r="AM80" s="489" t="s">
        <v>29</v>
      </c>
      <c r="AN80" s="489" t="s">
        <v>62</v>
      </c>
      <c r="AO80" s="512" t="s">
        <v>69</v>
      </c>
      <c r="AP80" s="477" t="s">
        <v>23</v>
      </c>
      <c r="AQ80" s="478"/>
      <c r="AR80" s="478"/>
      <c r="AS80" s="478"/>
      <c r="AT80" s="478"/>
      <c r="AU80" s="479"/>
    </row>
    <row r="81" spans="5:47" ht="15.75" customHeight="1">
      <c r="E81" s="511"/>
      <c r="F81" s="520"/>
      <c r="G81" s="521"/>
      <c r="H81" s="530" t="str">
        <f>H71</f>
        <v>1:デバイスID</v>
      </c>
      <c r="I81" s="532"/>
      <c r="J81" s="533" t="str">
        <f>J71</f>
        <v>1:成功(true)/
失敗(false)</v>
      </c>
      <c r="K81" s="597"/>
      <c r="L81" s="534" t="str">
        <f>L71</f>
        <v>2:メッセージコード</v>
      </c>
      <c r="M81" s="597"/>
      <c r="N81" s="535" t="str">
        <f>N55</f>
        <v>1:ユーザーID</v>
      </c>
      <c r="O81" s="535"/>
      <c r="P81" s="535" t="str">
        <f>P55</f>
        <v>2:電子メール</v>
      </c>
      <c r="Q81" s="535"/>
      <c r="R81" s="919" t="str">
        <f>R55</f>
        <v>1:成功(true)/
失敗(false)</v>
      </c>
      <c r="S81" s="486"/>
      <c r="T81" s="919" t="str">
        <f>T55</f>
        <v>2:メッセージコード</v>
      </c>
      <c r="U81" s="1003"/>
      <c r="V81" s="516" t="str">
        <f>J81</f>
        <v>1:成功(true)/
失敗(false)</v>
      </c>
      <c r="W81" s="517"/>
      <c r="X81" s="517" t="str">
        <f>L81</f>
        <v>2:メッセージコード</v>
      </c>
      <c r="Y81" s="517"/>
      <c r="Z81" s="514" t="str">
        <f>N81</f>
        <v>1:ユーザーID</v>
      </c>
      <c r="AA81" s="514"/>
      <c r="AB81" s="514" t="str">
        <f>P81</f>
        <v>2:電子メール</v>
      </c>
      <c r="AC81" s="514"/>
      <c r="AD81" s="836" t="str">
        <f>AD71</f>
        <v>1:成功(true)/
失敗(false)</v>
      </c>
      <c r="AE81" s="507"/>
      <c r="AF81" s="836" t="str">
        <f>AF71</f>
        <v>2:メッセージコード</v>
      </c>
      <c r="AG81" s="508"/>
      <c r="AH81" s="488"/>
      <c r="AI81" s="490"/>
      <c r="AJ81" s="490"/>
      <c r="AK81" s="490"/>
      <c r="AL81" s="490"/>
      <c r="AM81" s="490"/>
      <c r="AN81" s="490"/>
      <c r="AO81" s="513"/>
      <c r="AP81" s="480"/>
      <c r="AQ81" s="481"/>
      <c r="AR81" s="481"/>
      <c r="AS81" s="481"/>
      <c r="AT81" s="481"/>
      <c r="AU81" s="482"/>
    </row>
    <row r="82" spans="5:47">
      <c r="E82" s="511"/>
      <c r="F82" s="520"/>
      <c r="G82" s="521"/>
      <c r="H82" s="530"/>
      <c r="I82" s="532"/>
      <c r="J82" s="533"/>
      <c r="K82" s="534"/>
      <c r="L82" s="534"/>
      <c r="M82" s="534"/>
      <c r="N82" s="535"/>
      <c r="O82" s="535"/>
      <c r="P82" s="535"/>
      <c r="Q82" s="535"/>
      <c r="R82" s="486"/>
      <c r="S82" s="486"/>
      <c r="T82" s="919"/>
      <c r="U82" s="1003"/>
      <c r="V82" s="516"/>
      <c r="W82" s="517"/>
      <c r="X82" s="517"/>
      <c r="Y82" s="517"/>
      <c r="Z82" s="514"/>
      <c r="AA82" s="514"/>
      <c r="AB82" s="514"/>
      <c r="AC82" s="514"/>
      <c r="AD82" s="507"/>
      <c r="AE82" s="507"/>
      <c r="AF82" s="507"/>
      <c r="AG82" s="508"/>
      <c r="AH82" s="488"/>
      <c r="AI82" s="490"/>
      <c r="AJ82" s="490"/>
      <c r="AK82" s="490"/>
      <c r="AL82" s="490"/>
      <c r="AM82" s="490"/>
      <c r="AN82" s="490"/>
      <c r="AO82" s="513"/>
      <c r="AP82" s="480"/>
      <c r="AQ82" s="481"/>
      <c r="AR82" s="481"/>
      <c r="AS82" s="481"/>
      <c r="AT82" s="481"/>
      <c r="AU82" s="482"/>
    </row>
    <row r="83" spans="5:47" ht="72" customHeight="1">
      <c r="E83" s="500">
        <f>E74+1</f>
        <v>7</v>
      </c>
      <c r="F83" s="485" t="s">
        <v>624</v>
      </c>
      <c r="G83" s="509"/>
      <c r="H83" s="500" t="str">
        <f>E21</f>
        <v>“11155DD5FF07”</v>
      </c>
      <c r="I83" s="509"/>
      <c r="J83" s="592" t="s">
        <v>180</v>
      </c>
      <c r="K83" s="485"/>
      <c r="L83" s="810" t="s">
        <v>180</v>
      </c>
      <c r="M83" s="810"/>
      <c r="N83" s="485" t="s">
        <v>180</v>
      </c>
      <c r="O83" s="485"/>
      <c r="P83" s="485" t="s">
        <v>180</v>
      </c>
      <c r="Q83" s="485"/>
      <c r="R83" s="485" t="s">
        <v>180</v>
      </c>
      <c r="S83" s="485"/>
      <c r="T83" s="485" t="s">
        <v>180</v>
      </c>
      <c r="U83" s="509"/>
      <c r="V83" s="734"/>
      <c r="W83" s="735"/>
      <c r="X83" s="810"/>
      <c r="Y83" s="810"/>
      <c r="Z83" s="485"/>
      <c r="AA83" s="485"/>
      <c r="AB83" s="485"/>
      <c r="AC83" s="485"/>
      <c r="AD83" s="485"/>
      <c r="AE83" s="485"/>
      <c r="AF83" s="810"/>
      <c r="AG83" s="814"/>
      <c r="AH83" s="500"/>
      <c r="AI83" s="485"/>
      <c r="AJ83" s="485"/>
      <c r="AK83" s="485"/>
      <c r="AL83" s="485"/>
      <c r="AM83" s="485"/>
      <c r="AN83" s="485"/>
      <c r="AO83" s="509"/>
      <c r="AP83" s="606"/>
      <c r="AQ83" s="644"/>
      <c r="AR83" s="644"/>
      <c r="AS83" s="644"/>
      <c r="AT83" s="644"/>
      <c r="AU83" s="645"/>
    </row>
    <row r="84" spans="5:47" ht="72" customHeight="1" thickBot="1">
      <c r="E84" s="499"/>
      <c r="F84" s="497"/>
      <c r="G84" s="498"/>
      <c r="H84" s="499" t="str">
        <f>H83</f>
        <v>“11155DD5FF07”</v>
      </c>
      <c r="I84" s="498"/>
      <c r="J84" s="499" t="b">
        <v>1</v>
      </c>
      <c r="K84" s="497"/>
      <c r="L84" s="811" t="s">
        <v>294</v>
      </c>
      <c r="M84" s="811"/>
      <c r="N84" s="497" t="str">
        <f>H84</f>
        <v>“11155DD5FF07”</v>
      </c>
      <c r="O84" s="497"/>
      <c r="P84" s="497" t="s">
        <v>718</v>
      </c>
      <c r="Q84" s="497"/>
      <c r="R84" s="497" t="s">
        <v>723</v>
      </c>
      <c r="S84" s="497"/>
      <c r="T84" s="811" t="s">
        <v>161</v>
      </c>
      <c r="U84" s="857"/>
      <c r="V84" s="768"/>
      <c r="W84" s="593"/>
      <c r="X84" s="811"/>
      <c r="Y84" s="811"/>
      <c r="Z84" s="497"/>
      <c r="AA84" s="497"/>
      <c r="AB84" s="497"/>
      <c r="AC84" s="497"/>
      <c r="AD84" s="497"/>
      <c r="AE84" s="497"/>
      <c r="AF84" s="811"/>
      <c r="AG84" s="857"/>
      <c r="AH84" s="499"/>
      <c r="AI84" s="497"/>
      <c r="AJ84" s="497"/>
      <c r="AK84" s="497"/>
      <c r="AL84" s="497"/>
      <c r="AM84" s="497"/>
      <c r="AN84" s="497"/>
      <c r="AO84" s="498"/>
      <c r="AP84" s="639"/>
      <c r="AQ84" s="646"/>
      <c r="AR84" s="646"/>
      <c r="AS84" s="646"/>
      <c r="AT84" s="646"/>
      <c r="AU84" s="647"/>
    </row>
    <row r="89" spans="5:47" ht="15.75" customHeight="1"/>
    <row r="93" spans="5:47" ht="15.75" customHeight="1"/>
  </sheetData>
  <mergeCells count="295">
    <mergeCell ref="D12:M15"/>
    <mergeCell ref="E19:F20"/>
    <mergeCell ref="E21:F21"/>
    <mergeCell ref="E23:F23"/>
    <mergeCell ref="B3:E3"/>
    <mergeCell ref="H3:I3"/>
    <mergeCell ref="L3:M9"/>
    <mergeCell ref="N3:N9"/>
    <mergeCell ref="B4:E4"/>
    <mergeCell ref="H4:I4"/>
    <mergeCell ref="B5:E5"/>
    <mergeCell ref="H5:I6"/>
    <mergeCell ref="J5:J6"/>
    <mergeCell ref="J48:L48"/>
    <mergeCell ref="J49:L49"/>
    <mergeCell ref="E54:E56"/>
    <mergeCell ref="F54:G56"/>
    <mergeCell ref="H54:I54"/>
    <mergeCell ref="J54:M54"/>
    <mergeCell ref="J42:L42"/>
    <mergeCell ref="J43:L43"/>
    <mergeCell ref="J44:L44"/>
    <mergeCell ref="J45:L45"/>
    <mergeCell ref="J46:L46"/>
    <mergeCell ref="J47:L47"/>
    <mergeCell ref="AO54:AO56"/>
    <mergeCell ref="AP54:AU56"/>
    <mergeCell ref="H55:I56"/>
    <mergeCell ref="J55:K56"/>
    <mergeCell ref="L55:M56"/>
    <mergeCell ref="N55:O56"/>
    <mergeCell ref="P55:Q56"/>
    <mergeCell ref="T55:U56"/>
    <mergeCell ref="AI54:AI56"/>
    <mergeCell ref="AJ54:AJ56"/>
    <mergeCell ref="AK54:AK56"/>
    <mergeCell ref="AL54:AL56"/>
    <mergeCell ref="AM54:AM56"/>
    <mergeCell ref="AN54:AN56"/>
    <mergeCell ref="N54:Q54"/>
    <mergeCell ref="R54:U54"/>
    <mergeCell ref="V54:Y54"/>
    <mergeCell ref="Z54:AC54"/>
    <mergeCell ref="AD54:AG54"/>
    <mergeCell ref="AH54:AH56"/>
    <mergeCell ref="R55:S56"/>
    <mergeCell ref="V55:W56"/>
    <mergeCell ref="AD55:AE56"/>
    <mergeCell ref="AF55:AG56"/>
    <mergeCell ref="F57:G57"/>
    <mergeCell ref="H57:I57"/>
    <mergeCell ref="J57:K57"/>
    <mergeCell ref="L57:M57"/>
    <mergeCell ref="N57:O57"/>
    <mergeCell ref="P57:Q57"/>
    <mergeCell ref="X55:Y56"/>
    <mergeCell ref="Z55:AA56"/>
    <mergeCell ref="AB55:AC56"/>
    <mergeCell ref="AP57:AU57"/>
    <mergeCell ref="T58:U58"/>
    <mergeCell ref="AD57:AE57"/>
    <mergeCell ref="AF57:AG57"/>
    <mergeCell ref="X57:Y57"/>
    <mergeCell ref="Z57:AA57"/>
    <mergeCell ref="AB57:AC57"/>
    <mergeCell ref="R57:S57"/>
    <mergeCell ref="T57:U57"/>
    <mergeCell ref="V57:W57"/>
    <mergeCell ref="F59:G59"/>
    <mergeCell ref="H59:I59"/>
    <mergeCell ref="J59:K59"/>
    <mergeCell ref="L59:M59"/>
    <mergeCell ref="AP58:AU58"/>
    <mergeCell ref="AD58:AE58"/>
    <mergeCell ref="AF58:AG58"/>
    <mergeCell ref="V58:W58"/>
    <mergeCell ref="X58:Y58"/>
    <mergeCell ref="Z58:AA58"/>
    <mergeCell ref="AB58:AC58"/>
    <mergeCell ref="P58:Q58"/>
    <mergeCell ref="R58:S58"/>
    <mergeCell ref="F58:G58"/>
    <mergeCell ref="H58:I58"/>
    <mergeCell ref="J58:K58"/>
    <mergeCell ref="L58:M58"/>
    <mergeCell ref="N58:O58"/>
    <mergeCell ref="AP59:AU59"/>
    <mergeCell ref="AF59:AG59"/>
    <mergeCell ref="AD59:AE59"/>
    <mergeCell ref="T59:U59"/>
    <mergeCell ref="V59:W59"/>
    <mergeCell ref="X59:Y59"/>
    <mergeCell ref="Z59:AA59"/>
    <mergeCell ref="AB59:AC59"/>
    <mergeCell ref="N59:O59"/>
    <mergeCell ref="P59:Q59"/>
    <mergeCell ref="R59:S59"/>
    <mergeCell ref="E63:E65"/>
    <mergeCell ref="F63:G65"/>
    <mergeCell ref="H63:I63"/>
    <mergeCell ref="J63:M63"/>
    <mergeCell ref="N63:Q63"/>
    <mergeCell ref="R63:U63"/>
    <mergeCell ref="H64:I65"/>
    <mergeCell ref="J64:K65"/>
    <mergeCell ref="L64:M65"/>
    <mergeCell ref="AL63:AL65"/>
    <mergeCell ref="AM63:AM65"/>
    <mergeCell ref="AN63:AN65"/>
    <mergeCell ref="AO63:AO65"/>
    <mergeCell ref="AP63:AU65"/>
    <mergeCell ref="V63:Y63"/>
    <mergeCell ref="Z63:AC63"/>
    <mergeCell ref="AD63:AG63"/>
    <mergeCell ref="AH63:AH65"/>
    <mergeCell ref="AI63:AI65"/>
    <mergeCell ref="AJ63:AJ65"/>
    <mergeCell ref="AD64:AE65"/>
    <mergeCell ref="AF64:AG65"/>
    <mergeCell ref="T64:U65"/>
    <mergeCell ref="V64:W65"/>
    <mergeCell ref="X64:Y65"/>
    <mergeCell ref="Z64:AA65"/>
    <mergeCell ref="AB64:AC65"/>
    <mergeCell ref="N64:O65"/>
    <mergeCell ref="P64:Q65"/>
    <mergeCell ref="R64:S65"/>
    <mergeCell ref="AK63:AK65"/>
    <mergeCell ref="T66:U66"/>
    <mergeCell ref="V66:W66"/>
    <mergeCell ref="X66:Y66"/>
    <mergeCell ref="Z66:AA66"/>
    <mergeCell ref="AB66:AC66"/>
    <mergeCell ref="N66:O66"/>
    <mergeCell ref="P66:Q66"/>
    <mergeCell ref="R66:S66"/>
    <mergeCell ref="E66:E67"/>
    <mergeCell ref="F66:G67"/>
    <mergeCell ref="H66:I66"/>
    <mergeCell ref="J66:K66"/>
    <mergeCell ref="L66:M66"/>
    <mergeCell ref="H67:I67"/>
    <mergeCell ref="J67:K67"/>
    <mergeCell ref="L67:M67"/>
    <mergeCell ref="AP66:AU67"/>
    <mergeCell ref="AJ66:AJ67"/>
    <mergeCell ref="AK66:AK67"/>
    <mergeCell ref="AL66:AL67"/>
    <mergeCell ref="AM66:AM67"/>
    <mergeCell ref="AN66:AN67"/>
    <mergeCell ref="AO66:AO67"/>
    <mergeCell ref="AF66:AG66"/>
    <mergeCell ref="AD66:AE66"/>
    <mergeCell ref="AH66:AH67"/>
    <mergeCell ref="AI66:AI67"/>
    <mergeCell ref="E70:E72"/>
    <mergeCell ref="F70:G72"/>
    <mergeCell ref="H70:I70"/>
    <mergeCell ref="J70:M70"/>
    <mergeCell ref="N70:Q70"/>
    <mergeCell ref="R70:U70"/>
    <mergeCell ref="AF67:AG67"/>
    <mergeCell ref="AD67:AE67"/>
    <mergeCell ref="T67:U67"/>
    <mergeCell ref="V67:W67"/>
    <mergeCell ref="X67:Y67"/>
    <mergeCell ref="Z67:AA67"/>
    <mergeCell ref="AB67:AC67"/>
    <mergeCell ref="N67:O67"/>
    <mergeCell ref="P67:Q67"/>
    <mergeCell ref="R67:S67"/>
    <mergeCell ref="AK70:AK72"/>
    <mergeCell ref="AL70:AL72"/>
    <mergeCell ref="AM70:AM72"/>
    <mergeCell ref="AN70:AN72"/>
    <mergeCell ref="AO70:AO72"/>
    <mergeCell ref="AP70:AU72"/>
    <mergeCell ref="V70:Y70"/>
    <mergeCell ref="Z70:AC70"/>
    <mergeCell ref="AD70:AG70"/>
    <mergeCell ref="AH70:AH72"/>
    <mergeCell ref="AI70:AI72"/>
    <mergeCell ref="AJ70:AJ72"/>
    <mergeCell ref="X71:Y72"/>
    <mergeCell ref="Z71:AA72"/>
    <mergeCell ref="AB71:AC72"/>
    <mergeCell ref="AD71:AE72"/>
    <mergeCell ref="AF71:AG72"/>
    <mergeCell ref="F73:G73"/>
    <mergeCell ref="H73:I73"/>
    <mergeCell ref="J73:K73"/>
    <mergeCell ref="L73:M73"/>
    <mergeCell ref="T71:U72"/>
    <mergeCell ref="R71:S72"/>
    <mergeCell ref="V71:W72"/>
    <mergeCell ref="H71:I72"/>
    <mergeCell ref="J71:K72"/>
    <mergeCell ref="L71:M72"/>
    <mergeCell ref="N71:O72"/>
    <mergeCell ref="P71:Q72"/>
    <mergeCell ref="F74:G74"/>
    <mergeCell ref="H74:I74"/>
    <mergeCell ref="J74:K74"/>
    <mergeCell ref="L74:M74"/>
    <mergeCell ref="AP73:AU73"/>
    <mergeCell ref="AF73:AG73"/>
    <mergeCell ref="AD73:AE73"/>
    <mergeCell ref="T73:U73"/>
    <mergeCell ref="V73:W73"/>
    <mergeCell ref="X73:Y73"/>
    <mergeCell ref="Z73:AA73"/>
    <mergeCell ref="AB73:AC73"/>
    <mergeCell ref="N73:O73"/>
    <mergeCell ref="P73:Q73"/>
    <mergeCell ref="R73:S73"/>
    <mergeCell ref="AP74:AU74"/>
    <mergeCell ref="AF74:AG74"/>
    <mergeCell ref="AD74:AE74"/>
    <mergeCell ref="T74:U74"/>
    <mergeCell ref="V74:W74"/>
    <mergeCell ref="X74:Y74"/>
    <mergeCell ref="Z74:AA74"/>
    <mergeCell ref="AB74:AC74"/>
    <mergeCell ref="N74:O74"/>
    <mergeCell ref="P74:Q74"/>
    <mergeCell ref="R74:S74"/>
    <mergeCell ref="E80:E82"/>
    <mergeCell ref="F80:G82"/>
    <mergeCell ref="H80:I80"/>
    <mergeCell ref="J80:M80"/>
    <mergeCell ref="N80:Q80"/>
    <mergeCell ref="R80:U80"/>
    <mergeCell ref="H81:I82"/>
    <mergeCell ref="J81:K82"/>
    <mergeCell ref="L81:M82"/>
    <mergeCell ref="AK80:AK82"/>
    <mergeCell ref="AL80:AL82"/>
    <mergeCell ref="AM80:AM82"/>
    <mergeCell ref="AN80:AN82"/>
    <mergeCell ref="AO80:AO82"/>
    <mergeCell ref="AP80:AU82"/>
    <mergeCell ref="V80:Y80"/>
    <mergeCell ref="Z80:AC80"/>
    <mergeCell ref="AD80:AG80"/>
    <mergeCell ref="AH80:AH82"/>
    <mergeCell ref="AI80:AI82"/>
    <mergeCell ref="AJ80:AJ82"/>
    <mergeCell ref="AD81:AE82"/>
    <mergeCell ref="AF81:AG82"/>
    <mergeCell ref="H84:I84"/>
    <mergeCell ref="J84:K84"/>
    <mergeCell ref="L84:M84"/>
    <mergeCell ref="T81:U82"/>
    <mergeCell ref="V81:W82"/>
    <mergeCell ref="X81:Y82"/>
    <mergeCell ref="Z81:AA82"/>
    <mergeCell ref="AB81:AC82"/>
    <mergeCell ref="N81:O82"/>
    <mergeCell ref="P81:Q82"/>
    <mergeCell ref="R81:S82"/>
    <mergeCell ref="AP83:AU84"/>
    <mergeCell ref="AJ83:AJ84"/>
    <mergeCell ref="AK83:AK84"/>
    <mergeCell ref="AL83:AL84"/>
    <mergeCell ref="AM83:AM84"/>
    <mergeCell ref="AN83:AN84"/>
    <mergeCell ref="AO83:AO84"/>
    <mergeCell ref="AD83:AE83"/>
    <mergeCell ref="AF83:AG83"/>
    <mergeCell ref="AH83:AH84"/>
    <mergeCell ref="AI83:AI84"/>
    <mergeCell ref="E22:F22"/>
    <mergeCell ref="AD84:AE84"/>
    <mergeCell ref="AF84:AG84"/>
    <mergeCell ref="T84:U84"/>
    <mergeCell ref="V84:W84"/>
    <mergeCell ref="X84:Y84"/>
    <mergeCell ref="Z84:AA84"/>
    <mergeCell ref="AB84:AC84"/>
    <mergeCell ref="N84:O84"/>
    <mergeCell ref="P84:Q84"/>
    <mergeCell ref="R84:S84"/>
    <mergeCell ref="T83:U83"/>
    <mergeCell ref="V83:W83"/>
    <mergeCell ref="X83:Y83"/>
    <mergeCell ref="Z83:AA83"/>
    <mergeCell ref="AB83:AC83"/>
    <mergeCell ref="N83:O83"/>
    <mergeCell ref="P83:Q83"/>
    <mergeCell ref="R83:S83"/>
    <mergeCell ref="E83:E84"/>
    <mergeCell ref="F83:G84"/>
    <mergeCell ref="H83:I83"/>
    <mergeCell ref="J83:K83"/>
    <mergeCell ref="L83:M83"/>
  </mergeCells>
  <phoneticPr fontId="19" type="noConversion"/>
  <hyperlinks>
    <hyperlink ref="P57" r:id="rId1" xr:uid="{E8A1374E-C633-4062-AFCE-60F9CDE3D2E8}"/>
    <hyperlink ref="AB57" r:id="rId2" xr:uid="{7430398F-9457-4A7A-A160-BA22215885B9}"/>
    <hyperlink ref="P66" r:id="rId3" xr:uid="{8890FEAF-181B-429C-81EC-5745CD8BCC10}"/>
    <hyperlink ref="P67" r:id="rId4" xr:uid="{7A9E4110-479D-4D95-9EAA-56C621B67AFB}"/>
    <hyperlink ref="AB66" r:id="rId5" xr:uid="{F035E6AB-0203-4FB4-A120-E05CDE3BE373}"/>
    <hyperlink ref="AB67" r:id="rId6" xr:uid="{F8E13F0A-6502-42E7-8D26-1BCA3392CBA7}"/>
  </hyperlink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A8077-D618-4D58-97B6-582D3D005128}">
  <sheetPr codeName="Sheet47">
    <tabColor theme="4"/>
  </sheetPr>
  <dimension ref="A1:AY100"/>
  <sheetViews>
    <sheetView topLeftCell="A60" zoomScale="55" zoomScaleNormal="55" workbookViewId="0">
      <selection activeCell="A84" sqref="A84"/>
    </sheetView>
  </sheetViews>
  <sheetFormatPr defaultColWidth="9" defaultRowHeight="15.75"/>
  <cols>
    <col min="1" max="4" width="2.625" style="444" customWidth="1"/>
    <col min="5" max="17" width="9.875" style="444" customWidth="1"/>
    <col min="18" max="23" width="9" style="444"/>
    <col min="24" max="25" width="10.625" style="444" customWidth="1"/>
    <col min="26" max="33" width="9" style="444"/>
    <col min="34" max="34" width="10" style="444" bestFit="1" customWidth="1"/>
    <col min="35" max="16384" width="9" style="444"/>
  </cols>
  <sheetData>
    <row r="1" spans="1:16" ht="19.5">
      <c r="A1" s="118" t="str">
        <f ca="1">RIGHT(CELL("filename",A1),LEN(CELL("filename",A1))-FIND("]",CELL("filename",A1)))</f>
        <v>41) サブアカウント登録</v>
      </c>
      <c r="B1" s="118"/>
      <c r="C1" s="118"/>
      <c r="D1" s="118"/>
    </row>
    <row r="2" spans="1:16" ht="19.5" customHeight="1">
      <c r="A2" s="118"/>
      <c r="B2" s="118"/>
      <c r="C2" s="118"/>
      <c r="D2" s="118"/>
      <c r="F2" s="58">
        <v>54</v>
      </c>
    </row>
    <row r="3" spans="1:16">
      <c r="B3" s="598" t="s">
        <v>6</v>
      </c>
      <c r="C3" s="598"/>
      <c r="D3" s="598"/>
      <c r="E3" s="560"/>
      <c r="F3" s="438">
        <f ca="1">MAX(INDIRECT("E"&amp;$F$2):INDIRECT("E"&amp;($F$2+1000)))</f>
        <v>13</v>
      </c>
      <c r="H3" s="548" t="s">
        <v>59</v>
      </c>
      <c r="I3" s="548"/>
      <c r="J3" s="431"/>
      <c r="K3" s="417"/>
      <c r="L3" s="417"/>
      <c r="M3" s="61"/>
      <c r="N3" s="543" t="s">
        <v>58</v>
      </c>
      <c r="O3" s="550"/>
      <c r="P3" s="554"/>
    </row>
    <row r="4" spans="1:16">
      <c r="B4" s="561" t="s">
        <v>7</v>
      </c>
      <c r="C4" s="561"/>
      <c r="D4" s="561"/>
      <c r="E4" s="562"/>
      <c r="F4" s="438">
        <f ca="1">COUNTA(INDIRECT(G4&amp;$F$2):INDIRECT(G4&amp;($F$2+1000)))</f>
        <v>19</v>
      </c>
      <c r="G4" s="58" t="s">
        <v>82</v>
      </c>
      <c r="H4" s="548" t="s">
        <v>57</v>
      </c>
      <c r="I4" s="548"/>
      <c r="J4" s="66"/>
      <c r="K4" s="455"/>
      <c r="L4" s="455"/>
      <c r="M4" s="67"/>
      <c r="N4" s="551"/>
      <c r="O4" s="552"/>
      <c r="P4" s="555"/>
    </row>
    <row r="5" spans="1:16" ht="15.75" customHeight="1">
      <c r="B5" s="548" t="s">
        <v>8</v>
      </c>
      <c r="C5" s="548"/>
      <c r="D5" s="548"/>
      <c r="E5" s="549"/>
      <c r="F5" s="438">
        <f ca="1">SUM(INDIRECT(G5&amp;$F$2):INDIRECT(G5&amp;($F$2+1000)))</f>
        <v>0</v>
      </c>
      <c r="G5" s="58" t="s">
        <v>83</v>
      </c>
      <c r="H5" s="548" t="s">
        <v>60</v>
      </c>
      <c r="I5" s="548"/>
      <c r="J5" s="547"/>
      <c r="K5" s="417"/>
      <c r="L5" s="417"/>
      <c r="M5" s="61"/>
      <c r="N5" s="551"/>
      <c r="O5" s="552"/>
      <c r="P5" s="555"/>
    </row>
    <row r="6" spans="1:16" ht="15.75" customHeight="1">
      <c r="H6" s="548"/>
      <c r="I6" s="548"/>
      <c r="J6" s="547"/>
      <c r="K6" s="417"/>
      <c r="L6" s="417"/>
      <c r="M6" s="61"/>
      <c r="N6" s="551"/>
      <c r="O6" s="552"/>
      <c r="P6" s="555"/>
    </row>
    <row r="7" spans="1:16" ht="15.75" customHeight="1">
      <c r="N7" s="551"/>
      <c r="O7" s="552"/>
      <c r="P7" s="555"/>
    </row>
    <row r="8" spans="1:16">
      <c r="N8" s="551"/>
      <c r="O8" s="552"/>
      <c r="P8" s="555"/>
    </row>
    <row r="9" spans="1:16" ht="15" customHeight="1">
      <c r="G9" s="278"/>
      <c r="N9" s="545"/>
      <c r="O9" s="553"/>
      <c r="P9" s="556"/>
    </row>
    <row r="10" spans="1:16" ht="15.75" customHeight="1">
      <c r="G10" s="70"/>
    </row>
    <row r="11" spans="1:16" ht="16.5" thickBot="1">
      <c r="B11" s="225" t="s">
        <v>9</v>
      </c>
      <c r="C11" s="225"/>
      <c r="G11" s="443"/>
      <c r="H11" s="443"/>
      <c r="I11" s="443"/>
      <c r="J11" s="443"/>
      <c r="K11" s="443"/>
      <c r="L11" s="443"/>
      <c r="M11" s="443"/>
      <c r="N11" s="443"/>
      <c r="O11" s="443"/>
      <c r="P11" s="278"/>
    </row>
    <row r="12" spans="1:16" ht="15.75" customHeight="1">
      <c r="B12" s="225"/>
      <c r="C12" s="225"/>
      <c r="D12" s="566" t="s">
        <v>749</v>
      </c>
      <c r="E12" s="567"/>
      <c r="F12" s="567"/>
      <c r="G12" s="567"/>
      <c r="H12" s="567"/>
      <c r="I12" s="567"/>
      <c r="J12" s="567"/>
      <c r="K12" s="567"/>
      <c r="L12" s="567"/>
      <c r="M12" s="567"/>
      <c r="N12" s="567"/>
      <c r="O12" s="568"/>
      <c r="P12" s="437"/>
    </row>
    <row r="13" spans="1:16" ht="15.75" customHeight="1">
      <c r="B13" s="225"/>
      <c r="C13" s="225"/>
      <c r="D13" s="569"/>
      <c r="E13" s="659"/>
      <c r="F13" s="659"/>
      <c r="G13" s="659"/>
      <c r="H13" s="659"/>
      <c r="I13" s="659"/>
      <c r="J13" s="659"/>
      <c r="K13" s="659"/>
      <c r="L13" s="659"/>
      <c r="M13" s="659"/>
      <c r="N13" s="659"/>
      <c r="O13" s="571"/>
      <c r="P13" s="437"/>
    </row>
    <row r="14" spans="1:16" ht="15.75" customHeight="1">
      <c r="B14" s="225"/>
      <c r="C14" s="225"/>
      <c r="D14" s="569"/>
      <c r="E14" s="659"/>
      <c r="F14" s="659"/>
      <c r="G14" s="659"/>
      <c r="H14" s="659"/>
      <c r="I14" s="659"/>
      <c r="J14" s="659"/>
      <c r="K14" s="659"/>
      <c r="L14" s="659"/>
      <c r="M14" s="659"/>
      <c r="N14" s="659"/>
      <c r="O14" s="571"/>
      <c r="P14" s="437"/>
    </row>
    <row r="15" spans="1:16" ht="16.5" thickBot="1">
      <c r="B15" s="225"/>
      <c r="C15" s="225"/>
      <c r="D15" s="572"/>
      <c r="E15" s="573"/>
      <c r="F15" s="573"/>
      <c r="G15" s="573"/>
      <c r="H15" s="573"/>
      <c r="I15" s="573"/>
      <c r="J15" s="573"/>
      <c r="K15" s="573"/>
      <c r="L15" s="573"/>
      <c r="M15" s="573"/>
      <c r="N15" s="573"/>
      <c r="O15" s="574"/>
      <c r="P15" s="437"/>
    </row>
    <row r="16" spans="1:16">
      <c r="B16" s="225"/>
      <c r="C16" s="225"/>
      <c r="D16" s="116"/>
      <c r="E16" s="116"/>
      <c r="F16" s="70"/>
    </row>
    <row r="17" spans="2:12">
      <c r="B17" s="225" t="s">
        <v>35</v>
      </c>
      <c r="C17" s="225"/>
    </row>
    <row r="18" spans="2:12" ht="13.5" customHeight="1">
      <c r="B18" s="225"/>
      <c r="C18" s="225"/>
    </row>
    <row r="19" spans="2:12">
      <c r="B19" s="225"/>
      <c r="C19" s="225"/>
      <c r="E19" s="531" t="s">
        <v>373</v>
      </c>
      <c r="F19" s="531"/>
      <c r="G19" s="531" t="s">
        <v>1170</v>
      </c>
      <c r="H19" s="531"/>
      <c r="I19" s="848" t="s">
        <v>1171</v>
      </c>
      <c r="J19" s="531"/>
      <c r="K19" s="447"/>
      <c r="L19" s="447"/>
    </row>
    <row r="20" spans="2:12">
      <c r="B20" s="225"/>
      <c r="E20" s="531"/>
      <c r="F20" s="531"/>
      <c r="G20" s="531"/>
      <c r="H20" s="531"/>
      <c r="I20" s="531"/>
      <c r="J20" s="531"/>
      <c r="K20" s="447"/>
      <c r="L20" s="447"/>
    </row>
    <row r="21" spans="2:12">
      <c r="B21" s="225"/>
      <c r="E21" s="660" t="s">
        <v>1176</v>
      </c>
      <c r="F21" s="660"/>
      <c r="G21" s="970" t="s">
        <v>1184</v>
      </c>
      <c r="H21" s="971"/>
      <c r="I21" s="970" t="b">
        <v>1</v>
      </c>
      <c r="J21" s="971"/>
      <c r="K21" s="448"/>
      <c r="L21" s="448"/>
    </row>
    <row r="22" spans="2:12" ht="15.75" customHeight="1">
      <c r="B22" s="225"/>
      <c r="E22" s="660" t="s">
        <v>1178</v>
      </c>
      <c r="F22" s="660"/>
      <c r="G22" s="970" t="s">
        <v>1182</v>
      </c>
      <c r="H22" s="971"/>
      <c r="I22" s="913" t="b">
        <v>0</v>
      </c>
      <c r="J22" s="660"/>
      <c r="K22" s="104"/>
      <c r="L22" s="104"/>
    </row>
    <row r="23" spans="2:12" ht="15.75" customHeight="1">
      <c r="B23" s="225"/>
      <c r="E23" s="913" t="s">
        <v>294</v>
      </c>
      <c r="F23" s="660"/>
      <c r="G23" s="970" t="s">
        <v>1181</v>
      </c>
      <c r="H23" s="971"/>
      <c r="I23" s="913" t="s">
        <v>1183</v>
      </c>
      <c r="J23" s="660"/>
      <c r="K23" s="104"/>
      <c r="L23" s="104"/>
    </row>
    <row r="24" spans="2:12" ht="15.75" customHeight="1">
      <c r="B24" s="225"/>
      <c r="C24" s="225"/>
      <c r="E24" s="913"/>
      <c r="F24" s="660"/>
      <c r="G24" s="913" t="s">
        <v>294</v>
      </c>
      <c r="H24" s="660"/>
      <c r="I24" s="913" t="s">
        <v>294</v>
      </c>
      <c r="J24" s="660"/>
      <c r="K24" s="104"/>
      <c r="L24" s="104"/>
    </row>
    <row r="25" spans="2:12" ht="15.75" customHeight="1">
      <c r="B25" s="225"/>
      <c r="C25" s="225"/>
      <c r="E25" s="278"/>
      <c r="F25" s="278"/>
      <c r="G25" s="278"/>
      <c r="H25" s="278"/>
    </row>
    <row r="26" spans="2:12">
      <c r="B26" s="225" t="s">
        <v>17</v>
      </c>
      <c r="C26" s="225"/>
    </row>
    <row r="27" spans="2:12">
      <c r="B27" s="225"/>
      <c r="C27" s="225" t="s">
        <v>142</v>
      </c>
    </row>
    <row r="28" spans="2:12">
      <c r="B28" s="225"/>
      <c r="C28" s="225" t="s">
        <v>143</v>
      </c>
      <c r="D28" s="225"/>
    </row>
    <row r="29" spans="2:12" ht="15.75" customHeight="1">
      <c r="B29" s="225"/>
      <c r="C29" s="442" t="s">
        <v>747</v>
      </c>
      <c r="D29" s="225"/>
    </row>
    <row r="30" spans="2:12">
      <c r="B30" s="225"/>
      <c r="C30" s="225"/>
    </row>
    <row r="31" spans="2:12">
      <c r="B31" s="225" t="s">
        <v>18</v>
      </c>
      <c r="C31" s="225"/>
    </row>
    <row r="32" spans="2:12">
      <c r="B32" s="225"/>
      <c r="C32" s="79" t="s">
        <v>25</v>
      </c>
    </row>
    <row r="33" spans="2:14" ht="15" customHeight="1">
      <c r="B33" s="225"/>
      <c r="C33" s="79"/>
      <c r="N33" s="177"/>
    </row>
    <row r="34" spans="2:14">
      <c r="B34" s="225"/>
      <c r="C34" s="79"/>
    </row>
    <row r="35" spans="2:14">
      <c r="B35" s="225"/>
      <c r="C35" s="79"/>
    </row>
    <row r="36" spans="2:14">
      <c r="B36" s="225"/>
      <c r="C36" s="79"/>
    </row>
    <row r="37" spans="2:14" ht="15.75" customHeight="1">
      <c r="B37" s="225"/>
      <c r="C37" s="79"/>
    </row>
    <row r="38" spans="2:14">
      <c r="B38" s="225"/>
      <c r="C38" s="79"/>
    </row>
    <row r="39" spans="2:14">
      <c r="B39" s="225"/>
      <c r="C39" s="225"/>
    </row>
    <row r="40" spans="2:14">
      <c r="B40" s="225"/>
      <c r="C40" s="225"/>
    </row>
    <row r="41" spans="2:14" ht="15.75" customHeight="1">
      <c r="B41" s="225" t="s">
        <v>51</v>
      </c>
      <c r="C41" s="225"/>
    </row>
    <row r="42" spans="2:14">
      <c r="B42" s="225"/>
      <c r="C42" s="225"/>
    </row>
    <row r="43" spans="2:14">
      <c r="B43" s="225"/>
      <c r="C43" s="225"/>
      <c r="G43" s="176" t="s">
        <v>52</v>
      </c>
      <c r="H43" s="175"/>
      <c r="I43" s="175"/>
      <c r="J43" s="558" t="s">
        <v>50</v>
      </c>
      <c r="K43" s="558"/>
      <c r="L43" s="558"/>
      <c r="M43" s="558"/>
      <c r="N43" s="558"/>
    </row>
    <row r="44" spans="2:14">
      <c r="B44" s="225"/>
      <c r="C44" s="225"/>
      <c r="G44" s="445" t="s">
        <v>1172</v>
      </c>
      <c r="H44" s="174"/>
      <c r="I44" s="174"/>
      <c r="J44" s="940" t="s">
        <v>189</v>
      </c>
      <c r="K44" s="940"/>
      <c r="L44" s="940"/>
      <c r="M44" s="557"/>
      <c r="N44" s="557"/>
    </row>
    <row r="45" spans="2:14">
      <c r="B45" s="225"/>
      <c r="C45" s="225"/>
      <c r="G45" s="432" t="s">
        <v>1170</v>
      </c>
      <c r="H45" s="170"/>
      <c r="I45" s="170"/>
      <c r="J45" s="940" t="s">
        <v>145</v>
      </c>
      <c r="K45" s="940"/>
      <c r="L45" s="940"/>
      <c r="M45" s="557"/>
      <c r="N45" s="557"/>
    </row>
    <row r="46" spans="2:14">
      <c r="B46" s="225"/>
      <c r="C46" s="225"/>
      <c r="G46" s="445" t="s">
        <v>745</v>
      </c>
      <c r="H46" s="170"/>
      <c r="I46" s="169"/>
      <c r="J46" s="967" t="s">
        <v>744</v>
      </c>
      <c r="K46" s="968"/>
      <c r="L46" s="968"/>
      <c r="M46" s="968"/>
      <c r="N46" s="969"/>
    </row>
    <row r="47" spans="2:14">
      <c r="B47" s="225"/>
      <c r="C47" s="225"/>
      <c r="G47" s="172" t="s">
        <v>743</v>
      </c>
      <c r="H47" s="170"/>
      <c r="I47" s="169"/>
      <c r="J47" s="967" t="s">
        <v>742</v>
      </c>
      <c r="K47" s="968"/>
      <c r="L47" s="968"/>
      <c r="M47" s="968"/>
      <c r="N47" s="969"/>
    </row>
    <row r="48" spans="2:14">
      <c r="B48" s="225"/>
      <c r="C48" s="225"/>
      <c r="G48" s="172" t="s">
        <v>741</v>
      </c>
      <c r="H48" s="170"/>
      <c r="I48" s="169"/>
      <c r="J48" s="967" t="s">
        <v>740</v>
      </c>
      <c r="K48" s="968"/>
      <c r="L48" s="968"/>
      <c r="M48" s="968"/>
      <c r="N48" s="969"/>
    </row>
    <row r="49" spans="2:51">
      <c r="B49" s="225"/>
      <c r="C49" s="225"/>
      <c r="G49" s="171" t="s">
        <v>739</v>
      </c>
      <c r="H49" s="170"/>
      <c r="I49" s="169"/>
      <c r="J49" s="967" t="s">
        <v>502</v>
      </c>
      <c r="K49" s="968"/>
      <c r="L49" s="968"/>
      <c r="M49" s="968"/>
      <c r="N49" s="969"/>
    </row>
    <row r="50" spans="2:51">
      <c r="B50" s="225"/>
      <c r="C50" s="225"/>
      <c r="G50" s="171" t="s">
        <v>738</v>
      </c>
      <c r="H50" s="170"/>
      <c r="I50" s="169"/>
      <c r="J50" s="967" t="s">
        <v>737</v>
      </c>
      <c r="K50" s="968"/>
      <c r="L50" s="968"/>
      <c r="M50" s="968"/>
      <c r="N50" s="969"/>
    </row>
    <row r="51" spans="2:51">
      <c r="B51" s="225"/>
      <c r="C51" s="225"/>
    </row>
    <row r="52" spans="2:51">
      <c r="B52" s="225" t="s">
        <v>19</v>
      </c>
      <c r="C52" s="225"/>
    </row>
    <row r="53" spans="2:51">
      <c r="B53" s="225"/>
      <c r="C53" s="80"/>
    </row>
    <row r="54" spans="2:51" ht="16.5" customHeight="1" thickBot="1">
      <c r="B54" s="225"/>
      <c r="C54" s="80"/>
      <c r="E54" s="444" t="s">
        <v>152</v>
      </c>
      <c r="H54" s="443"/>
      <c r="I54" s="443"/>
      <c r="J54" s="443"/>
      <c r="K54" s="443"/>
      <c r="L54" s="443"/>
      <c r="M54" s="443"/>
      <c r="N54" s="443"/>
      <c r="O54" s="443"/>
      <c r="P54" s="443"/>
      <c r="Q54" s="443"/>
    </row>
    <row r="55" spans="2:51" ht="13.5" customHeight="1">
      <c r="B55" s="225"/>
      <c r="C55" s="225"/>
      <c r="E55" s="510" t="s">
        <v>20</v>
      </c>
      <c r="F55" s="518" t="s">
        <v>22</v>
      </c>
      <c r="G55" s="519"/>
      <c r="H55" s="510" t="s">
        <v>21</v>
      </c>
      <c r="I55" s="518"/>
      <c r="J55" s="518"/>
      <c r="K55" s="518"/>
      <c r="L55" s="518"/>
      <c r="M55" s="519"/>
      <c r="N55" s="522" t="s">
        <v>120</v>
      </c>
      <c r="O55" s="523"/>
      <c r="P55" s="523"/>
      <c r="Q55" s="523"/>
      <c r="R55" s="524" t="s">
        <v>127</v>
      </c>
      <c r="S55" s="524"/>
      <c r="T55" s="524"/>
      <c r="U55" s="524"/>
      <c r="V55" s="525" t="s">
        <v>167</v>
      </c>
      <c r="W55" s="525"/>
      <c r="X55" s="525"/>
      <c r="Y55" s="526"/>
      <c r="Z55" s="527" t="s">
        <v>140</v>
      </c>
      <c r="AA55" s="528"/>
      <c r="AB55" s="528"/>
      <c r="AC55" s="528"/>
      <c r="AD55" s="529" t="s">
        <v>141</v>
      </c>
      <c r="AE55" s="529"/>
      <c r="AF55" s="529"/>
      <c r="AG55" s="529"/>
      <c r="AH55" s="483" t="s">
        <v>170</v>
      </c>
      <c r="AI55" s="483"/>
      <c r="AJ55" s="483"/>
      <c r="AK55" s="484"/>
      <c r="AL55" s="487" t="s">
        <v>16</v>
      </c>
      <c r="AM55" s="489" t="s">
        <v>53</v>
      </c>
      <c r="AN55" s="489" t="s">
        <v>54</v>
      </c>
      <c r="AO55" s="489" t="s">
        <v>55</v>
      </c>
      <c r="AP55" s="489" t="s">
        <v>56</v>
      </c>
      <c r="AQ55" s="489" t="s">
        <v>29</v>
      </c>
      <c r="AR55" s="489" t="s">
        <v>62</v>
      </c>
      <c r="AS55" s="512" t="s">
        <v>69</v>
      </c>
      <c r="AT55" s="477" t="s">
        <v>23</v>
      </c>
      <c r="AU55" s="478"/>
      <c r="AV55" s="478"/>
      <c r="AW55" s="478"/>
      <c r="AX55" s="478"/>
      <c r="AY55" s="479"/>
    </row>
    <row r="56" spans="2:51" ht="13.5" customHeight="1">
      <c r="B56" s="225"/>
      <c r="C56" s="225"/>
      <c r="E56" s="511"/>
      <c r="F56" s="520"/>
      <c r="G56" s="521"/>
      <c r="H56" s="530" t="str">
        <f>E19</f>
        <v>1:デバイスID</v>
      </c>
      <c r="I56" s="531"/>
      <c r="J56" s="531" t="str">
        <f>G19</f>
        <v>2:電子メール</v>
      </c>
      <c r="K56" s="531"/>
      <c r="L56" s="848" t="str">
        <f>I19</f>
        <v>3:コピー</v>
      </c>
      <c r="M56" s="532"/>
      <c r="N56" s="533" t="s">
        <v>213</v>
      </c>
      <c r="O56" s="597"/>
      <c r="P56" s="716" t="s">
        <v>735</v>
      </c>
      <c r="Q56" s="534"/>
      <c r="R56" s="535" t="str">
        <f>G44</f>
        <v>1:ユーザーID</v>
      </c>
      <c r="S56" s="535"/>
      <c r="T56" s="821" t="str">
        <f>G45</f>
        <v>2:電子メール</v>
      </c>
      <c r="U56" s="535"/>
      <c r="V56" s="966" t="str">
        <f>N56</f>
        <v>1:成功(true)/
失敗(false)</v>
      </c>
      <c r="W56" s="486"/>
      <c r="X56" s="966" t="str">
        <f>P56</f>
        <v>2:メッセージコード</v>
      </c>
      <c r="Y56" s="515"/>
      <c r="Z56" s="516" t="str">
        <f>N56</f>
        <v>1:成功(true)/
失敗(false)</v>
      </c>
      <c r="AA56" s="517"/>
      <c r="AB56" s="517" t="str">
        <f>P56</f>
        <v>2:メッセージコード</v>
      </c>
      <c r="AC56" s="517"/>
      <c r="AD56" s="514" t="str">
        <f>R56</f>
        <v>1:ユーザーID</v>
      </c>
      <c r="AE56" s="514"/>
      <c r="AF56" s="514" t="str">
        <f>T56</f>
        <v>2:電子メール</v>
      </c>
      <c r="AG56" s="514"/>
      <c r="AH56" s="836" t="str">
        <f>V56</f>
        <v>1:成功(true)/
失敗(false)</v>
      </c>
      <c r="AI56" s="507"/>
      <c r="AJ56" s="507" t="str">
        <f>X56</f>
        <v>2:メッセージコード</v>
      </c>
      <c r="AK56" s="508"/>
      <c r="AL56" s="488"/>
      <c r="AM56" s="490"/>
      <c r="AN56" s="490"/>
      <c r="AO56" s="490"/>
      <c r="AP56" s="490"/>
      <c r="AQ56" s="490"/>
      <c r="AR56" s="490"/>
      <c r="AS56" s="513"/>
      <c r="AT56" s="480"/>
      <c r="AU56" s="481"/>
      <c r="AV56" s="481"/>
      <c r="AW56" s="481"/>
      <c r="AX56" s="481"/>
      <c r="AY56" s="482"/>
    </row>
    <row r="57" spans="2:51" ht="15" customHeight="1">
      <c r="B57" s="225"/>
      <c r="C57" s="225"/>
      <c r="E57" s="511"/>
      <c r="F57" s="520"/>
      <c r="G57" s="521"/>
      <c r="H57" s="530"/>
      <c r="I57" s="531"/>
      <c r="J57" s="531"/>
      <c r="K57" s="531"/>
      <c r="L57" s="531"/>
      <c r="M57" s="532"/>
      <c r="N57" s="533"/>
      <c r="O57" s="534"/>
      <c r="P57" s="534"/>
      <c r="Q57" s="534"/>
      <c r="R57" s="535"/>
      <c r="S57" s="535"/>
      <c r="T57" s="535"/>
      <c r="U57" s="535"/>
      <c r="V57" s="486"/>
      <c r="W57" s="486"/>
      <c r="X57" s="486"/>
      <c r="Y57" s="515"/>
      <c r="Z57" s="516"/>
      <c r="AA57" s="517"/>
      <c r="AB57" s="517"/>
      <c r="AC57" s="517"/>
      <c r="AD57" s="514"/>
      <c r="AE57" s="514"/>
      <c r="AF57" s="514"/>
      <c r="AG57" s="514"/>
      <c r="AH57" s="507"/>
      <c r="AI57" s="507"/>
      <c r="AJ57" s="507"/>
      <c r="AK57" s="508"/>
      <c r="AL57" s="488"/>
      <c r="AM57" s="490"/>
      <c r="AN57" s="490"/>
      <c r="AO57" s="490"/>
      <c r="AP57" s="490"/>
      <c r="AQ57" s="490"/>
      <c r="AR57" s="490"/>
      <c r="AS57" s="513"/>
      <c r="AT57" s="480"/>
      <c r="AU57" s="481"/>
      <c r="AV57" s="481"/>
      <c r="AW57" s="481"/>
      <c r="AX57" s="481"/>
      <c r="AY57" s="482"/>
    </row>
    <row r="58" spans="2:51" s="198" customFormat="1" ht="72" customHeight="1">
      <c r="B58" s="441"/>
      <c r="C58" s="441"/>
      <c r="E58" s="430">
        <f>IF(ISBLANK(F58),"",COUNTA(F$58:F58))</f>
        <v>1</v>
      </c>
      <c r="F58" s="485" t="s">
        <v>465</v>
      </c>
      <c r="G58" s="509"/>
      <c r="H58" s="500" t="str">
        <f>E21</f>
        <v>“11155DD5FF07”</v>
      </c>
      <c r="I58" s="485"/>
      <c r="J58" s="810" t="str">
        <f>G21</f>
        <v>[“guosj.fnst@fujitsu.com“]</v>
      </c>
      <c r="K58" s="810"/>
      <c r="L58" s="810" t="b">
        <f>I21</f>
        <v>1</v>
      </c>
      <c r="M58" s="814"/>
      <c r="N58" s="500" t="b">
        <v>1</v>
      </c>
      <c r="O58" s="485"/>
      <c r="P58" s="485" t="s">
        <v>294</v>
      </c>
      <c r="Q58" s="485"/>
      <c r="R58" s="485" t="s">
        <v>1174</v>
      </c>
      <c r="S58" s="485"/>
      <c r="T58" s="1030" t="s">
        <v>1175</v>
      </c>
      <c r="U58" s="485"/>
      <c r="V58" s="485" t="b">
        <v>1</v>
      </c>
      <c r="W58" s="485"/>
      <c r="X58" s="485" t="s">
        <v>294</v>
      </c>
      <c r="Y58" s="509"/>
      <c r="Z58" s="500" t="b">
        <v>1</v>
      </c>
      <c r="AA58" s="485"/>
      <c r="AB58" s="485" t="s">
        <v>294</v>
      </c>
      <c r="AC58" s="485"/>
      <c r="AD58" s="485" t="s">
        <v>1174</v>
      </c>
      <c r="AE58" s="485"/>
      <c r="AF58" s="1030" t="s">
        <v>1175</v>
      </c>
      <c r="AG58" s="485"/>
      <c r="AH58" s="485" t="b">
        <v>1</v>
      </c>
      <c r="AI58" s="485"/>
      <c r="AJ58" s="485" t="s">
        <v>294</v>
      </c>
      <c r="AK58" s="509"/>
      <c r="AL58" s="430" t="s">
        <v>882</v>
      </c>
      <c r="AM58" s="446" t="s">
        <v>1177</v>
      </c>
      <c r="AN58" s="446" t="s">
        <v>1177</v>
      </c>
      <c r="AO58" s="446" t="s">
        <v>1177</v>
      </c>
      <c r="AP58" s="427">
        <v>0</v>
      </c>
      <c r="AQ58" s="433" t="s">
        <v>180</v>
      </c>
      <c r="AR58" s="433" t="s">
        <v>1006</v>
      </c>
      <c r="AS58" s="439" t="s">
        <v>180</v>
      </c>
      <c r="AT58" s="606" t="s">
        <v>1180</v>
      </c>
      <c r="AU58" s="485"/>
      <c r="AV58" s="485"/>
      <c r="AW58" s="485"/>
      <c r="AX58" s="485"/>
      <c r="AY58" s="575"/>
    </row>
    <row r="59" spans="2:51" s="198" customFormat="1" ht="72" customHeight="1">
      <c r="B59" s="441"/>
      <c r="C59" s="441"/>
      <c r="E59" s="430">
        <f>E58+1</f>
        <v>2</v>
      </c>
      <c r="F59" s="485" t="s">
        <v>458</v>
      </c>
      <c r="G59" s="509"/>
      <c r="H59" s="500" t="str">
        <f t="shared" ref="H59:H60" si="0">E22</f>
        <v>“11155DD5FF88”</v>
      </c>
      <c r="I59" s="485"/>
      <c r="J59" s="810" t="str">
        <f>J58</f>
        <v>[“guosj.fnst@fujitsu.com“]</v>
      </c>
      <c r="K59" s="810"/>
      <c r="L59" s="810" t="b">
        <f>L58</f>
        <v>1</v>
      </c>
      <c r="M59" s="814"/>
      <c r="N59" s="500" t="b">
        <v>0</v>
      </c>
      <c r="O59" s="485"/>
      <c r="P59" s="485" t="s">
        <v>295</v>
      </c>
      <c r="Q59" s="485"/>
      <c r="R59" s="485" t="s">
        <v>180</v>
      </c>
      <c r="S59" s="485"/>
      <c r="T59" s="485" t="s">
        <v>180</v>
      </c>
      <c r="U59" s="485"/>
      <c r="V59" s="485" t="b">
        <v>0</v>
      </c>
      <c r="W59" s="485"/>
      <c r="X59" s="485" t="s">
        <v>295</v>
      </c>
      <c r="Y59" s="509"/>
      <c r="Z59" s="500" t="b">
        <v>0</v>
      </c>
      <c r="AA59" s="485"/>
      <c r="AB59" s="485" t="s">
        <v>295</v>
      </c>
      <c r="AC59" s="485"/>
      <c r="AD59" s="485" t="s">
        <v>180</v>
      </c>
      <c r="AE59" s="485"/>
      <c r="AF59" s="485" t="s">
        <v>180</v>
      </c>
      <c r="AG59" s="485"/>
      <c r="AH59" s="485" t="b">
        <v>0</v>
      </c>
      <c r="AI59" s="485"/>
      <c r="AJ59" s="485" t="s">
        <v>295</v>
      </c>
      <c r="AK59" s="509"/>
      <c r="AL59" s="436" t="s">
        <v>882</v>
      </c>
      <c r="AM59" s="427" t="str">
        <f t="shared" ref="AM59:AO60" si="1">AM58</f>
        <v>7/9</v>
      </c>
      <c r="AN59" s="427" t="str">
        <f t="shared" si="1"/>
        <v>7/9</v>
      </c>
      <c r="AO59" s="427" t="str">
        <f t="shared" si="1"/>
        <v>7/9</v>
      </c>
      <c r="AP59" s="427">
        <v>0</v>
      </c>
      <c r="AQ59" s="433" t="s">
        <v>180</v>
      </c>
      <c r="AR59" s="433" t="s">
        <v>1006</v>
      </c>
      <c r="AS59" s="439" t="s">
        <v>180</v>
      </c>
      <c r="AT59" s="606" t="s">
        <v>1185</v>
      </c>
      <c r="AU59" s="485"/>
      <c r="AV59" s="485"/>
      <c r="AW59" s="485"/>
      <c r="AX59" s="485"/>
      <c r="AY59" s="575"/>
    </row>
    <row r="60" spans="2:51" s="198" customFormat="1" ht="72" customHeight="1">
      <c r="B60" s="441"/>
      <c r="C60" s="441"/>
      <c r="E60" s="430">
        <f t="shared" ref="E60:E66" si="2">E59+1</f>
        <v>3</v>
      </c>
      <c r="F60" s="485" t="s">
        <v>458</v>
      </c>
      <c r="G60" s="509"/>
      <c r="H60" s="500" t="str">
        <f t="shared" si="0"/>
        <v>(NULL)</v>
      </c>
      <c r="I60" s="485"/>
      <c r="J60" s="810" t="str">
        <f>J59</f>
        <v>[“guosj.fnst@fujitsu.com“]</v>
      </c>
      <c r="K60" s="810"/>
      <c r="L60" s="810" t="b">
        <f>L59</f>
        <v>1</v>
      </c>
      <c r="M60" s="814"/>
      <c r="N60" s="813" t="s">
        <v>725</v>
      </c>
      <c r="O60" s="810"/>
      <c r="P60" s="485" t="s">
        <v>324</v>
      </c>
      <c r="Q60" s="485"/>
      <c r="R60" s="485" t="s">
        <v>180</v>
      </c>
      <c r="S60" s="485"/>
      <c r="T60" s="485" t="s">
        <v>180</v>
      </c>
      <c r="U60" s="485"/>
      <c r="V60" s="810" t="s">
        <v>725</v>
      </c>
      <c r="W60" s="810"/>
      <c r="X60" s="485" t="s">
        <v>324</v>
      </c>
      <c r="Y60" s="509"/>
      <c r="Z60" s="813" t="s">
        <v>725</v>
      </c>
      <c r="AA60" s="810"/>
      <c r="AB60" s="485" t="s">
        <v>324</v>
      </c>
      <c r="AC60" s="485"/>
      <c r="AD60" s="485" t="s">
        <v>180</v>
      </c>
      <c r="AE60" s="485"/>
      <c r="AF60" s="485" t="s">
        <v>180</v>
      </c>
      <c r="AG60" s="485"/>
      <c r="AH60" s="810" t="s">
        <v>725</v>
      </c>
      <c r="AI60" s="810"/>
      <c r="AJ60" s="485" t="s">
        <v>324</v>
      </c>
      <c r="AK60" s="509"/>
      <c r="AL60" s="436" t="s">
        <v>882</v>
      </c>
      <c r="AM60" s="427" t="str">
        <f t="shared" si="1"/>
        <v>7/9</v>
      </c>
      <c r="AN60" s="427" t="str">
        <f t="shared" si="1"/>
        <v>7/9</v>
      </c>
      <c r="AO60" s="427" t="str">
        <f t="shared" si="1"/>
        <v>7/9</v>
      </c>
      <c r="AP60" s="427">
        <v>0</v>
      </c>
      <c r="AQ60" s="433" t="s">
        <v>180</v>
      </c>
      <c r="AR60" s="433" t="s">
        <v>1006</v>
      </c>
      <c r="AS60" s="439" t="s">
        <v>180</v>
      </c>
      <c r="AT60" s="606" t="s">
        <v>1185</v>
      </c>
      <c r="AU60" s="485"/>
      <c r="AV60" s="485"/>
      <c r="AW60" s="485"/>
      <c r="AX60" s="485"/>
      <c r="AY60" s="575"/>
    </row>
    <row r="61" spans="2:51" s="198" customFormat="1" ht="72" customHeight="1">
      <c r="B61" s="441"/>
      <c r="C61" s="441"/>
      <c r="E61" s="430">
        <f t="shared" si="2"/>
        <v>4</v>
      </c>
      <c r="F61" s="485" t="s">
        <v>458</v>
      </c>
      <c r="G61" s="509"/>
      <c r="H61" s="500" t="str">
        <f>E21</f>
        <v>“11155DD5FF07”</v>
      </c>
      <c r="I61" s="485"/>
      <c r="J61" s="810" t="str">
        <f>G22</f>
        <v>“123@fujitsu.com“</v>
      </c>
      <c r="K61" s="810"/>
      <c r="L61" s="810" t="b">
        <f t="shared" ref="L61:L62" si="3">L60</f>
        <v>1</v>
      </c>
      <c r="M61" s="814"/>
      <c r="N61" s="813" t="s">
        <v>725</v>
      </c>
      <c r="O61" s="810"/>
      <c r="P61" s="485" t="s">
        <v>295</v>
      </c>
      <c r="Q61" s="485"/>
      <c r="R61" s="485" t="s">
        <v>180</v>
      </c>
      <c r="S61" s="485"/>
      <c r="T61" s="485" t="s">
        <v>180</v>
      </c>
      <c r="U61" s="485"/>
      <c r="V61" s="810" t="s">
        <v>725</v>
      </c>
      <c r="W61" s="810"/>
      <c r="X61" s="485" t="s">
        <v>295</v>
      </c>
      <c r="Y61" s="509"/>
      <c r="Z61" s="813" t="s">
        <v>725</v>
      </c>
      <c r="AA61" s="810"/>
      <c r="AB61" s="485" t="s">
        <v>295</v>
      </c>
      <c r="AC61" s="485"/>
      <c r="AD61" s="485" t="s">
        <v>180</v>
      </c>
      <c r="AE61" s="485"/>
      <c r="AF61" s="485" t="s">
        <v>180</v>
      </c>
      <c r="AG61" s="485"/>
      <c r="AH61" s="810" t="s">
        <v>725</v>
      </c>
      <c r="AI61" s="810"/>
      <c r="AJ61" s="485" t="s">
        <v>295</v>
      </c>
      <c r="AK61" s="509"/>
      <c r="AL61" s="436" t="s">
        <v>882</v>
      </c>
      <c r="AM61" s="427" t="str">
        <f t="shared" ref="AM61:AM66" si="4">AM60</f>
        <v>7/9</v>
      </c>
      <c r="AN61" s="427" t="str">
        <f t="shared" ref="AN61:AN66" si="5">AN60</f>
        <v>7/9</v>
      </c>
      <c r="AO61" s="427" t="str">
        <f t="shared" ref="AO61:AO66" si="6">AO60</f>
        <v>7/9</v>
      </c>
      <c r="AP61" s="427">
        <v>0</v>
      </c>
      <c r="AQ61" s="433" t="s">
        <v>180</v>
      </c>
      <c r="AR61" s="433" t="s">
        <v>1006</v>
      </c>
      <c r="AS61" s="439" t="s">
        <v>180</v>
      </c>
      <c r="AT61" s="606" t="s">
        <v>1185</v>
      </c>
      <c r="AU61" s="485"/>
      <c r="AV61" s="485"/>
      <c r="AW61" s="485"/>
      <c r="AX61" s="485"/>
      <c r="AY61" s="575"/>
    </row>
    <row r="62" spans="2:51" s="198" customFormat="1" ht="72" customHeight="1">
      <c r="B62" s="441"/>
      <c r="C62" s="441"/>
      <c r="E62" s="430">
        <f t="shared" si="2"/>
        <v>5</v>
      </c>
      <c r="F62" s="485" t="s">
        <v>458</v>
      </c>
      <c r="G62" s="509"/>
      <c r="H62" s="500" t="str">
        <f>H61</f>
        <v>“11155DD5FF07”</v>
      </c>
      <c r="I62" s="485"/>
      <c r="J62" s="810" t="str">
        <f>G23</f>
        <v>“guosj.fnst@fujitsu.com“</v>
      </c>
      <c r="K62" s="810"/>
      <c r="L62" s="810" t="b">
        <f t="shared" si="3"/>
        <v>1</v>
      </c>
      <c r="M62" s="814"/>
      <c r="N62" s="813" t="s">
        <v>725</v>
      </c>
      <c r="O62" s="810"/>
      <c r="P62" s="485" t="s">
        <v>779</v>
      </c>
      <c r="Q62" s="485"/>
      <c r="R62" s="485" t="s">
        <v>180</v>
      </c>
      <c r="S62" s="485"/>
      <c r="T62" s="485" t="s">
        <v>180</v>
      </c>
      <c r="U62" s="485"/>
      <c r="V62" s="810" t="s">
        <v>725</v>
      </c>
      <c r="W62" s="810"/>
      <c r="X62" s="485" t="s">
        <v>779</v>
      </c>
      <c r="Y62" s="509"/>
      <c r="Z62" s="813" t="s">
        <v>725</v>
      </c>
      <c r="AA62" s="810"/>
      <c r="AB62" s="485" t="s">
        <v>779</v>
      </c>
      <c r="AC62" s="485"/>
      <c r="AD62" s="485" t="s">
        <v>180</v>
      </c>
      <c r="AE62" s="485"/>
      <c r="AF62" s="485" t="s">
        <v>180</v>
      </c>
      <c r="AG62" s="485"/>
      <c r="AH62" s="810" t="s">
        <v>725</v>
      </c>
      <c r="AI62" s="810"/>
      <c r="AJ62" s="485" t="s">
        <v>779</v>
      </c>
      <c r="AK62" s="509"/>
      <c r="AL62" s="436" t="s">
        <v>882</v>
      </c>
      <c r="AM62" s="427" t="str">
        <f t="shared" si="4"/>
        <v>7/9</v>
      </c>
      <c r="AN62" s="427" t="str">
        <f t="shared" si="5"/>
        <v>7/9</v>
      </c>
      <c r="AO62" s="427" t="str">
        <f t="shared" si="6"/>
        <v>7/9</v>
      </c>
      <c r="AP62" s="427">
        <v>0</v>
      </c>
      <c r="AQ62" s="433" t="s">
        <v>180</v>
      </c>
      <c r="AR62" s="433" t="s">
        <v>1006</v>
      </c>
      <c r="AS62" s="439" t="s">
        <v>180</v>
      </c>
      <c r="AT62" s="606" t="s">
        <v>1185</v>
      </c>
      <c r="AU62" s="485"/>
      <c r="AV62" s="485"/>
      <c r="AW62" s="485"/>
      <c r="AX62" s="485"/>
      <c r="AY62" s="575"/>
    </row>
    <row r="63" spans="2:51" s="198" customFormat="1" ht="72" customHeight="1">
      <c r="B63" s="441"/>
      <c r="C63" s="441"/>
      <c r="E63" s="430">
        <f t="shared" si="2"/>
        <v>6</v>
      </c>
      <c r="F63" s="485" t="s">
        <v>458</v>
      </c>
      <c r="G63" s="509"/>
      <c r="H63" s="500" t="str">
        <f>H62</f>
        <v>“11155DD5FF07”</v>
      </c>
      <c r="I63" s="485"/>
      <c r="J63" s="810" t="str">
        <f>G24</f>
        <v>(NULL)</v>
      </c>
      <c r="K63" s="810"/>
      <c r="L63" s="810" t="b">
        <f t="shared" ref="L63" si="7">L62</f>
        <v>1</v>
      </c>
      <c r="M63" s="814"/>
      <c r="N63" s="813" t="s">
        <v>725</v>
      </c>
      <c r="O63" s="810"/>
      <c r="P63" s="485" t="s">
        <v>324</v>
      </c>
      <c r="Q63" s="485"/>
      <c r="R63" s="485" t="s">
        <v>180</v>
      </c>
      <c r="S63" s="485"/>
      <c r="T63" s="485" t="s">
        <v>180</v>
      </c>
      <c r="U63" s="485"/>
      <c r="V63" s="810" t="s">
        <v>725</v>
      </c>
      <c r="W63" s="810"/>
      <c r="X63" s="485" t="s">
        <v>324</v>
      </c>
      <c r="Y63" s="509"/>
      <c r="Z63" s="813" t="s">
        <v>725</v>
      </c>
      <c r="AA63" s="810"/>
      <c r="AB63" s="485" t="s">
        <v>324</v>
      </c>
      <c r="AC63" s="485"/>
      <c r="AD63" s="485" t="s">
        <v>180</v>
      </c>
      <c r="AE63" s="485"/>
      <c r="AF63" s="485" t="s">
        <v>180</v>
      </c>
      <c r="AG63" s="485"/>
      <c r="AH63" s="810" t="s">
        <v>725</v>
      </c>
      <c r="AI63" s="810"/>
      <c r="AJ63" s="485" t="s">
        <v>324</v>
      </c>
      <c r="AK63" s="509"/>
      <c r="AL63" s="436" t="s">
        <v>882</v>
      </c>
      <c r="AM63" s="427" t="str">
        <f t="shared" ref="AM63" si="8">AM62</f>
        <v>7/9</v>
      </c>
      <c r="AN63" s="427" t="str">
        <f t="shared" ref="AN63" si="9">AN62</f>
        <v>7/9</v>
      </c>
      <c r="AO63" s="427" t="str">
        <f t="shared" ref="AO63" si="10">AO62</f>
        <v>7/9</v>
      </c>
      <c r="AP63" s="427">
        <v>0</v>
      </c>
      <c r="AQ63" s="433" t="s">
        <v>180</v>
      </c>
      <c r="AR63" s="433" t="s">
        <v>1006</v>
      </c>
      <c r="AS63" s="439" t="s">
        <v>180</v>
      </c>
      <c r="AT63" s="606" t="s">
        <v>1185</v>
      </c>
      <c r="AU63" s="485"/>
      <c r="AV63" s="485"/>
      <c r="AW63" s="485"/>
      <c r="AX63" s="485"/>
      <c r="AY63" s="575"/>
    </row>
    <row r="64" spans="2:51" s="198" customFormat="1" ht="72" customHeight="1">
      <c r="B64" s="441"/>
      <c r="C64" s="441"/>
      <c r="E64" s="430">
        <f t="shared" si="2"/>
        <v>7</v>
      </c>
      <c r="F64" s="485" t="s">
        <v>465</v>
      </c>
      <c r="G64" s="509"/>
      <c r="H64" s="500" t="str">
        <f>E21</f>
        <v>“11155DD5FF07”</v>
      </c>
      <c r="I64" s="485"/>
      <c r="J64" s="810" t="str">
        <f>G21</f>
        <v>[“guosj.fnst@fujitsu.com“]</v>
      </c>
      <c r="K64" s="810"/>
      <c r="L64" s="810" t="b">
        <f>I22</f>
        <v>0</v>
      </c>
      <c r="M64" s="814"/>
      <c r="N64" s="500" t="b">
        <v>1</v>
      </c>
      <c r="O64" s="485"/>
      <c r="P64" s="485" t="s">
        <v>294</v>
      </c>
      <c r="Q64" s="485"/>
      <c r="R64" s="485" t="s">
        <v>1174</v>
      </c>
      <c r="S64" s="485"/>
      <c r="T64" s="1030" t="s">
        <v>1175</v>
      </c>
      <c r="U64" s="485"/>
      <c r="V64" s="485" t="b">
        <v>1</v>
      </c>
      <c r="W64" s="485"/>
      <c r="X64" s="485" t="s">
        <v>294</v>
      </c>
      <c r="Y64" s="509"/>
      <c r="Z64" s="500" t="b">
        <v>1</v>
      </c>
      <c r="AA64" s="485"/>
      <c r="AB64" s="485" t="s">
        <v>294</v>
      </c>
      <c r="AC64" s="485"/>
      <c r="AD64" s="485" t="s">
        <v>1174</v>
      </c>
      <c r="AE64" s="485"/>
      <c r="AF64" s="1030" t="s">
        <v>1175</v>
      </c>
      <c r="AG64" s="485"/>
      <c r="AH64" s="485" t="b">
        <v>1</v>
      </c>
      <c r="AI64" s="485"/>
      <c r="AJ64" s="485" t="s">
        <v>294</v>
      </c>
      <c r="AK64" s="509"/>
      <c r="AL64" s="436" t="s">
        <v>882</v>
      </c>
      <c r="AM64" s="427" t="str">
        <f>AM62</f>
        <v>7/9</v>
      </c>
      <c r="AN64" s="427" t="str">
        <f>AN62</f>
        <v>7/9</v>
      </c>
      <c r="AO64" s="427" t="str">
        <f>AO62</f>
        <v>7/9</v>
      </c>
      <c r="AP64" s="427">
        <v>0</v>
      </c>
      <c r="AQ64" s="433" t="s">
        <v>180</v>
      </c>
      <c r="AR64" s="433" t="s">
        <v>1006</v>
      </c>
      <c r="AS64" s="439" t="s">
        <v>180</v>
      </c>
      <c r="AT64" s="606" t="s">
        <v>1185</v>
      </c>
      <c r="AU64" s="485"/>
      <c r="AV64" s="485"/>
      <c r="AW64" s="485"/>
      <c r="AX64" s="485"/>
      <c r="AY64" s="575"/>
    </row>
    <row r="65" spans="2:51" s="198" customFormat="1" ht="72" customHeight="1">
      <c r="B65" s="441"/>
      <c r="C65" s="441"/>
      <c r="E65" s="430">
        <f t="shared" si="2"/>
        <v>8</v>
      </c>
      <c r="F65" s="485" t="s">
        <v>458</v>
      </c>
      <c r="G65" s="509"/>
      <c r="H65" s="500" t="str">
        <f>H64</f>
        <v>“11155DD5FF07”</v>
      </c>
      <c r="I65" s="485"/>
      <c r="J65" s="485" t="str">
        <f>J64</f>
        <v>[“guosj.fnst@fujitsu.com“]</v>
      </c>
      <c r="K65" s="485"/>
      <c r="L65" s="810" t="str">
        <f>I23</f>
        <v>"true"</v>
      </c>
      <c r="M65" s="814"/>
      <c r="N65" s="813" t="s">
        <v>725</v>
      </c>
      <c r="O65" s="810"/>
      <c r="P65" s="485" t="s">
        <v>779</v>
      </c>
      <c r="Q65" s="485"/>
      <c r="R65" s="485" t="s">
        <v>180</v>
      </c>
      <c r="S65" s="485"/>
      <c r="T65" s="485" t="s">
        <v>180</v>
      </c>
      <c r="U65" s="485"/>
      <c r="V65" s="810" t="s">
        <v>725</v>
      </c>
      <c r="W65" s="810"/>
      <c r="X65" s="485" t="s">
        <v>779</v>
      </c>
      <c r="Y65" s="509"/>
      <c r="Z65" s="813" t="s">
        <v>725</v>
      </c>
      <c r="AA65" s="810"/>
      <c r="AB65" s="485" t="s">
        <v>779</v>
      </c>
      <c r="AC65" s="485"/>
      <c r="AD65" s="485" t="s">
        <v>180</v>
      </c>
      <c r="AE65" s="485"/>
      <c r="AF65" s="485" t="s">
        <v>180</v>
      </c>
      <c r="AG65" s="485"/>
      <c r="AH65" s="810" t="s">
        <v>725</v>
      </c>
      <c r="AI65" s="810"/>
      <c r="AJ65" s="485" t="s">
        <v>779</v>
      </c>
      <c r="AK65" s="509"/>
      <c r="AL65" s="436" t="s">
        <v>882</v>
      </c>
      <c r="AM65" s="427" t="str">
        <f t="shared" si="4"/>
        <v>7/9</v>
      </c>
      <c r="AN65" s="427" t="str">
        <f t="shared" si="5"/>
        <v>7/9</v>
      </c>
      <c r="AO65" s="427" t="str">
        <f t="shared" si="6"/>
        <v>7/9</v>
      </c>
      <c r="AP65" s="427">
        <v>0</v>
      </c>
      <c r="AQ65" s="433" t="s">
        <v>180</v>
      </c>
      <c r="AR65" s="433" t="s">
        <v>1006</v>
      </c>
      <c r="AS65" s="439" t="s">
        <v>180</v>
      </c>
      <c r="AT65" s="606" t="s">
        <v>1185</v>
      </c>
      <c r="AU65" s="485"/>
      <c r="AV65" s="485"/>
      <c r="AW65" s="485"/>
      <c r="AX65" s="485"/>
      <c r="AY65" s="575"/>
    </row>
    <row r="66" spans="2:51" s="198" customFormat="1" ht="72" customHeight="1" thickBot="1">
      <c r="B66" s="441"/>
      <c r="C66" s="441"/>
      <c r="E66" s="429">
        <f t="shared" si="2"/>
        <v>9</v>
      </c>
      <c r="F66" s="497" t="s">
        <v>458</v>
      </c>
      <c r="G66" s="498"/>
      <c r="H66" s="499" t="str">
        <f>H65</f>
        <v>“11155DD5FF07”</v>
      </c>
      <c r="I66" s="497"/>
      <c r="J66" s="497" t="str">
        <f>J65</f>
        <v>[“guosj.fnst@fujitsu.com“]</v>
      </c>
      <c r="K66" s="497"/>
      <c r="L66" s="811" t="str">
        <f>I24</f>
        <v>(NULL)</v>
      </c>
      <c r="M66" s="857"/>
      <c r="N66" s="895" t="s">
        <v>725</v>
      </c>
      <c r="O66" s="811"/>
      <c r="P66" s="497" t="s">
        <v>779</v>
      </c>
      <c r="Q66" s="497"/>
      <c r="R66" s="497" t="s">
        <v>180</v>
      </c>
      <c r="S66" s="497"/>
      <c r="T66" s="497" t="s">
        <v>180</v>
      </c>
      <c r="U66" s="497"/>
      <c r="V66" s="811" t="s">
        <v>725</v>
      </c>
      <c r="W66" s="811"/>
      <c r="X66" s="497" t="s">
        <v>779</v>
      </c>
      <c r="Y66" s="498"/>
      <c r="Z66" s="895" t="s">
        <v>725</v>
      </c>
      <c r="AA66" s="811"/>
      <c r="AB66" s="497" t="s">
        <v>779</v>
      </c>
      <c r="AC66" s="497"/>
      <c r="AD66" s="497" t="s">
        <v>180</v>
      </c>
      <c r="AE66" s="497"/>
      <c r="AF66" s="497" t="s">
        <v>180</v>
      </c>
      <c r="AG66" s="497"/>
      <c r="AH66" s="811" t="s">
        <v>725</v>
      </c>
      <c r="AI66" s="811"/>
      <c r="AJ66" s="497" t="s">
        <v>779</v>
      </c>
      <c r="AK66" s="498"/>
      <c r="AL66" s="434" t="s">
        <v>882</v>
      </c>
      <c r="AM66" s="428" t="str">
        <f t="shared" si="4"/>
        <v>7/9</v>
      </c>
      <c r="AN66" s="428" t="str">
        <f t="shared" si="5"/>
        <v>7/9</v>
      </c>
      <c r="AO66" s="428" t="str">
        <f t="shared" si="6"/>
        <v>7/9</v>
      </c>
      <c r="AP66" s="428">
        <v>0</v>
      </c>
      <c r="AQ66" s="435" t="s">
        <v>180</v>
      </c>
      <c r="AR66" s="435" t="s">
        <v>1006</v>
      </c>
      <c r="AS66" s="440" t="s">
        <v>180</v>
      </c>
      <c r="AT66" s="639" t="s">
        <v>1185</v>
      </c>
      <c r="AU66" s="497"/>
      <c r="AV66" s="497"/>
      <c r="AW66" s="497"/>
      <c r="AX66" s="497"/>
      <c r="AY66" s="576"/>
    </row>
    <row r="69" spans="2:51" ht="16.5" thickBot="1">
      <c r="E69" s="444" t="s">
        <v>153</v>
      </c>
      <c r="F69" s="444" t="s">
        <v>724</v>
      </c>
    </row>
    <row r="70" spans="2:51" ht="13.5" customHeight="1">
      <c r="B70" s="225"/>
      <c r="C70" s="225"/>
      <c r="E70" s="510" t="s">
        <v>20</v>
      </c>
      <c r="F70" s="518" t="s">
        <v>22</v>
      </c>
      <c r="G70" s="519"/>
      <c r="H70" s="510" t="s">
        <v>21</v>
      </c>
      <c r="I70" s="518"/>
      <c r="J70" s="518"/>
      <c r="K70" s="518"/>
      <c r="L70" s="518"/>
      <c r="M70" s="519"/>
      <c r="N70" s="522" t="s">
        <v>120</v>
      </c>
      <c r="O70" s="523"/>
      <c r="P70" s="523"/>
      <c r="Q70" s="523"/>
      <c r="R70" s="524" t="s">
        <v>127</v>
      </c>
      <c r="S70" s="524"/>
      <c r="T70" s="524"/>
      <c r="U70" s="524"/>
      <c r="V70" s="525" t="s">
        <v>167</v>
      </c>
      <c r="W70" s="525"/>
      <c r="X70" s="525"/>
      <c r="Y70" s="526"/>
      <c r="Z70" s="527" t="s">
        <v>140</v>
      </c>
      <c r="AA70" s="528"/>
      <c r="AB70" s="528"/>
      <c r="AC70" s="528"/>
      <c r="AD70" s="529" t="s">
        <v>141</v>
      </c>
      <c r="AE70" s="529"/>
      <c r="AF70" s="529"/>
      <c r="AG70" s="529"/>
      <c r="AH70" s="483" t="s">
        <v>170</v>
      </c>
      <c r="AI70" s="483"/>
      <c r="AJ70" s="483"/>
      <c r="AK70" s="484"/>
      <c r="AL70" s="487" t="s">
        <v>16</v>
      </c>
      <c r="AM70" s="489" t="s">
        <v>53</v>
      </c>
      <c r="AN70" s="489" t="s">
        <v>54</v>
      </c>
      <c r="AO70" s="489" t="s">
        <v>55</v>
      </c>
      <c r="AP70" s="489" t="s">
        <v>56</v>
      </c>
      <c r="AQ70" s="489" t="s">
        <v>29</v>
      </c>
      <c r="AR70" s="489" t="s">
        <v>62</v>
      </c>
      <c r="AS70" s="512" t="s">
        <v>69</v>
      </c>
      <c r="AT70" s="477" t="s">
        <v>23</v>
      </c>
      <c r="AU70" s="478"/>
      <c r="AV70" s="478"/>
      <c r="AW70" s="478"/>
      <c r="AX70" s="478"/>
      <c r="AY70" s="479"/>
    </row>
    <row r="71" spans="2:51" ht="13.5" customHeight="1">
      <c r="B71" s="225"/>
      <c r="C71" s="225"/>
      <c r="E71" s="511"/>
      <c r="F71" s="520"/>
      <c r="G71" s="521"/>
      <c r="H71" s="530" t="str">
        <f>H56</f>
        <v>1:デバイスID</v>
      </c>
      <c r="I71" s="531"/>
      <c r="J71" s="531" t="str">
        <f>J56</f>
        <v>2:電子メール</v>
      </c>
      <c r="K71" s="531"/>
      <c r="L71" s="531" t="str">
        <f>L56</f>
        <v>3:コピー</v>
      </c>
      <c r="M71" s="532"/>
      <c r="N71" s="533" t="str">
        <f>N56</f>
        <v>1:成功(true)/
失敗(false)</v>
      </c>
      <c r="O71" s="597"/>
      <c r="P71" s="534" t="str">
        <f>P56</f>
        <v>2:メッセージコード</v>
      </c>
      <c r="Q71" s="597"/>
      <c r="R71" s="535" t="str">
        <f>R56</f>
        <v>1:ユーザーID</v>
      </c>
      <c r="S71" s="535"/>
      <c r="T71" s="821" t="str">
        <f>T56</f>
        <v>2:電子メール</v>
      </c>
      <c r="U71" s="535"/>
      <c r="V71" s="919" t="str">
        <f>V56</f>
        <v>1:成功(true)/
失敗(false)</v>
      </c>
      <c r="W71" s="486"/>
      <c r="X71" s="919" t="str">
        <f>X56</f>
        <v>2:メッセージコード</v>
      </c>
      <c r="Y71" s="515"/>
      <c r="Z71" s="516" t="str">
        <f>N71</f>
        <v>1:成功(true)/
失敗(false)</v>
      </c>
      <c r="AA71" s="517"/>
      <c r="AB71" s="517" t="str">
        <f>P71</f>
        <v>2:メッセージコード</v>
      </c>
      <c r="AC71" s="517"/>
      <c r="AD71" s="514" t="str">
        <f>R71</f>
        <v>1:ユーザーID</v>
      </c>
      <c r="AE71" s="514"/>
      <c r="AF71" s="514" t="str">
        <f>T71</f>
        <v>2:電子メール</v>
      </c>
      <c r="AG71" s="514"/>
      <c r="AH71" s="836" t="str">
        <f>AH56</f>
        <v>1:成功(true)/
失敗(false)</v>
      </c>
      <c r="AI71" s="507"/>
      <c r="AJ71" s="836" t="str">
        <f>AJ56</f>
        <v>2:メッセージコード</v>
      </c>
      <c r="AK71" s="508"/>
      <c r="AL71" s="488"/>
      <c r="AM71" s="490"/>
      <c r="AN71" s="490"/>
      <c r="AO71" s="490"/>
      <c r="AP71" s="490"/>
      <c r="AQ71" s="490"/>
      <c r="AR71" s="490"/>
      <c r="AS71" s="513"/>
      <c r="AT71" s="480"/>
      <c r="AU71" s="481"/>
      <c r="AV71" s="481"/>
      <c r="AW71" s="481"/>
      <c r="AX71" s="481"/>
      <c r="AY71" s="482"/>
    </row>
    <row r="72" spans="2:51" ht="15" customHeight="1">
      <c r="B72" s="225"/>
      <c r="C72" s="225"/>
      <c r="E72" s="511"/>
      <c r="F72" s="520"/>
      <c r="G72" s="521"/>
      <c r="H72" s="530"/>
      <c r="I72" s="531"/>
      <c r="J72" s="531"/>
      <c r="K72" s="531"/>
      <c r="L72" s="531"/>
      <c r="M72" s="532"/>
      <c r="N72" s="533"/>
      <c r="O72" s="534"/>
      <c r="P72" s="534"/>
      <c r="Q72" s="534"/>
      <c r="R72" s="535"/>
      <c r="S72" s="535"/>
      <c r="T72" s="535"/>
      <c r="U72" s="535"/>
      <c r="V72" s="486"/>
      <c r="W72" s="486"/>
      <c r="X72" s="486"/>
      <c r="Y72" s="515"/>
      <c r="Z72" s="516"/>
      <c r="AA72" s="517"/>
      <c r="AB72" s="517"/>
      <c r="AC72" s="517"/>
      <c r="AD72" s="514"/>
      <c r="AE72" s="514"/>
      <c r="AF72" s="514"/>
      <c r="AG72" s="514"/>
      <c r="AH72" s="507"/>
      <c r="AI72" s="507"/>
      <c r="AJ72" s="507"/>
      <c r="AK72" s="508"/>
      <c r="AL72" s="488"/>
      <c r="AM72" s="490"/>
      <c r="AN72" s="490"/>
      <c r="AO72" s="490"/>
      <c r="AP72" s="490"/>
      <c r="AQ72" s="490"/>
      <c r="AR72" s="490"/>
      <c r="AS72" s="513"/>
      <c r="AT72" s="480"/>
      <c r="AU72" s="481"/>
      <c r="AV72" s="481"/>
      <c r="AW72" s="481"/>
      <c r="AX72" s="481"/>
      <c r="AY72" s="482"/>
    </row>
    <row r="73" spans="2:51" s="198" customFormat="1" ht="72" customHeight="1">
      <c r="B73" s="441"/>
      <c r="C73" s="441"/>
      <c r="E73" s="500">
        <f>E66+1</f>
        <v>10</v>
      </c>
      <c r="F73" s="485" t="s">
        <v>624</v>
      </c>
      <c r="G73" s="509"/>
      <c r="H73" s="500" t="str">
        <f>E21</f>
        <v>“11155DD5FF07”</v>
      </c>
      <c r="I73" s="485"/>
      <c r="J73" s="810" t="str">
        <f>G21</f>
        <v>[“guosj.fnst@fujitsu.com“]</v>
      </c>
      <c r="K73" s="810"/>
      <c r="L73" s="810" t="b">
        <f>I21</f>
        <v>1</v>
      </c>
      <c r="M73" s="814"/>
      <c r="N73" s="500" t="b">
        <v>1</v>
      </c>
      <c r="O73" s="485"/>
      <c r="P73" s="810" t="s">
        <v>294</v>
      </c>
      <c r="Q73" s="810"/>
      <c r="R73" s="485" t="s">
        <v>1174</v>
      </c>
      <c r="S73" s="485"/>
      <c r="T73" s="1030" t="s">
        <v>1175</v>
      </c>
      <c r="U73" s="485"/>
      <c r="V73" s="485" t="b">
        <v>1</v>
      </c>
      <c r="W73" s="485"/>
      <c r="X73" s="810" t="s">
        <v>294</v>
      </c>
      <c r="Y73" s="814"/>
      <c r="Z73" s="500" t="b">
        <v>1</v>
      </c>
      <c r="AA73" s="485"/>
      <c r="AB73" s="810" t="s">
        <v>294</v>
      </c>
      <c r="AC73" s="810"/>
      <c r="AD73" s="485" t="s">
        <v>1174</v>
      </c>
      <c r="AE73" s="485"/>
      <c r="AF73" s="1030" t="s">
        <v>1175</v>
      </c>
      <c r="AG73" s="485"/>
      <c r="AH73" s="485" t="b">
        <v>1</v>
      </c>
      <c r="AI73" s="485"/>
      <c r="AJ73" s="810" t="s">
        <v>294</v>
      </c>
      <c r="AK73" s="814"/>
      <c r="AL73" s="500" t="s">
        <v>886</v>
      </c>
      <c r="AM73" s="485" t="str">
        <f>AM60</f>
        <v>7/9</v>
      </c>
      <c r="AN73" s="485" t="str">
        <f>AN60</f>
        <v>7/9</v>
      </c>
      <c r="AO73" s="485" t="str">
        <f>AO60</f>
        <v>7/9</v>
      </c>
      <c r="AP73" s="580">
        <v>0</v>
      </c>
      <c r="AQ73" s="580" t="s">
        <v>180</v>
      </c>
      <c r="AR73" s="580" t="s">
        <v>1006</v>
      </c>
      <c r="AS73" s="661" t="s">
        <v>180</v>
      </c>
      <c r="AT73" s="606" t="s">
        <v>1179</v>
      </c>
      <c r="AU73" s="644"/>
      <c r="AV73" s="644"/>
      <c r="AW73" s="644"/>
      <c r="AX73" s="644"/>
      <c r="AY73" s="645"/>
    </row>
    <row r="74" spans="2:51" s="198" customFormat="1" ht="72" customHeight="1" thickBot="1">
      <c r="E74" s="499"/>
      <c r="F74" s="497"/>
      <c r="G74" s="498"/>
      <c r="H74" s="499" t="str">
        <f>H73</f>
        <v>“11155DD5FF07”</v>
      </c>
      <c r="I74" s="497"/>
      <c r="J74" s="497" t="str">
        <f t="shared" ref="J74" si="11">J73</f>
        <v>[“guosj.fnst@fujitsu.com“]</v>
      </c>
      <c r="K74" s="497"/>
      <c r="L74" s="497" t="b">
        <f t="shared" ref="L74" si="12">L73</f>
        <v>1</v>
      </c>
      <c r="M74" s="498"/>
      <c r="N74" s="499" t="b">
        <v>1</v>
      </c>
      <c r="O74" s="497"/>
      <c r="P74" s="811" t="s">
        <v>294</v>
      </c>
      <c r="Q74" s="811"/>
      <c r="R74" s="497" t="str">
        <f>R73</f>
        <v>"auth0|60e6bdc1b0e98000678d2c8b"</v>
      </c>
      <c r="S74" s="497"/>
      <c r="T74" s="497" t="str">
        <f>T73</f>
        <v>guosj.fnst@fujitsu.com</v>
      </c>
      <c r="U74" s="497"/>
      <c r="V74" s="497" t="b">
        <v>1</v>
      </c>
      <c r="W74" s="497"/>
      <c r="X74" s="811" t="s">
        <v>294</v>
      </c>
      <c r="Y74" s="857"/>
      <c r="Z74" s="499" t="b">
        <v>1</v>
      </c>
      <c r="AA74" s="497"/>
      <c r="AB74" s="811" t="s">
        <v>294</v>
      </c>
      <c r="AC74" s="811"/>
      <c r="AD74" s="497" t="str">
        <f>AD73</f>
        <v>"auth0|60e6bdc1b0e98000678d2c8b"</v>
      </c>
      <c r="AE74" s="497"/>
      <c r="AF74" s="497" t="str">
        <f>AF73</f>
        <v>guosj.fnst@fujitsu.com</v>
      </c>
      <c r="AG74" s="497"/>
      <c r="AH74" s="497" t="b">
        <v>1</v>
      </c>
      <c r="AI74" s="497"/>
      <c r="AJ74" s="811" t="s">
        <v>294</v>
      </c>
      <c r="AK74" s="857"/>
      <c r="AL74" s="499"/>
      <c r="AM74" s="497"/>
      <c r="AN74" s="497"/>
      <c r="AO74" s="497"/>
      <c r="AP74" s="497"/>
      <c r="AQ74" s="497"/>
      <c r="AR74" s="497"/>
      <c r="AS74" s="498"/>
      <c r="AT74" s="639"/>
      <c r="AU74" s="646"/>
      <c r="AV74" s="646"/>
      <c r="AW74" s="646"/>
      <c r="AX74" s="646"/>
      <c r="AY74" s="647"/>
    </row>
    <row r="76" spans="2:51" ht="16.5" thickBot="1">
      <c r="E76" s="444" t="s">
        <v>160</v>
      </c>
      <c r="F76" s="444" t="s">
        <v>159</v>
      </c>
    </row>
    <row r="77" spans="2:51" ht="15" customHeight="1">
      <c r="E77" s="510" t="s">
        <v>20</v>
      </c>
      <c r="F77" s="518" t="s">
        <v>22</v>
      </c>
      <c r="G77" s="519"/>
      <c r="H77" s="510" t="s">
        <v>21</v>
      </c>
      <c r="I77" s="518"/>
      <c r="J77" s="518"/>
      <c r="K77" s="518"/>
      <c r="L77" s="518"/>
      <c r="M77" s="519"/>
      <c r="N77" s="522" t="s">
        <v>120</v>
      </c>
      <c r="O77" s="523"/>
      <c r="P77" s="523"/>
      <c r="Q77" s="523"/>
      <c r="R77" s="524" t="s">
        <v>127</v>
      </c>
      <c r="S77" s="524"/>
      <c r="T77" s="524"/>
      <c r="U77" s="524"/>
      <c r="V77" s="525" t="s">
        <v>167</v>
      </c>
      <c r="W77" s="525"/>
      <c r="X77" s="525"/>
      <c r="Y77" s="526"/>
      <c r="Z77" s="527" t="s">
        <v>140</v>
      </c>
      <c r="AA77" s="528"/>
      <c r="AB77" s="528"/>
      <c r="AC77" s="528"/>
      <c r="AD77" s="529" t="s">
        <v>141</v>
      </c>
      <c r="AE77" s="529"/>
      <c r="AF77" s="529"/>
      <c r="AG77" s="529"/>
      <c r="AH77" s="483" t="s">
        <v>170</v>
      </c>
      <c r="AI77" s="483"/>
      <c r="AJ77" s="483"/>
      <c r="AK77" s="484"/>
      <c r="AL77" s="487" t="s">
        <v>16</v>
      </c>
      <c r="AM77" s="489" t="s">
        <v>53</v>
      </c>
      <c r="AN77" s="489" t="s">
        <v>54</v>
      </c>
      <c r="AO77" s="489" t="s">
        <v>55</v>
      </c>
      <c r="AP77" s="489" t="s">
        <v>56</v>
      </c>
      <c r="AQ77" s="489" t="s">
        <v>29</v>
      </c>
      <c r="AR77" s="489" t="s">
        <v>62</v>
      </c>
      <c r="AS77" s="512" t="s">
        <v>69</v>
      </c>
      <c r="AT77" s="477" t="s">
        <v>23</v>
      </c>
      <c r="AU77" s="478"/>
      <c r="AV77" s="478"/>
      <c r="AW77" s="478"/>
      <c r="AX77" s="478"/>
      <c r="AY77" s="479"/>
    </row>
    <row r="78" spans="2:51" ht="15.75" customHeight="1">
      <c r="E78" s="511"/>
      <c r="F78" s="520"/>
      <c r="G78" s="521"/>
      <c r="H78" s="530" t="str">
        <f>H71</f>
        <v>1:デバイスID</v>
      </c>
      <c r="I78" s="531"/>
      <c r="J78" s="531" t="str">
        <f>J71</f>
        <v>2:電子メール</v>
      </c>
      <c r="K78" s="531"/>
      <c r="L78" s="531" t="str">
        <f>L71</f>
        <v>3:コピー</v>
      </c>
      <c r="M78" s="532"/>
      <c r="N78" s="533" t="str">
        <f>N56</f>
        <v>1:成功(true)/
失敗(false)</v>
      </c>
      <c r="O78" s="597"/>
      <c r="P78" s="534" t="str">
        <f>P56</f>
        <v>2:メッセージコード</v>
      </c>
      <c r="Q78" s="597"/>
      <c r="R78" s="535" t="str">
        <f>R71</f>
        <v>1:ユーザーID</v>
      </c>
      <c r="S78" s="535"/>
      <c r="T78" s="535" t="str">
        <f>T71</f>
        <v>2:電子メール</v>
      </c>
      <c r="U78" s="535"/>
      <c r="V78" s="919" t="str">
        <f>V56</f>
        <v>1:成功(true)/
失敗(false)</v>
      </c>
      <c r="W78" s="486"/>
      <c r="X78" s="919" t="str">
        <f>X56</f>
        <v>2:メッセージコード</v>
      </c>
      <c r="Y78" s="515"/>
      <c r="Z78" s="516" t="str">
        <f>N78</f>
        <v>1:成功(true)/
失敗(false)</v>
      </c>
      <c r="AA78" s="517"/>
      <c r="AB78" s="517" t="str">
        <f>P78</f>
        <v>2:メッセージコード</v>
      </c>
      <c r="AC78" s="517"/>
      <c r="AD78" s="514" t="str">
        <f>R78</f>
        <v>1:ユーザーID</v>
      </c>
      <c r="AE78" s="514"/>
      <c r="AF78" s="514" t="str">
        <f>T78</f>
        <v>2:電子メール</v>
      </c>
      <c r="AG78" s="514"/>
      <c r="AH78" s="836" t="str">
        <f>AH56</f>
        <v>1:成功(true)/
失敗(false)</v>
      </c>
      <c r="AI78" s="507"/>
      <c r="AJ78" s="836" t="str">
        <f>AJ56</f>
        <v>2:メッセージコード</v>
      </c>
      <c r="AK78" s="508"/>
      <c r="AL78" s="488"/>
      <c r="AM78" s="490"/>
      <c r="AN78" s="490"/>
      <c r="AO78" s="490"/>
      <c r="AP78" s="490"/>
      <c r="AQ78" s="490"/>
      <c r="AR78" s="490"/>
      <c r="AS78" s="513"/>
      <c r="AT78" s="480"/>
      <c r="AU78" s="481"/>
      <c r="AV78" s="481"/>
      <c r="AW78" s="481"/>
      <c r="AX78" s="481"/>
      <c r="AY78" s="482"/>
    </row>
    <row r="79" spans="2:51">
      <c r="E79" s="511"/>
      <c r="F79" s="520"/>
      <c r="G79" s="521"/>
      <c r="H79" s="530"/>
      <c r="I79" s="531"/>
      <c r="J79" s="531"/>
      <c r="K79" s="531"/>
      <c r="L79" s="531"/>
      <c r="M79" s="532"/>
      <c r="N79" s="533"/>
      <c r="O79" s="534"/>
      <c r="P79" s="534"/>
      <c r="Q79" s="534"/>
      <c r="R79" s="535"/>
      <c r="S79" s="535"/>
      <c r="T79" s="535"/>
      <c r="U79" s="535"/>
      <c r="V79" s="486"/>
      <c r="W79" s="486"/>
      <c r="X79" s="486"/>
      <c r="Y79" s="515"/>
      <c r="Z79" s="516"/>
      <c r="AA79" s="517"/>
      <c r="AB79" s="517"/>
      <c r="AC79" s="517"/>
      <c r="AD79" s="514"/>
      <c r="AE79" s="514"/>
      <c r="AF79" s="514"/>
      <c r="AG79" s="514"/>
      <c r="AH79" s="507"/>
      <c r="AI79" s="507"/>
      <c r="AJ79" s="507"/>
      <c r="AK79" s="508"/>
      <c r="AL79" s="488"/>
      <c r="AM79" s="490"/>
      <c r="AN79" s="490"/>
      <c r="AO79" s="490"/>
      <c r="AP79" s="490"/>
      <c r="AQ79" s="490"/>
      <c r="AR79" s="490"/>
      <c r="AS79" s="513"/>
      <c r="AT79" s="480"/>
      <c r="AU79" s="481"/>
      <c r="AV79" s="481"/>
      <c r="AW79" s="481"/>
      <c r="AX79" s="481"/>
      <c r="AY79" s="482"/>
    </row>
    <row r="80" spans="2:51" s="198" customFormat="1" ht="72" customHeight="1">
      <c r="E80" s="430">
        <f>E73+1</f>
        <v>11</v>
      </c>
      <c r="F80" s="541" t="s">
        <v>236</v>
      </c>
      <c r="G80" s="542"/>
      <c r="H80" s="500" t="str">
        <f>H73</f>
        <v>“11155DD5FF07”</v>
      </c>
      <c r="I80" s="485"/>
      <c r="J80" s="485" t="str">
        <f>J73</f>
        <v>[“guosj.fnst@fujitsu.com“]</v>
      </c>
      <c r="K80" s="485"/>
      <c r="L80" s="485" t="b">
        <f>L73</f>
        <v>1</v>
      </c>
      <c r="M80" s="509"/>
      <c r="N80" s="500" t="b">
        <v>0</v>
      </c>
      <c r="O80" s="485"/>
      <c r="P80" s="485" t="s">
        <v>695</v>
      </c>
      <c r="Q80" s="485"/>
      <c r="R80" s="485" t="s">
        <v>180</v>
      </c>
      <c r="S80" s="485"/>
      <c r="T80" s="485" t="s">
        <v>180</v>
      </c>
      <c r="U80" s="485"/>
      <c r="V80" s="485" t="b">
        <v>0</v>
      </c>
      <c r="W80" s="485"/>
      <c r="X80" s="485" t="s">
        <v>695</v>
      </c>
      <c r="Y80" s="509"/>
      <c r="Z80" s="500" t="b">
        <v>0</v>
      </c>
      <c r="AA80" s="485"/>
      <c r="AB80" s="485" t="s">
        <v>695</v>
      </c>
      <c r="AC80" s="485"/>
      <c r="AD80" s="485" t="s">
        <v>180</v>
      </c>
      <c r="AE80" s="485"/>
      <c r="AF80" s="485" t="s">
        <v>180</v>
      </c>
      <c r="AG80" s="485"/>
      <c r="AH80" s="485" t="b">
        <v>0</v>
      </c>
      <c r="AI80" s="485"/>
      <c r="AJ80" s="485" t="s">
        <v>695</v>
      </c>
      <c r="AK80" s="509"/>
      <c r="AL80" s="430" t="s">
        <v>886</v>
      </c>
      <c r="AM80" s="427" t="str">
        <f>AM60</f>
        <v>7/9</v>
      </c>
      <c r="AN80" s="427" t="str">
        <f>AN60</f>
        <v>7/9</v>
      </c>
      <c r="AO80" s="427" t="str">
        <f>AO60</f>
        <v>7/9</v>
      </c>
      <c r="AP80" s="427">
        <v>0</v>
      </c>
      <c r="AQ80" s="433" t="s">
        <v>180</v>
      </c>
      <c r="AR80" s="433" t="s">
        <v>1006</v>
      </c>
      <c r="AS80" s="439" t="s">
        <v>180</v>
      </c>
      <c r="AT80" s="606" t="s">
        <v>1185</v>
      </c>
      <c r="AU80" s="485"/>
      <c r="AV80" s="485"/>
      <c r="AW80" s="485"/>
      <c r="AX80" s="485"/>
      <c r="AY80" s="575"/>
    </row>
    <row r="81" spans="5:51" s="198" customFormat="1" ht="72" customHeight="1" thickBot="1">
      <c r="E81" s="429">
        <f>E80+1</f>
        <v>12</v>
      </c>
      <c r="F81" s="577" t="s">
        <v>719</v>
      </c>
      <c r="G81" s="578"/>
      <c r="H81" s="499" t="str">
        <f>H73</f>
        <v>“11155DD5FF07”</v>
      </c>
      <c r="I81" s="497"/>
      <c r="J81" s="497" t="str">
        <f>J73</f>
        <v>[“guosj.fnst@fujitsu.com“]</v>
      </c>
      <c r="K81" s="497"/>
      <c r="L81" s="497" t="b">
        <f>L73</f>
        <v>1</v>
      </c>
      <c r="M81" s="498"/>
      <c r="N81" s="499" t="b">
        <v>0</v>
      </c>
      <c r="O81" s="497"/>
      <c r="P81" s="497" t="s">
        <v>693</v>
      </c>
      <c r="Q81" s="497"/>
      <c r="R81" s="497" t="s">
        <v>180</v>
      </c>
      <c r="S81" s="497"/>
      <c r="T81" s="497" t="s">
        <v>180</v>
      </c>
      <c r="U81" s="497"/>
      <c r="V81" s="497" t="b">
        <v>0</v>
      </c>
      <c r="W81" s="497"/>
      <c r="X81" s="497" t="s">
        <v>693</v>
      </c>
      <c r="Y81" s="498"/>
      <c r="Z81" s="499" t="b">
        <v>0</v>
      </c>
      <c r="AA81" s="497"/>
      <c r="AB81" s="497" t="s">
        <v>693</v>
      </c>
      <c r="AC81" s="497"/>
      <c r="AD81" s="497" t="s">
        <v>180</v>
      </c>
      <c r="AE81" s="497"/>
      <c r="AF81" s="497" t="s">
        <v>180</v>
      </c>
      <c r="AG81" s="497"/>
      <c r="AH81" s="497" t="b">
        <v>0</v>
      </c>
      <c r="AI81" s="497"/>
      <c r="AJ81" s="497" t="s">
        <v>693</v>
      </c>
      <c r="AK81" s="498"/>
      <c r="AL81" s="429" t="s">
        <v>886</v>
      </c>
      <c r="AM81" s="428" t="str">
        <f>AM60</f>
        <v>7/9</v>
      </c>
      <c r="AN81" s="428" t="str">
        <f>AN60</f>
        <v>7/9</v>
      </c>
      <c r="AO81" s="428" t="str">
        <f>AO60</f>
        <v>7/9</v>
      </c>
      <c r="AP81" s="428">
        <v>0</v>
      </c>
      <c r="AQ81" s="435" t="s">
        <v>180</v>
      </c>
      <c r="AR81" s="435" t="s">
        <v>1006</v>
      </c>
      <c r="AS81" s="440" t="s">
        <v>180</v>
      </c>
      <c r="AT81" s="639" t="s">
        <v>1185</v>
      </c>
      <c r="AU81" s="497"/>
      <c r="AV81" s="497"/>
      <c r="AW81" s="497"/>
      <c r="AX81" s="497"/>
      <c r="AY81" s="576"/>
    </row>
    <row r="82" spans="5:51" ht="16.5" customHeight="1">
      <c r="E82" s="444" t="s">
        <v>233</v>
      </c>
    </row>
    <row r="83" spans="5:51">
      <c r="E83" s="444" t="s">
        <v>234</v>
      </c>
    </row>
    <row r="86" spans="5:51" ht="15.75" customHeight="1" thickBot="1">
      <c r="E86" s="444" t="s">
        <v>1145</v>
      </c>
    </row>
    <row r="87" spans="5:51">
      <c r="E87" s="510" t="s">
        <v>20</v>
      </c>
      <c r="F87" s="518" t="s">
        <v>22</v>
      </c>
      <c r="G87" s="519"/>
      <c r="H87" s="510" t="s">
        <v>21</v>
      </c>
      <c r="I87" s="518"/>
      <c r="J87" s="518"/>
      <c r="K87" s="518"/>
      <c r="L87" s="518"/>
      <c r="M87" s="519"/>
      <c r="N87" s="522" t="s">
        <v>120</v>
      </c>
      <c r="O87" s="523"/>
      <c r="P87" s="523"/>
      <c r="Q87" s="523"/>
      <c r="R87" s="524" t="s">
        <v>127</v>
      </c>
      <c r="S87" s="524"/>
      <c r="T87" s="524"/>
      <c r="U87" s="524"/>
      <c r="V87" s="525" t="s">
        <v>167</v>
      </c>
      <c r="W87" s="525"/>
      <c r="X87" s="525"/>
      <c r="Y87" s="526"/>
      <c r="Z87" s="527" t="s">
        <v>140</v>
      </c>
      <c r="AA87" s="528"/>
      <c r="AB87" s="528"/>
      <c r="AC87" s="528"/>
      <c r="AD87" s="529" t="s">
        <v>141</v>
      </c>
      <c r="AE87" s="529"/>
      <c r="AF87" s="529"/>
      <c r="AG87" s="529"/>
      <c r="AH87" s="483" t="s">
        <v>170</v>
      </c>
      <c r="AI87" s="483"/>
      <c r="AJ87" s="483"/>
      <c r="AK87" s="484"/>
      <c r="AL87" s="487" t="s">
        <v>16</v>
      </c>
      <c r="AM87" s="489" t="s">
        <v>53</v>
      </c>
      <c r="AN87" s="489" t="s">
        <v>54</v>
      </c>
      <c r="AO87" s="489" t="s">
        <v>55</v>
      </c>
      <c r="AP87" s="489" t="s">
        <v>56</v>
      </c>
      <c r="AQ87" s="489" t="s">
        <v>29</v>
      </c>
      <c r="AR87" s="489" t="s">
        <v>62</v>
      </c>
      <c r="AS87" s="512" t="s">
        <v>69</v>
      </c>
      <c r="AT87" s="477" t="s">
        <v>23</v>
      </c>
      <c r="AU87" s="478"/>
      <c r="AV87" s="478"/>
      <c r="AW87" s="478"/>
      <c r="AX87" s="478"/>
      <c r="AY87" s="479"/>
    </row>
    <row r="88" spans="5:51" ht="15.75" customHeight="1">
      <c r="E88" s="511"/>
      <c r="F88" s="520"/>
      <c r="G88" s="521"/>
      <c r="H88" s="530" t="str">
        <f>H78</f>
        <v>1:デバイスID</v>
      </c>
      <c r="I88" s="531"/>
      <c r="J88" s="531" t="str">
        <f t="shared" ref="J88" si="13">J78</f>
        <v>2:電子メール</v>
      </c>
      <c r="K88" s="531"/>
      <c r="L88" s="531" t="str">
        <f t="shared" ref="L88" si="14">L78</f>
        <v>3:コピー</v>
      </c>
      <c r="M88" s="532"/>
      <c r="N88" s="533" t="str">
        <f>N78</f>
        <v>1:成功(true)/
失敗(false)</v>
      </c>
      <c r="O88" s="597"/>
      <c r="P88" s="534" t="str">
        <f>P78</f>
        <v>2:メッセージコード</v>
      </c>
      <c r="Q88" s="597"/>
      <c r="R88" s="535" t="str">
        <f>R78</f>
        <v>1:ユーザーID</v>
      </c>
      <c r="S88" s="535"/>
      <c r="T88" s="535" t="str">
        <f>T78</f>
        <v>2:電子メール</v>
      </c>
      <c r="U88" s="535"/>
      <c r="V88" s="919" t="str">
        <f>V78</f>
        <v>1:成功(true)/
失敗(false)</v>
      </c>
      <c r="W88" s="486"/>
      <c r="X88" s="919" t="str">
        <f>X78</f>
        <v>2:メッセージコード</v>
      </c>
      <c r="Y88" s="515"/>
      <c r="Z88" s="516" t="str">
        <f>N88</f>
        <v>1:成功(true)/
失敗(false)</v>
      </c>
      <c r="AA88" s="517"/>
      <c r="AB88" s="517" t="str">
        <f>P88</f>
        <v>2:メッセージコード</v>
      </c>
      <c r="AC88" s="517"/>
      <c r="AD88" s="514" t="str">
        <f>R88</f>
        <v>1:ユーザーID</v>
      </c>
      <c r="AE88" s="514"/>
      <c r="AF88" s="514" t="str">
        <f>T88</f>
        <v>2:電子メール</v>
      </c>
      <c r="AG88" s="514"/>
      <c r="AH88" s="836" t="str">
        <f>AH78</f>
        <v>1:成功(true)/
失敗(false)</v>
      </c>
      <c r="AI88" s="507"/>
      <c r="AJ88" s="836" t="str">
        <f>AJ78</f>
        <v>2:メッセージコード</v>
      </c>
      <c r="AK88" s="508"/>
      <c r="AL88" s="488"/>
      <c r="AM88" s="490"/>
      <c r="AN88" s="490"/>
      <c r="AO88" s="490"/>
      <c r="AP88" s="490"/>
      <c r="AQ88" s="490"/>
      <c r="AR88" s="490"/>
      <c r="AS88" s="513"/>
      <c r="AT88" s="480"/>
      <c r="AU88" s="481"/>
      <c r="AV88" s="481"/>
      <c r="AW88" s="481"/>
      <c r="AX88" s="481"/>
      <c r="AY88" s="482"/>
    </row>
    <row r="89" spans="5:51">
      <c r="E89" s="511"/>
      <c r="F89" s="520"/>
      <c r="G89" s="521"/>
      <c r="H89" s="530"/>
      <c r="I89" s="531"/>
      <c r="J89" s="531"/>
      <c r="K89" s="531"/>
      <c r="L89" s="531"/>
      <c r="M89" s="532"/>
      <c r="N89" s="533"/>
      <c r="O89" s="534"/>
      <c r="P89" s="534"/>
      <c r="Q89" s="534"/>
      <c r="R89" s="535"/>
      <c r="S89" s="535"/>
      <c r="T89" s="535"/>
      <c r="U89" s="535"/>
      <c r="V89" s="486"/>
      <c r="W89" s="486"/>
      <c r="X89" s="486"/>
      <c r="Y89" s="515"/>
      <c r="Z89" s="516"/>
      <c r="AA89" s="517"/>
      <c r="AB89" s="517"/>
      <c r="AC89" s="517"/>
      <c r="AD89" s="514"/>
      <c r="AE89" s="514"/>
      <c r="AF89" s="514"/>
      <c r="AG89" s="514"/>
      <c r="AH89" s="507"/>
      <c r="AI89" s="507"/>
      <c r="AJ89" s="507"/>
      <c r="AK89" s="508"/>
      <c r="AL89" s="488"/>
      <c r="AM89" s="490"/>
      <c r="AN89" s="490"/>
      <c r="AO89" s="490"/>
      <c r="AP89" s="490"/>
      <c r="AQ89" s="490"/>
      <c r="AR89" s="490"/>
      <c r="AS89" s="513"/>
      <c r="AT89" s="480"/>
      <c r="AU89" s="481"/>
      <c r="AV89" s="481"/>
      <c r="AW89" s="481"/>
      <c r="AX89" s="481"/>
      <c r="AY89" s="482"/>
    </row>
    <row r="90" spans="5:51" ht="72" customHeight="1">
      <c r="E90" s="500">
        <f>E81+1</f>
        <v>13</v>
      </c>
      <c r="F90" s="485" t="s">
        <v>624</v>
      </c>
      <c r="G90" s="509"/>
      <c r="H90" s="500" t="str">
        <f>H73</f>
        <v>“11155DD5FF07”</v>
      </c>
      <c r="I90" s="485"/>
      <c r="J90" s="485" t="str">
        <f t="shared" ref="J90" si="15">J73</f>
        <v>[“guosj.fnst@fujitsu.com“]</v>
      </c>
      <c r="K90" s="485"/>
      <c r="L90" s="485" t="b">
        <f t="shared" ref="L90" si="16">L73</f>
        <v>1</v>
      </c>
      <c r="M90" s="509"/>
      <c r="N90" s="500" t="s">
        <v>180</v>
      </c>
      <c r="O90" s="485"/>
      <c r="P90" s="485" t="s">
        <v>180</v>
      </c>
      <c r="Q90" s="485"/>
      <c r="R90" s="485" t="s">
        <v>180</v>
      </c>
      <c r="S90" s="485"/>
      <c r="T90" s="485" t="s">
        <v>180</v>
      </c>
      <c r="U90" s="485"/>
      <c r="V90" s="485" t="s">
        <v>180</v>
      </c>
      <c r="W90" s="485"/>
      <c r="X90" s="485" t="s">
        <v>180</v>
      </c>
      <c r="Y90" s="509"/>
      <c r="Z90" s="734"/>
      <c r="AA90" s="735"/>
      <c r="AB90" s="810"/>
      <c r="AC90" s="810"/>
      <c r="AD90" s="485"/>
      <c r="AE90" s="485"/>
      <c r="AF90" s="485"/>
      <c r="AG90" s="485"/>
      <c r="AH90" s="485"/>
      <c r="AI90" s="485"/>
      <c r="AJ90" s="810"/>
      <c r="AK90" s="814"/>
      <c r="AL90" s="500"/>
      <c r="AM90" s="485"/>
      <c r="AN90" s="485"/>
      <c r="AO90" s="485"/>
      <c r="AP90" s="485"/>
      <c r="AQ90" s="485"/>
      <c r="AR90" s="485"/>
      <c r="AS90" s="509"/>
      <c r="AT90" s="606"/>
      <c r="AU90" s="644"/>
      <c r="AV90" s="644"/>
      <c r="AW90" s="644"/>
      <c r="AX90" s="644"/>
      <c r="AY90" s="645"/>
    </row>
    <row r="91" spans="5:51" ht="72" customHeight="1" thickBot="1">
      <c r="E91" s="499"/>
      <c r="F91" s="497"/>
      <c r="G91" s="498"/>
      <c r="H91" s="499" t="str">
        <f>H73</f>
        <v>“11155DD5FF07”</v>
      </c>
      <c r="I91" s="497"/>
      <c r="J91" s="497" t="str">
        <f t="shared" ref="J91" si="17">J73</f>
        <v>[“guosj.fnst@fujitsu.com“]</v>
      </c>
      <c r="K91" s="497"/>
      <c r="L91" s="497" t="b">
        <f t="shared" ref="L91" si="18">L73</f>
        <v>1</v>
      </c>
      <c r="M91" s="498"/>
      <c r="N91" s="499" t="b">
        <f t="shared" ref="N91" si="19">N73</f>
        <v>1</v>
      </c>
      <c r="O91" s="497"/>
      <c r="P91" s="497" t="str">
        <f t="shared" ref="P91" si="20">P73</f>
        <v>(NULL)</v>
      </c>
      <c r="Q91" s="497"/>
      <c r="R91" s="497" t="str">
        <f t="shared" ref="R91" si="21">R73</f>
        <v>"auth0|60e6bdc1b0e98000678d2c8b"</v>
      </c>
      <c r="S91" s="497"/>
      <c r="T91" s="497" t="str">
        <f t="shared" ref="T91" si="22">T73</f>
        <v>guosj.fnst@fujitsu.com</v>
      </c>
      <c r="U91" s="497"/>
      <c r="V91" s="497" t="b">
        <f t="shared" ref="V91" si="23">V73</f>
        <v>1</v>
      </c>
      <c r="W91" s="497"/>
      <c r="X91" s="497" t="str">
        <f t="shared" ref="X91" si="24">X73</f>
        <v>(NULL)</v>
      </c>
      <c r="Y91" s="498"/>
      <c r="Z91" s="768"/>
      <c r="AA91" s="593"/>
      <c r="AB91" s="811"/>
      <c r="AC91" s="811"/>
      <c r="AD91" s="497"/>
      <c r="AE91" s="497"/>
      <c r="AF91" s="497"/>
      <c r="AG91" s="497"/>
      <c r="AH91" s="497"/>
      <c r="AI91" s="497"/>
      <c r="AJ91" s="811"/>
      <c r="AK91" s="857"/>
      <c r="AL91" s="499"/>
      <c r="AM91" s="497"/>
      <c r="AN91" s="497"/>
      <c r="AO91" s="497"/>
      <c r="AP91" s="497"/>
      <c r="AQ91" s="497"/>
      <c r="AR91" s="497"/>
      <c r="AS91" s="498"/>
      <c r="AT91" s="639"/>
      <c r="AU91" s="646"/>
      <c r="AV91" s="646"/>
      <c r="AW91" s="646"/>
      <c r="AX91" s="646"/>
      <c r="AY91" s="647"/>
    </row>
    <row r="96" spans="5:51" ht="15.75" customHeight="1"/>
    <row r="100" ht="15.75" customHeight="1"/>
  </sheetData>
  <mergeCells count="434">
    <mergeCell ref="B3:E3"/>
    <mergeCell ref="H3:I3"/>
    <mergeCell ref="N3:O9"/>
    <mergeCell ref="P3:P9"/>
    <mergeCell ref="B4:E4"/>
    <mergeCell ref="H4:I4"/>
    <mergeCell ref="B5:E5"/>
    <mergeCell ref="H5:I6"/>
    <mergeCell ref="J5:J6"/>
    <mergeCell ref="J48:N48"/>
    <mergeCell ref="D12:O15"/>
    <mergeCell ref="E19:F20"/>
    <mergeCell ref="G19:H20"/>
    <mergeCell ref="E21:F21"/>
    <mergeCell ref="G21:H21"/>
    <mergeCell ref="E22:F22"/>
    <mergeCell ref="G22:H22"/>
    <mergeCell ref="I19:J20"/>
    <mergeCell ref="I21:J21"/>
    <mergeCell ref="I22:J22"/>
    <mergeCell ref="AS55:AS57"/>
    <mergeCell ref="AT55:AY57"/>
    <mergeCell ref="H56:I57"/>
    <mergeCell ref="N56:O57"/>
    <mergeCell ref="P56:Q57"/>
    <mergeCell ref="R56:S57"/>
    <mergeCell ref="T56:U57"/>
    <mergeCell ref="X56:Y57"/>
    <mergeCell ref="AM55:AM57"/>
    <mergeCell ref="AN55:AN57"/>
    <mergeCell ref="AO55:AO57"/>
    <mergeCell ref="AP55:AP57"/>
    <mergeCell ref="AQ55:AQ57"/>
    <mergeCell ref="AR55:AR57"/>
    <mergeCell ref="R55:U55"/>
    <mergeCell ref="V55:Y55"/>
    <mergeCell ref="Z55:AC55"/>
    <mergeCell ref="AD55:AG55"/>
    <mergeCell ref="AH55:AK55"/>
    <mergeCell ref="AL55:AL57"/>
    <mergeCell ref="V56:W57"/>
    <mergeCell ref="Z56:AA57"/>
    <mergeCell ref="H55:M55"/>
    <mergeCell ref="N55:Q55"/>
    <mergeCell ref="AH56:AI57"/>
    <mergeCell ref="AJ56:AK57"/>
    <mergeCell ref="F58:G58"/>
    <mergeCell ref="H58:I58"/>
    <mergeCell ref="N58:O58"/>
    <mergeCell ref="P58:Q58"/>
    <mergeCell ref="R58:S58"/>
    <mergeCell ref="T58:U58"/>
    <mergeCell ref="AB56:AC57"/>
    <mergeCell ref="AD56:AE57"/>
    <mergeCell ref="AF56:AG57"/>
    <mergeCell ref="F55:G57"/>
    <mergeCell ref="J56:K57"/>
    <mergeCell ref="L56:M57"/>
    <mergeCell ref="AT58:AY58"/>
    <mergeCell ref="AH58:AI58"/>
    <mergeCell ref="AJ58:AK58"/>
    <mergeCell ref="AB58:AC58"/>
    <mergeCell ref="AD58:AE58"/>
    <mergeCell ref="AF58:AG58"/>
    <mergeCell ref="V58:W58"/>
    <mergeCell ref="X58:Y58"/>
    <mergeCell ref="Z58:AA58"/>
    <mergeCell ref="N60:O60"/>
    <mergeCell ref="P60:Q60"/>
    <mergeCell ref="N61:O61"/>
    <mergeCell ref="P61:Q61"/>
    <mergeCell ref="AT59:AY59"/>
    <mergeCell ref="AH59:AI59"/>
    <mergeCell ref="AJ59:AK59"/>
    <mergeCell ref="Z59:AA59"/>
    <mergeCell ref="AB59:AC59"/>
    <mergeCell ref="AD59:AE59"/>
    <mergeCell ref="AF59:AG59"/>
    <mergeCell ref="T59:U59"/>
    <mergeCell ref="V59:W59"/>
    <mergeCell ref="X59:Y59"/>
    <mergeCell ref="N59:O59"/>
    <mergeCell ref="P59:Q59"/>
    <mergeCell ref="R59:S59"/>
    <mergeCell ref="AT60:AY60"/>
    <mergeCell ref="AJ60:AK60"/>
    <mergeCell ref="AH60:AI60"/>
    <mergeCell ref="X60:Y60"/>
    <mergeCell ref="Z60:AA60"/>
    <mergeCell ref="AB60:AC60"/>
    <mergeCell ref="AD60:AE60"/>
    <mergeCell ref="AF60:AG60"/>
    <mergeCell ref="R60:S60"/>
    <mergeCell ref="T60:U60"/>
    <mergeCell ref="V60:W60"/>
    <mergeCell ref="E70:E72"/>
    <mergeCell ref="F70:G72"/>
    <mergeCell ref="H70:M70"/>
    <mergeCell ref="N70:Q70"/>
    <mergeCell ref="R70:U70"/>
    <mergeCell ref="V70:Y70"/>
    <mergeCell ref="H71:I72"/>
    <mergeCell ref="N71:O72"/>
    <mergeCell ref="P71:Q72"/>
    <mergeCell ref="AP70:AP72"/>
    <mergeCell ref="AQ70:AQ72"/>
    <mergeCell ref="AR70:AR72"/>
    <mergeCell ref="AS70:AS72"/>
    <mergeCell ref="AT70:AY72"/>
    <mergeCell ref="Z70:AC70"/>
    <mergeCell ref="AD70:AG70"/>
    <mergeCell ref="AH70:AK70"/>
    <mergeCell ref="AL70:AL72"/>
    <mergeCell ref="AM70:AM72"/>
    <mergeCell ref="AN70:AN72"/>
    <mergeCell ref="AH71:AI72"/>
    <mergeCell ref="AJ71:AK72"/>
    <mergeCell ref="X71:Y72"/>
    <mergeCell ref="Z71:AA72"/>
    <mergeCell ref="AB71:AC72"/>
    <mergeCell ref="AD71:AE72"/>
    <mergeCell ref="AF71:AG72"/>
    <mergeCell ref="R71:S72"/>
    <mergeCell ref="T71:U72"/>
    <mergeCell ref="V71:W72"/>
    <mergeCell ref="AO70:AO72"/>
    <mergeCell ref="X73:Y73"/>
    <mergeCell ref="Z73:AA73"/>
    <mergeCell ref="AB73:AC73"/>
    <mergeCell ref="AD73:AE73"/>
    <mergeCell ref="AF73:AG73"/>
    <mergeCell ref="R73:S73"/>
    <mergeCell ref="T73:U73"/>
    <mergeCell ref="V73:W73"/>
    <mergeCell ref="E73:E74"/>
    <mergeCell ref="F73:G74"/>
    <mergeCell ref="H73:I73"/>
    <mergeCell ref="N73:O73"/>
    <mergeCell ref="P73:Q73"/>
    <mergeCell ref="H74:I74"/>
    <mergeCell ref="N74:O74"/>
    <mergeCell ref="P74:Q74"/>
    <mergeCell ref="AT73:AY74"/>
    <mergeCell ref="AN73:AN74"/>
    <mergeCell ref="AO73:AO74"/>
    <mergeCell ref="AP73:AP74"/>
    <mergeCell ref="AQ73:AQ74"/>
    <mergeCell ref="AR73:AR74"/>
    <mergeCell ref="AS73:AS74"/>
    <mergeCell ref="AH73:AI73"/>
    <mergeCell ref="AJ73:AK73"/>
    <mergeCell ref="AL73:AL74"/>
    <mergeCell ref="AM73:AM74"/>
    <mergeCell ref="E77:E79"/>
    <mergeCell ref="F77:G79"/>
    <mergeCell ref="H77:M77"/>
    <mergeCell ref="N77:Q77"/>
    <mergeCell ref="R77:U77"/>
    <mergeCell ref="V77:Y77"/>
    <mergeCell ref="AH74:AI74"/>
    <mergeCell ref="AJ74:AK74"/>
    <mergeCell ref="X74:Y74"/>
    <mergeCell ref="Z74:AA74"/>
    <mergeCell ref="AB74:AC74"/>
    <mergeCell ref="AD74:AE74"/>
    <mergeCell ref="AF74:AG74"/>
    <mergeCell ref="R74:S74"/>
    <mergeCell ref="T74:U74"/>
    <mergeCell ref="V74:W74"/>
    <mergeCell ref="AO77:AO79"/>
    <mergeCell ref="AP77:AP79"/>
    <mergeCell ref="AQ77:AQ79"/>
    <mergeCell ref="AR77:AR79"/>
    <mergeCell ref="AS77:AS79"/>
    <mergeCell ref="AT77:AY79"/>
    <mergeCell ref="Z77:AC77"/>
    <mergeCell ref="AD77:AG77"/>
    <mergeCell ref="AH77:AK77"/>
    <mergeCell ref="AL77:AL79"/>
    <mergeCell ref="AM77:AM79"/>
    <mergeCell ref="AN77:AN79"/>
    <mergeCell ref="AB78:AC79"/>
    <mergeCell ref="AD78:AE79"/>
    <mergeCell ref="AF78:AG79"/>
    <mergeCell ref="AH78:AI79"/>
    <mergeCell ref="AJ78:AK79"/>
    <mergeCell ref="F80:G80"/>
    <mergeCell ref="H80:I80"/>
    <mergeCell ref="N80:O80"/>
    <mergeCell ref="P80:Q80"/>
    <mergeCell ref="V78:W79"/>
    <mergeCell ref="X78:Y79"/>
    <mergeCell ref="Z78:AA79"/>
    <mergeCell ref="H78:I79"/>
    <mergeCell ref="N78:O79"/>
    <mergeCell ref="P78:Q79"/>
    <mergeCell ref="R78:S79"/>
    <mergeCell ref="T78:U79"/>
    <mergeCell ref="F81:G81"/>
    <mergeCell ref="H81:I81"/>
    <mergeCell ref="N81:O81"/>
    <mergeCell ref="P81:Q81"/>
    <mergeCell ref="AT80:AY80"/>
    <mergeCell ref="AH80:AI80"/>
    <mergeCell ref="AJ80:AK80"/>
    <mergeCell ref="X80:Y80"/>
    <mergeCell ref="Z80:AA80"/>
    <mergeCell ref="AB80:AC80"/>
    <mergeCell ref="AD80:AE80"/>
    <mergeCell ref="AF80:AG80"/>
    <mergeCell ref="R80:S80"/>
    <mergeCell ref="T80:U80"/>
    <mergeCell ref="V80:W80"/>
    <mergeCell ref="AT81:AY81"/>
    <mergeCell ref="AH81:AI81"/>
    <mergeCell ref="AJ81:AK81"/>
    <mergeCell ref="X81:Y81"/>
    <mergeCell ref="Z81:AA81"/>
    <mergeCell ref="AB81:AC81"/>
    <mergeCell ref="AD81:AE81"/>
    <mergeCell ref="AF81:AG81"/>
    <mergeCell ref="R81:S81"/>
    <mergeCell ref="T81:U81"/>
    <mergeCell ref="V81:W81"/>
    <mergeCell ref="E87:E89"/>
    <mergeCell ref="F87:G89"/>
    <mergeCell ref="H87:M87"/>
    <mergeCell ref="N87:Q87"/>
    <mergeCell ref="R87:U87"/>
    <mergeCell ref="V87:Y87"/>
    <mergeCell ref="H88:I89"/>
    <mergeCell ref="N88:O89"/>
    <mergeCell ref="P88:Q89"/>
    <mergeCell ref="AP87:AP89"/>
    <mergeCell ref="AQ87:AQ89"/>
    <mergeCell ref="AR87:AR89"/>
    <mergeCell ref="AS87:AS89"/>
    <mergeCell ref="AT87:AY89"/>
    <mergeCell ref="Z87:AC87"/>
    <mergeCell ref="AD87:AG87"/>
    <mergeCell ref="AH87:AK87"/>
    <mergeCell ref="AL87:AL89"/>
    <mergeCell ref="AM87:AM89"/>
    <mergeCell ref="AN87:AN89"/>
    <mergeCell ref="AH88:AI89"/>
    <mergeCell ref="AJ88:AK89"/>
    <mergeCell ref="X88:Y89"/>
    <mergeCell ref="Z88:AA89"/>
    <mergeCell ref="AB88:AC89"/>
    <mergeCell ref="AD88:AE89"/>
    <mergeCell ref="AF88:AG89"/>
    <mergeCell ref="R88:S89"/>
    <mergeCell ref="T88:U89"/>
    <mergeCell ref="V88:W89"/>
    <mergeCell ref="AO87:AO89"/>
    <mergeCell ref="X90:Y90"/>
    <mergeCell ref="Z90:AA90"/>
    <mergeCell ref="AB90:AC90"/>
    <mergeCell ref="AD90:AE90"/>
    <mergeCell ref="AF90:AG90"/>
    <mergeCell ref="R90:S90"/>
    <mergeCell ref="T90:U90"/>
    <mergeCell ref="V90:W90"/>
    <mergeCell ref="E90:E91"/>
    <mergeCell ref="F90:G91"/>
    <mergeCell ref="H90:I90"/>
    <mergeCell ref="N90:O90"/>
    <mergeCell ref="P90:Q90"/>
    <mergeCell ref="H91:I91"/>
    <mergeCell ref="N91:O91"/>
    <mergeCell ref="P91:Q91"/>
    <mergeCell ref="AT90:AY91"/>
    <mergeCell ref="AN90:AN91"/>
    <mergeCell ref="AO90:AO91"/>
    <mergeCell ref="AP90:AP91"/>
    <mergeCell ref="AQ90:AQ91"/>
    <mergeCell ref="AR90:AR91"/>
    <mergeCell ref="AS90:AS91"/>
    <mergeCell ref="AH90:AI90"/>
    <mergeCell ref="AJ90:AK90"/>
    <mergeCell ref="AL90:AL91"/>
    <mergeCell ref="AM90:AM91"/>
    <mergeCell ref="AH91:AI91"/>
    <mergeCell ref="AJ91:AK91"/>
    <mergeCell ref="X91:Y91"/>
    <mergeCell ref="Z91:AA91"/>
    <mergeCell ref="AB91:AC91"/>
    <mergeCell ref="AD91:AE91"/>
    <mergeCell ref="AF91:AG91"/>
    <mergeCell ref="R91:S91"/>
    <mergeCell ref="T91:U91"/>
    <mergeCell ref="V91:W91"/>
    <mergeCell ref="J58:K58"/>
    <mergeCell ref="L58:M58"/>
    <mergeCell ref="J59:K59"/>
    <mergeCell ref="L59:M59"/>
    <mergeCell ref="J60:K60"/>
    <mergeCell ref="L60:M60"/>
    <mergeCell ref="E23:F23"/>
    <mergeCell ref="G23:H23"/>
    <mergeCell ref="E24:F24"/>
    <mergeCell ref="G24:H24"/>
    <mergeCell ref="I23:J23"/>
    <mergeCell ref="I24:J24"/>
    <mergeCell ref="F60:G60"/>
    <mergeCell ref="H60:I60"/>
    <mergeCell ref="F59:G59"/>
    <mergeCell ref="H59:I59"/>
    <mergeCell ref="J49:N49"/>
    <mergeCell ref="J50:N50"/>
    <mergeCell ref="E55:E57"/>
    <mergeCell ref="J43:N43"/>
    <mergeCell ref="J44:N44"/>
    <mergeCell ref="J45:N45"/>
    <mergeCell ref="J46:N46"/>
    <mergeCell ref="J47:N47"/>
    <mergeCell ref="J90:K90"/>
    <mergeCell ref="L90:M90"/>
    <mergeCell ref="J91:K91"/>
    <mergeCell ref="L91:M91"/>
    <mergeCell ref="F61:G61"/>
    <mergeCell ref="H61:I61"/>
    <mergeCell ref="J61:K61"/>
    <mergeCell ref="L61:M61"/>
    <mergeCell ref="F64:G64"/>
    <mergeCell ref="H64:I64"/>
    <mergeCell ref="J88:K89"/>
    <mergeCell ref="L88:M89"/>
    <mergeCell ref="J74:K74"/>
    <mergeCell ref="L74:M74"/>
    <mergeCell ref="J80:K80"/>
    <mergeCell ref="L80:M80"/>
    <mergeCell ref="J81:K81"/>
    <mergeCell ref="L81:M81"/>
    <mergeCell ref="J73:K73"/>
    <mergeCell ref="L73:M73"/>
    <mergeCell ref="J71:K72"/>
    <mergeCell ref="L71:M72"/>
    <mergeCell ref="J78:K79"/>
    <mergeCell ref="L78:M79"/>
    <mergeCell ref="AD61:AE61"/>
    <mergeCell ref="AF61:AG61"/>
    <mergeCell ref="AH61:AI61"/>
    <mergeCell ref="AJ61:AK61"/>
    <mergeCell ref="AT61:AY61"/>
    <mergeCell ref="F62:G62"/>
    <mergeCell ref="H62:I62"/>
    <mergeCell ref="J62:K62"/>
    <mergeCell ref="L62:M62"/>
    <mergeCell ref="N62:O62"/>
    <mergeCell ref="R61:S61"/>
    <mergeCell ref="T61:U61"/>
    <mergeCell ref="V61:W61"/>
    <mergeCell ref="X61:Y61"/>
    <mergeCell ref="Z61:AA61"/>
    <mergeCell ref="AB61:AC61"/>
    <mergeCell ref="AB62:AC62"/>
    <mergeCell ref="AD62:AE62"/>
    <mergeCell ref="AF62:AG62"/>
    <mergeCell ref="AH62:AI62"/>
    <mergeCell ref="AJ62:AK62"/>
    <mergeCell ref="AT62:AY62"/>
    <mergeCell ref="P62:Q62"/>
    <mergeCell ref="R62:S62"/>
    <mergeCell ref="T62:U62"/>
    <mergeCell ref="V62:W62"/>
    <mergeCell ref="X62:Y62"/>
    <mergeCell ref="Z62:AA62"/>
    <mergeCell ref="AJ64:AK64"/>
    <mergeCell ref="AT64:AY64"/>
    <mergeCell ref="F65:G65"/>
    <mergeCell ref="H65:I65"/>
    <mergeCell ref="J65:K65"/>
    <mergeCell ref="L65:M65"/>
    <mergeCell ref="N65:O65"/>
    <mergeCell ref="P65:Q65"/>
    <mergeCell ref="R65:S65"/>
    <mergeCell ref="V64:W64"/>
    <mergeCell ref="X64:Y64"/>
    <mergeCell ref="Z64:AA64"/>
    <mergeCell ref="AB64:AC64"/>
    <mergeCell ref="AD64:AE64"/>
    <mergeCell ref="AF64:AG64"/>
    <mergeCell ref="J64:K64"/>
    <mergeCell ref="L64:M64"/>
    <mergeCell ref="N64:O64"/>
    <mergeCell ref="P64:Q64"/>
    <mergeCell ref="R64:S64"/>
    <mergeCell ref="T64:U64"/>
    <mergeCell ref="AJ66:AK66"/>
    <mergeCell ref="AT66:AY66"/>
    <mergeCell ref="R66:S66"/>
    <mergeCell ref="T66:U66"/>
    <mergeCell ref="V66:W66"/>
    <mergeCell ref="X66:Y66"/>
    <mergeCell ref="Z66:AA66"/>
    <mergeCell ref="AB66:AC66"/>
    <mergeCell ref="AF65:AG65"/>
    <mergeCell ref="AH65:AI65"/>
    <mergeCell ref="AJ65:AK65"/>
    <mergeCell ref="AT65:AY65"/>
    <mergeCell ref="T65:U65"/>
    <mergeCell ref="V65:W65"/>
    <mergeCell ref="X65:Y65"/>
    <mergeCell ref="Z65:AA65"/>
    <mergeCell ref="AB65:AC65"/>
    <mergeCell ref="AD65:AE65"/>
    <mergeCell ref="F63:G63"/>
    <mergeCell ref="H63:I63"/>
    <mergeCell ref="J63:K63"/>
    <mergeCell ref="L63:M63"/>
    <mergeCell ref="N63:O63"/>
    <mergeCell ref="P63:Q63"/>
    <mergeCell ref="AD66:AE66"/>
    <mergeCell ref="AF66:AG66"/>
    <mergeCell ref="AH66:AI66"/>
    <mergeCell ref="F66:G66"/>
    <mergeCell ref="H66:I66"/>
    <mergeCell ref="J66:K66"/>
    <mergeCell ref="L66:M66"/>
    <mergeCell ref="N66:O66"/>
    <mergeCell ref="P66:Q66"/>
    <mergeCell ref="AH64:AI64"/>
    <mergeCell ref="AD63:AE63"/>
    <mergeCell ref="AF63:AG63"/>
    <mergeCell ref="AH63:AI63"/>
    <mergeCell ref="AJ63:AK63"/>
    <mergeCell ref="AT63:AY63"/>
    <mergeCell ref="R63:S63"/>
    <mergeCell ref="T63:U63"/>
    <mergeCell ref="V63:W63"/>
    <mergeCell ref="X63:Y63"/>
    <mergeCell ref="Z63:AA63"/>
    <mergeCell ref="AB63:AC63"/>
  </mergeCells>
  <phoneticPr fontId="19" type="noConversion"/>
  <hyperlinks>
    <hyperlink ref="T58" r:id="rId1" xr:uid="{F8E22B71-2086-407F-ABF7-89DDE20F802B}"/>
    <hyperlink ref="T64" r:id="rId2" xr:uid="{6ACBE72E-3CC0-4244-978E-7803F71E9735}"/>
    <hyperlink ref="AF58" r:id="rId3" xr:uid="{3B9247BA-E262-456F-882B-5F008D9F7D0A}"/>
    <hyperlink ref="T73" r:id="rId4" xr:uid="{0FA5571A-11F3-420E-A424-4624638815F2}"/>
    <hyperlink ref="AF73" r:id="rId5" xr:uid="{C938887D-6ADE-46CF-81D6-E28ADE577966}"/>
    <hyperlink ref="AF64" r:id="rId6" xr:uid="{D162287D-3278-47F3-9776-BD298E38BB9F}"/>
  </hyperlink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F0687-4B05-47E8-9D1C-D3FEE5A850A5}">
  <sheetPr codeName="Sheet48">
    <tabColor theme="4"/>
  </sheetPr>
  <dimension ref="A1:AS95"/>
  <sheetViews>
    <sheetView tabSelected="1" topLeftCell="A54" zoomScale="55" zoomScaleNormal="55" workbookViewId="0">
      <selection activeCell="T81" sqref="T81"/>
    </sheetView>
  </sheetViews>
  <sheetFormatPr defaultColWidth="9" defaultRowHeight="15.75"/>
  <cols>
    <col min="1" max="4" width="2.625" style="444" customWidth="1"/>
    <col min="5" max="15" width="9.875" style="444" customWidth="1"/>
    <col min="16" max="19" width="9" style="444"/>
    <col min="20" max="21" width="10.625" style="444" customWidth="1"/>
    <col min="22" max="27" width="9" style="444"/>
    <col min="28" max="28" width="10" style="444" bestFit="1" customWidth="1"/>
    <col min="29" max="16384" width="9" style="444"/>
  </cols>
  <sheetData>
    <row r="1" spans="1:14" ht="19.5">
      <c r="A1" s="118" t="str">
        <f ca="1">RIGHT(CELL("filename",A1),LEN(CELL("filename",A1))-FIND("]",CELL("filename",A1)))</f>
        <v>42) サブアカウント解除</v>
      </c>
      <c r="B1" s="118"/>
      <c r="C1" s="118"/>
      <c r="D1" s="118"/>
    </row>
    <row r="2" spans="1:14" ht="19.5" customHeight="1">
      <c r="A2" s="118"/>
      <c r="B2" s="118"/>
      <c r="C2" s="118"/>
      <c r="D2" s="118"/>
      <c r="F2" s="58">
        <v>54</v>
      </c>
    </row>
    <row r="3" spans="1:14">
      <c r="B3" s="598" t="s">
        <v>6</v>
      </c>
      <c r="C3" s="598"/>
      <c r="D3" s="598"/>
      <c r="E3" s="560"/>
      <c r="F3" s="438">
        <f ca="1">MAX(INDIRECT("E"&amp;$F$2):INDIRECT("E"&amp;($F$2+1000)))</f>
        <v>9</v>
      </c>
      <c r="H3" s="548" t="s">
        <v>59</v>
      </c>
      <c r="I3" s="548"/>
      <c r="J3" s="431"/>
      <c r="K3" s="61"/>
      <c r="L3" s="543" t="s">
        <v>58</v>
      </c>
      <c r="M3" s="550"/>
      <c r="N3" s="554"/>
    </row>
    <row r="4" spans="1:14">
      <c r="B4" s="561" t="s">
        <v>7</v>
      </c>
      <c r="C4" s="561"/>
      <c r="D4" s="561"/>
      <c r="E4" s="562"/>
      <c r="F4" s="438">
        <f ca="1">COUNTA(INDIRECT(G4&amp;$F$2):INDIRECT(G4&amp;($F$2+1000)))</f>
        <v>15</v>
      </c>
      <c r="G4" s="58" t="s">
        <v>82</v>
      </c>
      <c r="H4" s="548" t="s">
        <v>57</v>
      </c>
      <c r="I4" s="548"/>
      <c r="J4" s="66"/>
      <c r="K4" s="67"/>
      <c r="L4" s="551"/>
      <c r="M4" s="552"/>
      <c r="N4" s="555"/>
    </row>
    <row r="5" spans="1:14" ht="15.75" customHeight="1">
      <c r="B5" s="548" t="s">
        <v>8</v>
      </c>
      <c r="C5" s="548"/>
      <c r="D5" s="548"/>
      <c r="E5" s="549"/>
      <c r="F5" s="438">
        <f ca="1">SUM(INDIRECT(G5&amp;$F$2):INDIRECT(G5&amp;($F$2+1000)))</f>
        <v>0</v>
      </c>
      <c r="G5" s="58" t="s">
        <v>83</v>
      </c>
      <c r="H5" s="548" t="s">
        <v>60</v>
      </c>
      <c r="I5" s="548"/>
      <c r="J5" s="547"/>
      <c r="K5" s="61"/>
      <c r="L5" s="551"/>
      <c r="M5" s="552"/>
      <c r="N5" s="555"/>
    </row>
    <row r="6" spans="1:14" ht="15.75" customHeight="1">
      <c r="H6" s="548"/>
      <c r="I6" s="548"/>
      <c r="J6" s="547"/>
      <c r="K6" s="61"/>
      <c r="L6" s="551"/>
      <c r="M6" s="552"/>
      <c r="N6" s="555"/>
    </row>
    <row r="7" spans="1:14" ht="15.75" customHeight="1">
      <c r="L7" s="551"/>
      <c r="M7" s="552"/>
      <c r="N7" s="555"/>
    </row>
    <row r="8" spans="1:14">
      <c r="L8" s="551"/>
      <c r="M8" s="552"/>
      <c r="N8" s="555"/>
    </row>
    <row r="9" spans="1:14" ht="15" customHeight="1">
      <c r="G9" s="278"/>
      <c r="L9" s="545"/>
      <c r="M9" s="553"/>
      <c r="N9" s="556"/>
    </row>
    <row r="10" spans="1:14" ht="15.75" customHeight="1">
      <c r="G10" s="70"/>
    </row>
    <row r="11" spans="1:14" ht="16.5" thickBot="1">
      <c r="B11" s="225" t="s">
        <v>9</v>
      </c>
      <c r="C11" s="225"/>
      <c r="G11" s="443"/>
      <c r="H11" s="443"/>
      <c r="I11" s="443"/>
      <c r="J11" s="443"/>
      <c r="K11" s="443"/>
      <c r="L11" s="443"/>
      <c r="M11" s="443"/>
      <c r="N11" s="278"/>
    </row>
    <row r="12" spans="1:14" ht="15.75" customHeight="1">
      <c r="B12" s="225"/>
      <c r="C12" s="225"/>
      <c r="D12" s="566" t="s">
        <v>749</v>
      </c>
      <c r="E12" s="567"/>
      <c r="F12" s="567"/>
      <c r="G12" s="567"/>
      <c r="H12" s="567"/>
      <c r="I12" s="567"/>
      <c r="J12" s="567"/>
      <c r="K12" s="567"/>
      <c r="L12" s="567"/>
      <c r="M12" s="568"/>
      <c r="N12" s="437"/>
    </row>
    <row r="13" spans="1:14" ht="15.75" customHeight="1">
      <c r="B13" s="225"/>
      <c r="C13" s="225"/>
      <c r="D13" s="569"/>
      <c r="E13" s="659"/>
      <c r="F13" s="659"/>
      <c r="G13" s="659"/>
      <c r="H13" s="659"/>
      <c r="I13" s="659"/>
      <c r="J13" s="659"/>
      <c r="K13" s="659"/>
      <c r="L13" s="659"/>
      <c r="M13" s="571"/>
      <c r="N13" s="437"/>
    </row>
    <row r="14" spans="1:14" ht="15.75" customHeight="1">
      <c r="B14" s="225"/>
      <c r="C14" s="225"/>
      <c r="D14" s="569"/>
      <c r="E14" s="659"/>
      <c r="F14" s="659"/>
      <c r="G14" s="659"/>
      <c r="H14" s="659"/>
      <c r="I14" s="659"/>
      <c r="J14" s="659"/>
      <c r="K14" s="659"/>
      <c r="L14" s="659"/>
      <c r="M14" s="571"/>
      <c r="N14" s="437"/>
    </row>
    <row r="15" spans="1:14" ht="16.5" thickBot="1">
      <c r="B15" s="225"/>
      <c r="C15" s="225"/>
      <c r="D15" s="572"/>
      <c r="E15" s="573"/>
      <c r="F15" s="573"/>
      <c r="G15" s="573"/>
      <c r="H15" s="573"/>
      <c r="I15" s="573"/>
      <c r="J15" s="573"/>
      <c r="K15" s="573"/>
      <c r="L15" s="573"/>
      <c r="M15" s="574"/>
      <c r="N15" s="437"/>
    </row>
    <row r="16" spans="1:14">
      <c r="B16" s="225"/>
      <c r="C16" s="225"/>
      <c r="D16" s="116"/>
      <c r="E16" s="116"/>
      <c r="F16" s="70"/>
    </row>
    <row r="17" spans="2:12">
      <c r="B17" s="225" t="s">
        <v>35</v>
      </c>
      <c r="C17" s="225"/>
    </row>
    <row r="18" spans="2:12" ht="13.5" customHeight="1">
      <c r="B18" s="225"/>
      <c r="C18" s="225"/>
    </row>
    <row r="19" spans="2:12">
      <c r="B19" s="225"/>
      <c r="C19" s="225"/>
      <c r="E19" s="531" t="str">
        <f>G43</f>
        <v>1:デバイスID</v>
      </c>
      <c r="F19" s="531"/>
      <c r="G19" s="531" t="s">
        <v>1186</v>
      </c>
      <c r="H19" s="531"/>
    </row>
    <row r="20" spans="2:12">
      <c r="B20" s="225"/>
      <c r="E20" s="531"/>
      <c r="F20" s="531"/>
      <c r="G20" s="531"/>
      <c r="H20" s="531"/>
    </row>
    <row r="21" spans="2:12">
      <c r="B21" s="225"/>
      <c r="E21" s="660" t="s">
        <v>1176</v>
      </c>
      <c r="F21" s="660"/>
      <c r="G21" s="1037" t="s">
        <v>1187</v>
      </c>
      <c r="H21" s="971"/>
    </row>
    <row r="22" spans="2:12" ht="15.75" customHeight="1">
      <c r="B22" s="225"/>
      <c r="E22" s="660" t="s">
        <v>1178</v>
      </c>
      <c r="F22" s="660"/>
      <c r="G22" s="1036" t="s">
        <v>311</v>
      </c>
      <c r="H22" s="660"/>
    </row>
    <row r="23" spans="2:12" ht="15.75" customHeight="1">
      <c r="B23" s="225"/>
      <c r="E23" s="913" t="s">
        <v>294</v>
      </c>
      <c r="F23" s="660"/>
      <c r="G23" s="1036" t="s">
        <v>1188</v>
      </c>
      <c r="H23" s="660"/>
    </row>
    <row r="24" spans="2:12" ht="15.75" customHeight="1">
      <c r="B24" s="225"/>
      <c r="C24" s="225"/>
      <c r="E24" s="278"/>
      <c r="F24" s="278"/>
      <c r="G24" s="278"/>
      <c r="H24" s="278"/>
    </row>
    <row r="25" spans="2:12">
      <c r="B25" s="225" t="s">
        <v>17</v>
      </c>
      <c r="C25" s="225"/>
    </row>
    <row r="26" spans="2:12">
      <c r="B26" s="225"/>
      <c r="C26" s="225" t="s">
        <v>142</v>
      </c>
    </row>
    <row r="27" spans="2:12">
      <c r="B27" s="225"/>
      <c r="C27" s="225" t="s">
        <v>143</v>
      </c>
      <c r="D27" s="225"/>
    </row>
    <row r="28" spans="2:12" ht="15.75" customHeight="1">
      <c r="B28" s="225"/>
      <c r="C28" s="442" t="s">
        <v>747</v>
      </c>
      <c r="D28" s="225"/>
    </row>
    <row r="29" spans="2:12">
      <c r="B29" s="225"/>
      <c r="C29" s="225"/>
    </row>
    <row r="30" spans="2:12">
      <c r="B30" s="225" t="s">
        <v>18</v>
      </c>
      <c r="C30" s="225"/>
    </row>
    <row r="31" spans="2:12">
      <c r="B31" s="225"/>
      <c r="C31" s="79" t="s">
        <v>25</v>
      </c>
    </row>
    <row r="32" spans="2:12" ht="15" customHeight="1">
      <c r="B32" s="225"/>
      <c r="C32" s="79"/>
      <c r="L32" s="177"/>
    </row>
    <row r="33" spans="2:12">
      <c r="B33" s="225"/>
      <c r="C33" s="79"/>
    </row>
    <row r="34" spans="2:12">
      <c r="B34" s="225"/>
      <c r="C34" s="79"/>
    </row>
    <row r="35" spans="2:12">
      <c r="B35" s="225"/>
      <c r="C35" s="79"/>
    </row>
    <row r="36" spans="2:12" ht="15.75" customHeight="1">
      <c r="B36" s="225"/>
      <c r="C36" s="79"/>
    </row>
    <row r="37" spans="2:12">
      <c r="B37" s="225"/>
      <c r="C37" s="79"/>
    </row>
    <row r="38" spans="2:12">
      <c r="B38" s="225"/>
      <c r="C38" s="225"/>
    </row>
    <row r="39" spans="2:12">
      <c r="B39" s="225"/>
      <c r="C39" s="225"/>
    </row>
    <row r="40" spans="2:12" ht="15.75" customHeight="1">
      <c r="B40" s="225" t="s">
        <v>51</v>
      </c>
      <c r="C40" s="225"/>
    </row>
    <row r="41" spans="2:12">
      <c r="B41" s="225"/>
      <c r="C41" s="225"/>
    </row>
    <row r="42" spans="2:12">
      <c r="B42" s="225"/>
      <c r="C42" s="225"/>
      <c r="G42" s="176" t="s">
        <v>52</v>
      </c>
      <c r="H42" s="175"/>
      <c r="I42" s="175"/>
      <c r="J42" s="558" t="s">
        <v>50</v>
      </c>
      <c r="K42" s="558"/>
      <c r="L42" s="558"/>
    </row>
    <row r="43" spans="2:12">
      <c r="B43" s="225"/>
      <c r="C43" s="225"/>
      <c r="G43" s="445" t="s">
        <v>373</v>
      </c>
      <c r="H43" s="174"/>
      <c r="I43" s="174"/>
      <c r="J43" s="940" t="s">
        <v>366</v>
      </c>
      <c r="K43" s="557"/>
      <c r="L43" s="557"/>
    </row>
    <row r="44" spans="2:12">
      <c r="B44" s="225"/>
      <c r="C44" s="225"/>
      <c r="G44" s="432" t="s">
        <v>736</v>
      </c>
      <c r="H44" s="170"/>
      <c r="I44" s="170"/>
      <c r="J44" s="940" t="s">
        <v>746</v>
      </c>
      <c r="K44" s="557"/>
      <c r="L44" s="557"/>
    </row>
    <row r="45" spans="2:12">
      <c r="B45" s="225"/>
      <c r="C45" s="225"/>
      <c r="G45" s="445" t="s">
        <v>745</v>
      </c>
      <c r="H45" s="170"/>
      <c r="I45" s="169"/>
      <c r="J45" s="967" t="s">
        <v>744</v>
      </c>
      <c r="K45" s="968"/>
      <c r="L45" s="969"/>
    </row>
    <row r="46" spans="2:12">
      <c r="B46" s="225"/>
      <c r="C46" s="225"/>
      <c r="G46" s="172" t="s">
        <v>743</v>
      </c>
      <c r="H46" s="170"/>
      <c r="I46" s="169"/>
      <c r="J46" s="967" t="s">
        <v>742</v>
      </c>
      <c r="K46" s="968"/>
      <c r="L46" s="969"/>
    </row>
    <row r="47" spans="2:12">
      <c r="B47" s="225"/>
      <c r="C47" s="225"/>
      <c r="G47" s="172" t="s">
        <v>741</v>
      </c>
      <c r="H47" s="170"/>
      <c r="I47" s="169"/>
      <c r="J47" s="967" t="s">
        <v>740</v>
      </c>
      <c r="K47" s="968"/>
      <c r="L47" s="969"/>
    </row>
    <row r="48" spans="2:12">
      <c r="B48" s="225"/>
      <c r="C48" s="225"/>
      <c r="G48" s="171" t="s">
        <v>739</v>
      </c>
      <c r="H48" s="170"/>
      <c r="I48" s="169"/>
      <c r="J48" s="967" t="s">
        <v>502</v>
      </c>
      <c r="K48" s="968"/>
      <c r="L48" s="969"/>
    </row>
    <row r="49" spans="2:45">
      <c r="B49" s="225"/>
      <c r="C49" s="225"/>
      <c r="G49" s="171" t="s">
        <v>738</v>
      </c>
      <c r="H49" s="170"/>
      <c r="I49" s="169"/>
      <c r="J49" s="967" t="s">
        <v>737</v>
      </c>
      <c r="K49" s="968"/>
      <c r="L49" s="969"/>
    </row>
    <row r="50" spans="2:45">
      <c r="B50" s="225"/>
      <c r="C50" s="225"/>
    </row>
    <row r="51" spans="2:45">
      <c r="B51" s="225" t="s">
        <v>19</v>
      </c>
      <c r="C51" s="225"/>
    </row>
    <row r="52" spans="2:45">
      <c r="B52" s="225"/>
      <c r="C52" s="80"/>
    </row>
    <row r="53" spans="2:45" ht="16.5" customHeight="1" thickBot="1">
      <c r="B53" s="225"/>
      <c r="C53" s="80"/>
      <c r="E53" s="444" t="s">
        <v>152</v>
      </c>
      <c r="H53" s="443"/>
      <c r="I53" s="443"/>
      <c r="J53" s="443"/>
      <c r="K53" s="443"/>
      <c r="L53" s="443"/>
      <c r="M53" s="443"/>
      <c r="N53" s="443"/>
      <c r="O53" s="443"/>
    </row>
    <row r="54" spans="2:45" ht="13.5" customHeight="1">
      <c r="B54" s="225"/>
      <c r="C54" s="225"/>
      <c r="E54" s="510" t="s">
        <v>20</v>
      </c>
      <c r="F54" s="518" t="s">
        <v>22</v>
      </c>
      <c r="G54" s="519"/>
      <c r="H54" s="510" t="s">
        <v>21</v>
      </c>
      <c r="I54" s="518"/>
      <c r="J54" s="518"/>
      <c r="K54" s="519"/>
      <c r="L54" s="522" t="s">
        <v>120</v>
      </c>
      <c r="M54" s="523"/>
      <c r="N54" s="523"/>
      <c r="O54" s="523"/>
      <c r="P54" s="524" t="s">
        <v>127</v>
      </c>
      <c r="Q54" s="524"/>
      <c r="R54" s="525" t="s">
        <v>167</v>
      </c>
      <c r="S54" s="525"/>
      <c r="T54" s="525"/>
      <c r="U54" s="526"/>
      <c r="V54" s="527" t="s">
        <v>140</v>
      </c>
      <c r="W54" s="528"/>
      <c r="X54" s="528"/>
      <c r="Y54" s="528"/>
      <c r="Z54" s="529" t="s">
        <v>141</v>
      </c>
      <c r="AA54" s="529"/>
      <c r="AB54" s="483" t="s">
        <v>170</v>
      </c>
      <c r="AC54" s="483"/>
      <c r="AD54" s="483"/>
      <c r="AE54" s="484"/>
      <c r="AF54" s="487" t="s">
        <v>16</v>
      </c>
      <c r="AG54" s="489" t="s">
        <v>53</v>
      </c>
      <c r="AH54" s="489" t="s">
        <v>54</v>
      </c>
      <c r="AI54" s="489" t="s">
        <v>55</v>
      </c>
      <c r="AJ54" s="489" t="s">
        <v>56</v>
      </c>
      <c r="AK54" s="489" t="s">
        <v>29</v>
      </c>
      <c r="AL54" s="489" t="s">
        <v>62</v>
      </c>
      <c r="AM54" s="512" t="s">
        <v>69</v>
      </c>
      <c r="AN54" s="477" t="s">
        <v>23</v>
      </c>
      <c r="AO54" s="478"/>
      <c r="AP54" s="478"/>
      <c r="AQ54" s="478"/>
      <c r="AR54" s="478"/>
      <c r="AS54" s="479"/>
    </row>
    <row r="55" spans="2:45" ht="13.5" customHeight="1">
      <c r="B55" s="225"/>
      <c r="C55" s="225"/>
      <c r="E55" s="511"/>
      <c r="F55" s="520"/>
      <c r="G55" s="521"/>
      <c r="H55" s="530" t="str">
        <f>E19</f>
        <v>1:デバイスID</v>
      </c>
      <c r="I55" s="531"/>
      <c r="J55" s="531" t="str">
        <f>G19</f>
        <v>2:ユーザーID</v>
      </c>
      <c r="K55" s="532"/>
      <c r="L55" s="533" t="s">
        <v>213</v>
      </c>
      <c r="M55" s="597"/>
      <c r="N55" s="716" t="s">
        <v>735</v>
      </c>
      <c r="O55" s="534"/>
      <c r="P55" s="849" t="str">
        <f>L55</f>
        <v>1:成功(true)/
失敗(false)</v>
      </c>
      <c r="Q55" s="535"/>
      <c r="R55" s="966" t="str">
        <f>L55</f>
        <v>1:成功(true)/
失敗(false)</v>
      </c>
      <c r="S55" s="966"/>
      <c r="T55" s="966" t="str">
        <f>N55</f>
        <v>2:メッセージコード</v>
      </c>
      <c r="U55" s="976"/>
      <c r="V55" s="516" t="str">
        <f>L55</f>
        <v>1:成功(true)/
失敗(false)</v>
      </c>
      <c r="W55" s="517"/>
      <c r="X55" s="517" t="str">
        <f>N55</f>
        <v>2:メッセージコード</v>
      </c>
      <c r="Y55" s="517"/>
      <c r="Z55" s="514" t="str">
        <f>P55</f>
        <v>1:成功(true)/
失敗(false)</v>
      </c>
      <c r="AA55" s="514"/>
      <c r="AB55" s="836" t="str">
        <f>R55</f>
        <v>1:成功(true)/
失敗(false)</v>
      </c>
      <c r="AC55" s="507"/>
      <c r="AD55" s="507" t="str">
        <f>T55</f>
        <v>2:メッセージコード</v>
      </c>
      <c r="AE55" s="508"/>
      <c r="AF55" s="488"/>
      <c r="AG55" s="490"/>
      <c r="AH55" s="490"/>
      <c r="AI55" s="490"/>
      <c r="AJ55" s="490"/>
      <c r="AK55" s="490"/>
      <c r="AL55" s="490"/>
      <c r="AM55" s="513"/>
      <c r="AN55" s="480"/>
      <c r="AO55" s="481"/>
      <c r="AP55" s="481"/>
      <c r="AQ55" s="481"/>
      <c r="AR55" s="481"/>
      <c r="AS55" s="482"/>
    </row>
    <row r="56" spans="2:45" ht="15" customHeight="1">
      <c r="B56" s="225"/>
      <c r="C56" s="225"/>
      <c r="E56" s="511"/>
      <c r="F56" s="520"/>
      <c r="G56" s="521"/>
      <c r="H56" s="530"/>
      <c r="I56" s="531"/>
      <c r="J56" s="531"/>
      <c r="K56" s="532"/>
      <c r="L56" s="533"/>
      <c r="M56" s="534"/>
      <c r="N56" s="534"/>
      <c r="O56" s="534"/>
      <c r="P56" s="535"/>
      <c r="Q56" s="535"/>
      <c r="R56" s="966"/>
      <c r="S56" s="966"/>
      <c r="T56" s="966"/>
      <c r="U56" s="976"/>
      <c r="V56" s="516"/>
      <c r="W56" s="517"/>
      <c r="X56" s="517"/>
      <c r="Y56" s="517"/>
      <c r="Z56" s="514"/>
      <c r="AA56" s="514"/>
      <c r="AB56" s="507"/>
      <c r="AC56" s="507"/>
      <c r="AD56" s="507"/>
      <c r="AE56" s="508"/>
      <c r="AF56" s="488"/>
      <c r="AG56" s="490"/>
      <c r="AH56" s="490"/>
      <c r="AI56" s="490"/>
      <c r="AJ56" s="490"/>
      <c r="AK56" s="490"/>
      <c r="AL56" s="490"/>
      <c r="AM56" s="513"/>
      <c r="AN56" s="480"/>
      <c r="AO56" s="481"/>
      <c r="AP56" s="481"/>
      <c r="AQ56" s="481"/>
      <c r="AR56" s="481"/>
      <c r="AS56" s="482"/>
    </row>
    <row r="57" spans="2:45" s="198" customFormat="1" ht="72" customHeight="1">
      <c r="B57" s="441"/>
      <c r="C57" s="441"/>
      <c r="E57" s="430">
        <f>IF(ISBLANK(F57),"",COUNTA(F$57:F57))</f>
        <v>1</v>
      </c>
      <c r="F57" s="485" t="s">
        <v>465</v>
      </c>
      <c r="G57" s="509"/>
      <c r="H57" s="500" t="str">
        <f>E21</f>
        <v>“11155DD5FF07”</v>
      </c>
      <c r="I57" s="485"/>
      <c r="J57" s="485" t="str">
        <f>G21</f>
        <v>auth0|60e6bdc1b0e98000678d2c8b'</v>
      </c>
      <c r="K57" s="509"/>
      <c r="L57" s="500" t="b">
        <v>1</v>
      </c>
      <c r="M57" s="485"/>
      <c r="N57" s="485" t="s">
        <v>294</v>
      </c>
      <c r="O57" s="485"/>
      <c r="P57" s="485" t="b">
        <v>1</v>
      </c>
      <c r="Q57" s="485"/>
      <c r="R57" s="485" t="b">
        <v>1</v>
      </c>
      <c r="S57" s="485"/>
      <c r="T57" s="485" t="s">
        <v>294</v>
      </c>
      <c r="U57" s="509"/>
      <c r="V57" s="500" t="b">
        <v>1</v>
      </c>
      <c r="W57" s="485"/>
      <c r="X57" s="485" t="s">
        <v>294</v>
      </c>
      <c r="Y57" s="485"/>
      <c r="Z57" s="485" t="b">
        <f>R57</f>
        <v>1</v>
      </c>
      <c r="AA57" s="485"/>
      <c r="AB57" s="485" t="b">
        <v>1</v>
      </c>
      <c r="AC57" s="485"/>
      <c r="AD57" s="485" t="s">
        <v>294</v>
      </c>
      <c r="AE57" s="509"/>
      <c r="AF57" s="430" t="s">
        <v>882</v>
      </c>
      <c r="AG57" s="446" t="s">
        <v>1177</v>
      </c>
      <c r="AH57" s="446" t="s">
        <v>1177</v>
      </c>
      <c r="AI57" s="446" t="s">
        <v>1177</v>
      </c>
      <c r="AJ57" s="427">
        <v>0</v>
      </c>
      <c r="AK57" s="433" t="s">
        <v>180</v>
      </c>
      <c r="AL57" s="433" t="s">
        <v>1006</v>
      </c>
      <c r="AM57" s="439" t="s">
        <v>180</v>
      </c>
      <c r="AN57" s="606" t="s">
        <v>1179</v>
      </c>
      <c r="AO57" s="485"/>
      <c r="AP57" s="485"/>
      <c r="AQ57" s="485"/>
      <c r="AR57" s="485"/>
      <c r="AS57" s="575"/>
    </row>
    <row r="58" spans="2:45" s="198" customFormat="1" ht="72" customHeight="1">
      <c r="B58" s="441"/>
      <c r="C58" s="441"/>
      <c r="E58" s="430">
        <f>E57+1</f>
        <v>2</v>
      </c>
      <c r="F58" s="485" t="s">
        <v>458</v>
      </c>
      <c r="G58" s="509"/>
      <c r="H58" s="500" t="str">
        <f>E22</f>
        <v>“11155DD5FF88”</v>
      </c>
      <c r="I58" s="485"/>
      <c r="J58" s="810" t="str">
        <f>J57</f>
        <v>auth0|60e6bdc1b0e98000678d2c8b'</v>
      </c>
      <c r="K58" s="814"/>
      <c r="L58" s="500" t="b">
        <v>0</v>
      </c>
      <c r="M58" s="485"/>
      <c r="N58" s="485" t="s">
        <v>295</v>
      </c>
      <c r="O58" s="485"/>
      <c r="P58" s="485" t="b">
        <v>0</v>
      </c>
      <c r="Q58" s="485"/>
      <c r="R58" s="485" t="b">
        <v>0</v>
      </c>
      <c r="S58" s="485"/>
      <c r="T58" s="485" t="s">
        <v>295</v>
      </c>
      <c r="U58" s="509"/>
      <c r="V58" s="500" t="b">
        <v>0</v>
      </c>
      <c r="W58" s="485"/>
      <c r="X58" s="485" t="s">
        <v>324</v>
      </c>
      <c r="Y58" s="485"/>
      <c r="Z58" s="485" t="b">
        <v>0</v>
      </c>
      <c r="AA58" s="485"/>
      <c r="AB58" s="485" t="b">
        <v>0</v>
      </c>
      <c r="AC58" s="485"/>
      <c r="AD58" s="485" t="s">
        <v>295</v>
      </c>
      <c r="AE58" s="509"/>
      <c r="AF58" s="436" t="s">
        <v>882</v>
      </c>
      <c r="AG58" s="427" t="str">
        <f t="shared" ref="AG58:AI59" si="0">AG57</f>
        <v>7/9</v>
      </c>
      <c r="AH58" s="427" t="str">
        <f t="shared" si="0"/>
        <v>7/9</v>
      </c>
      <c r="AI58" s="427" t="str">
        <f t="shared" si="0"/>
        <v>7/9</v>
      </c>
      <c r="AJ58" s="427">
        <v>0</v>
      </c>
      <c r="AK58" s="433" t="s">
        <v>180</v>
      </c>
      <c r="AL58" s="433" t="s">
        <v>1006</v>
      </c>
      <c r="AM58" s="439" t="s">
        <v>180</v>
      </c>
      <c r="AN58" s="606" t="s">
        <v>1185</v>
      </c>
      <c r="AO58" s="485"/>
      <c r="AP58" s="485"/>
      <c r="AQ58" s="485"/>
      <c r="AR58" s="485"/>
      <c r="AS58" s="575"/>
    </row>
    <row r="59" spans="2:45" s="198" customFormat="1" ht="72" customHeight="1">
      <c r="B59" s="441"/>
      <c r="C59" s="441"/>
      <c r="E59" s="430">
        <f t="shared" ref="E59:E61" si="1">E58+1</f>
        <v>3</v>
      </c>
      <c r="F59" s="485" t="s">
        <v>458</v>
      </c>
      <c r="G59" s="509"/>
      <c r="H59" s="500" t="str">
        <f>E23</f>
        <v>(NULL)</v>
      </c>
      <c r="I59" s="485"/>
      <c r="J59" s="810" t="str">
        <f>J58</f>
        <v>auth0|60e6bdc1b0e98000678d2c8b'</v>
      </c>
      <c r="K59" s="814"/>
      <c r="L59" s="813" t="s">
        <v>725</v>
      </c>
      <c r="M59" s="810"/>
      <c r="N59" s="485" t="s">
        <v>324</v>
      </c>
      <c r="O59" s="485"/>
      <c r="P59" s="810" t="s">
        <v>725</v>
      </c>
      <c r="Q59" s="810"/>
      <c r="R59" s="810" t="s">
        <v>725</v>
      </c>
      <c r="S59" s="810"/>
      <c r="T59" s="485" t="s">
        <v>324</v>
      </c>
      <c r="U59" s="509"/>
      <c r="V59" s="813" t="s">
        <v>725</v>
      </c>
      <c r="W59" s="810"/>
      <c r="X59" s="485" t="s">
        <v>324</v>
      </c>
      <c r="Y59" s="485"/>
      <c r="Z59" s="810" t="s">
        <v>725</v>
      </c>
      <c r="AA59" s="810"/>
      <c r="AB59" s="810" t="s">
        <v>725</v>
      </c>
      <c r="AC59" s="810"/>
      <c r="AD59" s="485" t="s">
        <v>324</v>
      </c>
      <c r="AE59" s="509"/>
      <c r="AF59" s="436" t="s">
        <v>882</v>
      </c>
      <c r="AG59" s="427" t="str">
        <f t="shared" si="0"/>
        <v>7/9</v>
      </c>
      <c r="AH59" s="427" t="str">
        <f t="shared" si="0"/>
        <v>7/9</v>
      </c>
      <c r="AI59" s="427" t="str">
        <f t="shared" si="0"/>
        <v>7/9</v>
      </c>
      <c r="AJ59" s="427">
        <v>0</v>
      </c>
      <c r="AK59" s="433" t="s">
        <v>180</v>
      </c>
      <c r="AL59" s="433" t="s">
        <v>1006</v>
      </c>
      <c r="AM59" s="439" t="s">
        <v>180</v>
      </c>
      <c r="AN59" s="606" t="s">
        <v>1185</v>
      </c>
      <c r="AO59" s="485"/>
      <c r="AP59" s="485"/>
      <c r="AQ59" s="485"/>
      <c r="AR59" s="485"/>
      <c r="AS59" s="575"/>
    </row>
    <row r="60" spans="2:45" s="198" customFormat="1" ht="72" customHeight="1">
      <c r="B60" s="441"/>
      <c r="C60" s="441"/>
      <c r="E60" s="430">
        <f>E59+1</f>
        <v>4</v>
      </c>
      <c r="F60" s="485" t="s">
        <v>465</v>
      </c>
      <c r="G60" s="509"/>
      <c r="H60" s="500" t="str">
        <f>E21</f>
        <v>“11155DD5FF07”</v>
      </c>
      <c r="I60" s="485"/>
      <c r="J60" s="810" t="str">
        <f>G22</f>
        <v>""</v>
      </c>
      <c r="K60" s="814"/>
      <c r="L60" s="500" t="b">
        <v>1</v>
      </c>
      <c r="M60" s="485"/>
      <c r="N60" s="485" t="s">
        <v>294</v>
      </c>
      <c r="O60" s="485"/>
      <c r="P60" s="485" t="b">
        <v>1</v>
      </c>
      <c r="Q60" s="485"/>
      <c r="R60" s="485" t="b">
        <v>1</v>
      </c>
      <c r="S60" s="485"/>
      <c r="T60" s="485" t="s">
        <v>294</v>
      </c>
      <c r="U60" s="509"/>
      <c r="V60" s="500" t="b">
        <v>1</v>
      </c>
      <c r="W60" s="485"/>
      <c r="X60" s="485" t="s">
        <v>294</v>
      </c>
      <c r="Y60" s="485"/>
      <c r="Z60" s="485" t="b">
        <v>1</v>
      </c>
      <c r="AA60" s="485"/>
      <c r="AB60" s="485" t="b">
        <v>1</v>
      </c>
      <c r="AC60" s="485"/>
      <c r="AD60" s="485" t="s">
        <v>294</v>
      </c>
      <c r="AE60" s="509"/>
      <c r="AF60" s="436" t="s">
        <v>882</v>
      </c>
      <c r="AG60" s="427" t="str">
        <f>AG59</f>
        <v>7/9</v>
      </c>
      <c r="AH60" s="427" t="str">
        <f t="shared" ref="AH60:AI60" si="2">AH59</f>
        <v>7/9</v>
      </c>
      <c r="AI60" s="427" t="str">
        <f t="shared" si="2"/>
        <v>7/9</v>
      </c>
      <c r="AJ60" s="427">
        <v>0</v>
      </c>
      <c r="AK60" s="433" t="s">
        <v>180</v>
      </c>
      <c r="AL60" s="433" t="s">
        <v>1006</v>
      </c>
      <c r="AM60" s="439" t="s">
        <v>180</v>
      </c>
      <c r="AN60" s="606" t="s">
        <v>1185</v>
      </c>
      <c r="AO60" s="485"/>
      <c r="AP60" s="485"/>
      <c r="AQ60" s="485"/>
      <c r="AR60" s="485"/>
      <c r="AS60" s="575"/>
    </row>
    <row r="61" spans="2:45" s="198" customFormat="1" ht="72" customHeight="1" thickBot="1">
      <c r="B61" s="441"/>
      <c r="C61" s="441"/>
      <c r="E61" s="429">
        <f t="shared" si="1"/>
        <v>5</v>
      </c>
      <c r="F61" s="497" t="s">
        <v>458</v>
      </c>
      <c r="G61" s="498"/>
      <c r="H61" s="499" t="str">
        <f>H60</f>
        <v>“11155DD5FF07”</v>
      </c>
      <c r="I61" s="497"/>
      <c r="J61" s="811" t="str">
        <f>G23</f>
        <v>undefined</v>
      </c>
      <c r="K61" s="857"/>
      <c r="L61" s="895" t="s">
        <v>725</v>
      </c>
      <c r="M61" s="811"/>
      <c r="N61" s="497" t="s">
        <v>779</v>
      </c>
      <c r="O61" s="497"/>
      <c r="P61" s="811" t="s">
        <v>725</v>
      </c>
      <c r="Q61" s="811"/>
      <c r="R61" s="811" t="s">
        <v>725</v>
      </c>
      <c r="S61" s="811"/>
      <c r="T61" s="497" t="s">
        <v>779</v>
      </c>
      <c r="U61" s="498"/>
      <c r="V61" s="895" t="s">
        <v>725</v>
      </c>
      <c r="W61" s="811"/>
      <c r="X61" s="497" t="s">
        <v>779</v>
      </c>
      <c r="Y61" s="497"/>
      <c r="Z61" s="811" t="s">
        <v>725</v>
      </c>
      <c r="AA61" s="811"/>
      <c r="AB61" s="811" t="s">
        <v>725</v>
      </c>
      <c r="AC61" s="811"/>
      <c r="AD61" s="497" t="s">
        <v>779</v>
      </c>
      <c r="AE61" s="498"/>
      <c r="AF61" s="434" t="s">
        <v>882</v>
      </c>
      <c r="AG61" s="428" t="str">
        <f t="shared" ref="AG61" si="3">AG60</f>
        <v>7/9</v>
      </c>
      <c r="AH61" s="428" t="str">
        <f t="shared" ref="AH61" si="4">AH60</f>
        <v>7/9</v>
      </c>
      <c r="AI61" s="428" t="str">
        <f t="shared" ref="AI61" si="5">AI60</f>
        <v>7/9</v>
      </c>
      <c r="AJ61" s="428">
        <v>0</v>
      </c>
      <c r="AK61" s="435" t="s">
        <v>180</v>
      </c>
      <c r="AL61" s="435" t="s">
        <v>1006</v>
      </c>
      <c r="AM61" s="440" t="s">
        <v>180</v>
      </c>
      <c r="AN61" s="639" t="s">
        <v>1185</v>
      </c>
      <c r="AO61" s="497"/>
      <c r="AP61" s="497"/>
      <c r="AQ61" s="497"/>
      <c r="AR61" s="497"/>
      <c r="AS61" s="576"/>
    </row>
    <row r="64" spans="2:45" ht="16.5" thickBot="1">
      <c r="E64" s="444" t="s">
        <v>153</v>
      </c>
      <c r="F64" s="444" t="s">
        <v>724</v>
      </c>
    </row>
    <row r="65" spans="2:45" ht="13.5" customHeight="1">
      <c r="B65" s="225"/>
      <c r="C65" s="225"/>
      <c r="E65" s="510" t="s">
        <v>20</v>
      </c>
      <c r="F65" s="518" t="s">
        <v>22</v>
      </c>
      <c r="G65" s="519"/>
      <c r="H65" s="510" t="s">
        <v>21</v>
      </c>
      <c r="I65" s="518"/>
      <c r="J65" s="518"/>
      <c r="K65" s="519"/>
      <c r="L65" s="522" t="s">
        <v>120</v>
      </c>
      <c r="M65" s="523"/>
      <c r="N65" s="523"/>
      <c r="O65" s="523"/>
      <c r="P65" s="524" t="s">
        <v>127</v>
      </c>
      <c r="Q65" s="524"/>
      <c r="R65" s="525" t="s">
        <v>167</v>
      </c>
      <c r="S65" s="525"/>
      <c r="T65" s="525"/>
      <c r="U65" s="526"/>
      <c r="V65" s="527" t="s">
        <v>140</v>
      </c>
      <c r="W65" s="528"/>
      <c r="X65" s="528"/>
      <c r="Y65" s="528"/>
      <c r="Z65" s="529" t="s">
        <v>141</v>
      </c>
      <c r="AA65" s="529"/>
      <c r="AB65" s="483" t="s">
        <v>170</v>
      </c>
      <c r="AC65" s="483"/>
      <c r="AD65" s="483"/>
      <c r="AE65" s="484"/>
      <c r="AF65" s="487" t="s">
        <v>16</v>
      </c>
      <c r="AG65" s="489" t="s">
        <v>53</v>
      </c>
      <c r="AH65" s="489" t="s">
        <v>54</v>
      </c>
      <c r="AI65" s="489" t="s">
        <v>55</v>
      </c>
      <c r="AJ65" s="489" t="s">
        <v>56</v>
      </c>
      <c r="AK65" s="489" t="s">
        <v>29</v>
      </c>
      <c r="AL65" s="489" t="s">
        <v>62</v>
      </c>
      <c r="AM65" s="512" t="s">
        <v>69</v>
      </c>
      <c r="AN65" s="477" t="s">
        <v>23</v>
      </c>
      <c r="AO65" s="478"/>
      <c r="AP65" s="478"/>
      <c r="AQ65" s="478"/>
      <c r="AR65" s="478"/>
      <c r="AS65" s="479"/>
    </row>
    <row r="66" spans="2:45" ht="13.5" customHeight="1">
      <c r="B66" s="225"/>
      <c r="C66" s="225"/>
      <c r="E66" s="511"/>
      <c r="F66" s="520"/>
      <c r="G66" s="521"/>
      <c r="H66" s="530" t="str">
        <f>H55</f>
        <v>1:デバイスID</v>
      </c>
      <c r="I66" s="531"/>
      <c r="J66" s="531" t="str">
        <f>G44</f>
        <v>2:タイムゾーン</v>
      </c>
      <c r="K66" s="532"/>
      <c r="L66" s="533" t="str">
        <f>L55</f>
        <v>1:成功(true)/
失敗(false)</v>
      </c>
      <c r="M66" s="597"/>
      <c r="N66" s="534" t="str">
        <f>N55</f>
        <v>2:メッセージコード</v>
      </c>
      <c r="O66" s="597"/>
      <c r="P66" s="849" t="str">
        <f>P55</f>
        <v>1:成功(true)/
失敗(false)</v>
      </c>
      <c r="Q66" s="535"/>
      <c r="R66" s="919" t="str">
        <f>R55</f>
        <v>1:成功(true)/
失敗(false)</v>
      </c>
      <c r="S66" s="486"/>
      <c r="T66" s="919" t="str">
        <f>T55</f>
        <v>2:メッセージコード</v>
      </c>
      <c r="U66" s="515"/>
      <c r="V66" s="516" t="str">
        <f>L66</f>
        <v>1:成功(true)/
失敗(false)</v>
      </c>
      <c r="W66" s="517"/>
      <c r="X66" s="517" t="str">
        <f>N66</f>
        <v>2:メッセージコード</v>
      </c>
      <c r="Y66" s="517"/>
      <c r="Z66" s="514" t="str">
        <f>P66</f>
        <v>1:成功(true)/
失敗(false)</v>
      </c>
      <c r="AA66" s="514"/>
      <c r="AB66" s="836" t="str">
        <f>AB55</f>
        <v>1:成功(true)/
失敗(false)</v>
      </c>
      <c r="AC66" s="507"/>
      <c r="AD66" s="836" t="str">
        <f>AD55</f>
        <v>2:メッセージコード</v>
      </c>
      <c r="AE66" s="508"/>
      <c r="AF66" s="488"/>
      <c r="AG66" s="490"/>
      <c r="AH66" s="490"/>
      <c r="AI66" s="490"/>
      <c r="AJ66" s="490"/>
      <c r="AK66" s="490"/>
      <c r="AL66" s="490"/>
      <c r="AM66" s="513"/>
      <c r="AN66" s="480"/>
      <c r="AO66" s="481"/>
      <c r="AP66" s="481"/>
      <c r="AQ66" s="481"/>
      <c r="AR66" s="481"/>
      <c r="AS66" s="482"/>
    </row>
    <row r="67" spans="2:45" ht="15" customHeight="1">
      <c r="B67" s="225"/>
      <c r="C67" s="225"/>
      <c r="E67" s="511"/>
      <c r="F67" s="520"/>
      <c r="G67" s="521"/>
      <c r="H67" s="530"/>
      <c r="I67" s="531"/>
      <c r="J67" s="531"/>
      <c r="K67" s="532"/>
      <c r="L67" s="533"/>
      <c r="M67" s="534"/>
      <c r="N67" s="534"/>
      <c r="O67" s="534"/>
      <c r="P67" s="535"/>
      <c r="Q67" s="535"/>
      <c r="R67" s="486"/>
      <c r="S67" s="486"/>
      <c r="T67" s="486"/>
      <c r="U67" s="515"/>
      <c r="V67" s="516"/>
      <c r="W67" s="517"/>
      <c r="X67" s="517"/>
      <c r="Y67" s="517"/>
      <c r="Z67" s="514"/>
      <c r="AA67" s="514"/>
      <c r="AB67" s="507"/>
      <c r="AC67" s="507"/>
      <c r="AD67" s="507"/>
      <c r="AE67" s="508"/>
      <c r="AF67" s="488"/>
      <c r="AG67" s="490"/>
      <c r="AH67" s="490"/>
      <c r="AI67" s="490"/>
      <c r="AJ67" s="490"/>
      <c r="AK67" s="490"/>
      <c r="AL67" s="490"/>
      <c r="AM67" s="513"/>
      <c r="AN67" s="480"/>
      <c r="AO67" s="481"/>
      <c r="AP67" s="481"/>
      <c r="AQ67" s="481"/>
      <c r="AR67" s="481"/>
      <c r="AS67" s="482"/>
    </row>
    <row r="68" spans="2:45" s="198" customFormat="1" ht="72" customHeight="1">
      <c r="B68" s="441"/>
      <c r="C68" s="441"/>
      <c r="E68" s="500">
        <f>E61+1</f>
        <v>6</v>
      </c>
      <c r="F68" s="485" t="s">
        <v>624</v>
      </c>
      <c r="G68" s="509"/>
      <c r="H68" s="500" t="str">
        <f>E21</f>
        <v>“11155DD5FF07”</v>
      </c>
      <c r="I68" s="485"/>
      <c r="J68" s="485" t="str">
        <f>G22</f>
        <v>""</v>
      </c>
      <c r="K68" s="509"/>
      <c r="L68" s="500" t="b">
        <v>1</v>
      </c>
      <c r="M68" s="485"/>
      <c r="N68" s="810" t="s">
        <v>294</v>
      </c>
      <c r="O68" s="810"/>
      <c r="P68" s="485" t="str">
        <f>H68</f>
        <v>“11155DD5FF07”</v>
      </c>
      <c r="Q68" s="485"/>
      <c r="R68" s="485" t="s">
        <v>723</v>
      </c>
      <c r="S68" s="485"/>
      <c r="T68" s="810" t="s">
        <v>161</v>
      </c>
      <c r="U68" s="814"/>
      <c r="V68" s="500" t="b">
        <v>1</v>
      </c>
      <c r="W68" s="485"/>
      <c r="X68" s="810" t="s">
        <v>294</v>
      </c>
      <c r="Y68" s="810"/>
      <c r="Z68" s="485" t="str">
        <f>R68</f>
        <v>"2"</v>
      </c>
      <c r="AA68" s="485"/>
      <c r="AB68" s="485" t="s">
        <v>723</v>
      </c>
      <c r="AC68" s="485"/>
      <c r="AD68" s="810" t="s">
        <v>161</v>
      </c>
      <c r="AE68" s="814"/>
      <c r="AF68" s="500" t="s">
        <v>886</v>
      </c>
      <c r="AG68" s="485" t="str">
        <f>AG59</f>
        <v>7/9</v>
      </c>
      <c r="AH68" s="485" t="str">
        <f>AH59</f>
        <v>7/9</v>
      </c>
      <c r="AI68" s="485" t="str">
        <f>AI59</f>
        <v>7/9</v>
      </c>
      <c r="AJ68" s="580">
        <v>0</v>
      </c>
      <c r="AK68" s="580" t="s">
        <v>180</v>
      </c>
      <c r="AL68" s="580" t="s">
        <v>1006</v>
      </c>
      <c r="AM68" s="661" t="s">
        <v>180</v>
      </c>
      <c r="AN68" s="606" t="s">
        <v>1185</v>
      </c>
      <c r="AO68" s="644"/>
      <c r="AP68" s="644"/>
      <c r="AQ68" s="644"/>
      <c r="AR68" s="644"/>
      <c r="AS68" s="645"/>
    </row>
    <row r="69" spans="2:45" s="198" customFormat="1" ht="72" customHeight="1" thickBot="1">
      <c r="E69" s="499"/>
      <c r="F69" s="497"/>
      <c r="G69" s="498"/>
      <c r="H69" s="499" t="str">
        <f>H68</f>
        <v>“11155DD5FF07”</v>
      </c>
      <c r="I69" s="497"/>
      <c r="J69" s="497" t="str">
        <f>J68</f>
        <v>""</v>
      </c>
      <c r="K69" s="498"/>
      <c r="L69" s="499" t="b">
        <v>1</v>
      </c>
      <c r="M69" s="497"/>
      <c r="N69" s="811" t="s">
        <v>294</v>
      </c>
      <c r="O69" s="811"/>
      <c r="P69" s="497" t="str">
        <f>H69</f>
        <v>“11155DD5FF07”</v>
      </c>
      <c r="Q69" s="497"/>
      <c r="R69" s="497" t="s">
        <v>723</v>
      </c>
      <c r="S69" s="497"/>
      <c r="T69" s="811" t="s">
        <v>161</v>
      </c>
      <c r="U69" s="857"/>
      <c r="V69" s="499" t="b">
        <v>1</v>
      </c>
      <c r="W69" s="497"/>
      <c r="X69" s="811" t="s">
        <v>294</v>
      </c>
      <c r="Y69" s="811"/>
      <c r="Z69" s="497" t="str">
        <f>R69</f>
        <v>"2"</v>
      </c>
      <c r="AA69" s="497"/>
      <c r="AB69" s="497" t="s">
        <v>723</v>
      </c>
      <c r="AC69" s="497"/>
      <c r="AD69" s="811" t="s">
        <v>161</v>
      </c>
      <c r="AE69" s="857"/>
      <c r="AF69" s="499"/>
      <c r="AG69" s="497"/>
      <c r="AH69" s="497"/>
      <c r="AI69" s="497"/>
      <c r="AJ69" s="497"/>
      <c r="AK69" s="497"/>
      <c r="AL69" s="497"/>
      <c r="AM69" s="498"/>
      <c r="AN69" s="639"/>
      <c r="AO69" s="646"/>
      <c r="AP69" s="646"/>
      <c r="AQ69" s="646"/>
      <c r="AR69" s="646"/>
      <c r="AS69" s="647"/>
    </row>
    <row r="71" spans="2:45" ht="16.5" thickBot="1">
      <c r="E71" s="444" t="s">
        <v>160</v>
      </c>
      <c r="F71" s="444" t="s">
        <v>159</v>
      </c>
    </row>
    <row r="72" spans="2:45" ht="15" customHeight="1">
      <c r="E72" s="510" t="s">
        <v>20</v>
      </c>
      <c r="F72" s="518" t="s">
        <v>22</v>
      </c>
      <c r="G72" s="519"/>
      <c r="H72" s="510" t="s">
        <v>21</v>
      </c>
      <c r="I72" s="518"/>
      <c r="J72" s="518"/>
      <c r="K72" s="519"/>
      <c r="L72" s="522" t="s">
        <v>120</v>
      </c>
      <c r="M72" s="523"/>
      <c r="N72" s="523"/>
      <c r="O72" s="523"/>
      <c r="P72" s="524" t="s">
        <v>127</v>
      </c>
      <c r="Q72" s="524"/>
      <c r="R72" s="525" t="s">
        <v>167</v>
      </c>
      <c r="S72" s="525"/>
      <c r="T72" s="525"/>
      <c r="U72" s="526"/>
      <c r="V72" s="527" t="s">
        <v>140</v>
      </c>
      <c r="W72" s="528"/>
      <c r="X72" s="528"/>
      <c r="Y72" s="528"/>
      <c r="Z72" s="529" t="s">
        <v>141</v>
      </c>
      <c r="AA72" s="529"/>
      <c r="AB72" s="483" t="s">
        <v>170</v>
      </c>
      <c r="AC72" s="483"/>
      <c r="AD72" s="483"/>
      <c r="AE72" s="484"/>
      <c r="AF72" s="487" t="s">
        <v>16</v>
      </c>
      <c r="AG72" s="489" t="s">
        <v>53</v>
      </c>
      <c r="AH72" s="489" t="s">
        <v>54</v>
      </c>
      <c r="AI72" s="489" t="s">
        <v>55</v>
      </c>
      <c r="AJ72" s="489" t="s">
        <v>56</v>
      </c>
      <c r="AK72" s="489" t="s">
        <v>29</v>
      </c>
      <c r="AL72" s="489" t="s">
        <v>62</v>
      </c>
      <c r="AM72" s="512" t="s">
        <v>69</v>
      </c>
      <c r="AN72" s="477" t="s">
        <v>23</v>
      </c>
      <c r="AO72" s="478"/>
      <c r="AP72" s="478"/>
      <c r="AQ72" s="478"/>
      <c r="AR72" s="478"/>
      <c r="AS72" s="479"/>
    </row>
    <row r="73" spans="2:45" ht="15.75" customHeight="1">
      <c r="E73" s="511"/>
      <c r="F73" s="520"/>
      <c r="G73" s="521"/>
      <c r="H73" s="530" t="str">
        <f>H55</f>
        <v>1:デバイスID</v>
      </c>
      <c r="I73" s="531"/>
      <c r="J73" s="531" t="str">
        <f>J55</f>
        <v>2:ユーザーID</v>
      </c>
      <c r="K73" s="532"/>
      <c r="L73" s="533" t="str">
        <f>L55</f>
        <v>1:成功(true)/
失敗(false)</v>
      </c>
      <c r="M73" s="597"/>
      <c r="N73" s="534" t="str">
        <f>N55</f>
        <v>2:メッセージコード</v>
      </c>
      <c r="O73" s="597"/>
      <c r="P73" s="535" t="str">
        <f>P55</f>
        <v>1:成功(true)/
失敗(false)</v>
      </c>
      <c r="Q73" s="535"/>
      <c r="R73" s="919" t="str">
        <f>R55</f>
        <v>1:成功(true)/
失敗(false)</v>
      </c>
      <c r="S73" s="486"/>
      <c r="T73" s="919" t="str">
        <f>T55</f>
        <v>2:メッセージコード</v>
      </c>
      <c r="U73" s="515"/>
      <c r="V73" s="516" t="str">
        <f>L73</f>
        <v>1:成功(true)/
失敗(false)</v>
      </c>
      <c r="W73" s="517"/>
      <c r="X73" s="517" t="str">
        <f>N73</f>
        <v>2:メッセージコード</v>
      </c>
      <c r="Y73" s="517"/>
      <c r="Z73" s="514" t="str">
        <f>P73</f>
        <v>1:成功(true)/
失敗(false)</v>
      </c>
      <c r="AA73" s="514"/>
      <c r="AB73" s="836" t="str">
        <f>AB55</f>
        <v>1:成功(true)/
失敗(false)</v>
      </c>
      <c r="AC73" s="507"/>
      <c r="AD73" s="836" t="str">
        <f>AD55</f>
        <v>2:メッセージコード</v>
      </c>
      <c r="AE73" s="508"/>
      <c r="AF73" s="488"/>
      <c r="AG73" s="490"/>
      <c r="AH73" s="490"/>
      <c r="AI73" s="490"/>
      <c r="AJ73" s="490"/>
      <c r="AK73" s="490"/>
      <c r="AL73" s="490"/>
      <c r="AM73" s="513"/>
      <c r="AN73" s="480"/>
      <c r="AO73" s="481"/>
      <c r="AP73" s="481"/>
      <c r="AQ73" s="481"/>
      <c r="AR73" s="481"/>
      <c r="AS73" s="482"/>
    </row>
    <row r="74" spans="2:45">
      <c r="E74" s="511"/>
      <c r="F74" s="520"/>
      <c r="G74" s="521"/>
      <c r="H74" s="530"/>
      <c r="I74" s="531"/>
      <c r="J74" s="531"/>
      <c r="K74" s="532"/>
      <c r="L74" s="533"/>
      <c r="M74" s="534"/>
      <c r="N74" s="534"/>
      <c r="O74" s="534"/>
      <c r="P74" s="535"/>
      <c r="Q74" s="535"/>
      <c r="R74" s="486"/>
      <c r="S74" s="486"/>
      <c r="T74" s="486"/>
      <c r="U74" s="515"/>
      <c r="V74" s="516"/>
      <c r="W74" s="517"/>
      <c r="X74" s="517"/>
      <c r="Y74" s="517"/>
      <c r="Z74" s="514"/>
      <c r="AA74" s="514"/>
      <c r="AB74" s="507"/>
      <c r="AC74" s="507"/>
      <c r="AD74" s="507"/>
      <c r="AE74" s="508"/>
      <c r="AF74" s="488"/>
      <c r="AG74" s="490"/>
      <c r="AH74" s="490"/>
      <c r="AI74" s="490"/>
      <c r="AJ74" s="490"/>
      <c r="AK74" s="490"/>
      <c r="AL74" s="490"/>
      <c r="AM74" s="513"/>
      <c r="AN74" s="480"/>
      <c r="AO74" s="481"/>
      <c r="AP74" s="481"/>
      <c r="AQ74" s="481"/>
      <c r="AR74" s="481"/>
      <c r="AS74" s="482"/>
    </row>
    <row r="75" spans="2:45" s="198" customFormat="1" ht="72" customHeight="1">
      <c r="E75" s="430">
        <f>E68+1</f>
        <v>7</v>
      </c>
      <c r="F75" s="541" t="s">
        <v>236</v>
      </c>
      <c r="G75" s="542"/>
      <c r="H75" s="500" t="str">
        <f>E21</f>
        <v>“11155DD5FF07”</v>
      </c>
      <c r="I75" s="485"/>
      <c r="J75" s="485" t="str">
        <f>G22</f>
        <v>""</v>
      </c>
      <c r="K75" s="509"/>
      <c r="L75" s="500" t="b">
        <v>0</v>
      </c>
      <c r="M75" s="485"/>
      <c r="N75" s="485" t="s">
        <v>695</v>
      </c>
      <c r="O75" s="485"/>
      <c r="P75" s="485" t="str">
        <f>H75</f>
        <v>“11155DD5FF07”</v>
      </c>
      <c r="Q75" s="485"/>
      <c r="R75" s="485" t="s">
        <v>161</v>
      </c>
      <c r="S75" s="485"/>
      <c r="T75" s="485" t="s">
        <v>161</v>
      </c>
      <c r="U75" s="509"/>
      <c r="V75" s="500" t="b">
        <v>0</v>
      </c>
      <c r="W75" s="485"/>
      <c r="X75" s="485" t="s">
        <v>695</v>
      </c>
      <c r="Y75" s="485"/>
      <c r="Z75" s="485" t="str">
        <f>R75</f>
        <v>-</v>
      </c>
      <c r="AA75" s="485"/>
      <c r="AB75" s="485" t="s">
        <v>161</v>
      </c>
      <c r="AC75" s="485"/>
      <c r="AD75" s="485" t="s">
        <v>161</v>
      </c>
      <c r="AE75" s="509"/>
      <c r="AF75" s="430" t="s">
        <v>886</v>
      </c>
      <c r="AG75" s="427" t="str">
        <f>AG59</f>
        <v>7/9</v>
      </c>
      <c r="AH75" s="427" t="str">
        <f>AH59</f>
        <v>7/9</v>
      </c>
      <c r="AI75" s="427" t="str">
        <f>AI59</f>
        <v>7/9</v>
      </c>
      <c r="AJ75" s="427">
        <v>0</v>
      </c>
      <c r="AK75" s="433" t="s">
        <v>180</v>
      </c>
      <c r="AL75" s="433" t="s">
        <v>1006</v>
      </c>
      <c r="AM75" s="439" t="s">
        <v>180</v>
      </c>
      <c r="AN75" s="606" t="s">
        <v>1185</v>
      </c>
      <c r="AO75" s="485"/>
      <c r="AP75" s="485"/>
      <c r="AQ75" s="485"/>
      <c r="AR75" s="485"/>
      <c r="AS75" s="575"/>
    </row>
    <row r="76" spans="2:45" s="198" customFormat="1" ht="72" customHeight="1" thickBot="1">
      <c r="E76" s="429">
        <f>E75+1</f>
        <v>8</v>
      </c>
      <c r="F76" s="577" t="s">
        <v>719</v>
      </c>
      <c r="G76" s="578"/>
      <c r="H76" s="499" t="str">
        <f>H75</f>
        <v>“11155DD5FF07”</v>
      </c>
      <c r="I76" s="497"/>
      <c r="J76" s="497" t="str">
        <f>J75</f>
        <v>""</v>
      </c>
      <c r="K76" s="498"/>
      <c r="L76" s="499" t="s">
        <v>339</v>
      </c>
      <c r="M76" s="497"/>
      <c r="N76" s="497" t="s">
        <v>693</v>
      </c>
      <c r="O76" s="497"/>
      <c r="P76" s="497" t="s">
        <v>698</v>
      </c>
      <c r="Q76" s="497"/>
      <c r="R76" s="497" t="s">
        <v>161</v>
      </c>
      <c r="S76" s="497"/>
      <c r="T76" s="497" t="s">
        <v>161</v>
      </c>
      <c r="U76" s="498"/>
      <c r="V76" s="499" t="s">
        <v>339</v>
      </c>
      <c r="W76" s="497"/>
      <c r="X76" s="497" t="s">
        <v>693</v>
      </c>
      <c r="Y76" s="497"/>
      <c r="Z76" s="497" t="s">
        <v>698</v>
      </c>
      <c r="AA76" s="497"/>
      <c r="AB76" s="497" t="s">
        <v>161</v>
      </c>
      <c r="AC76" s="497"/>
      <c r="AD76" s="497" t="s">
        <v>161</v>
      </c>
      <c r="AE76" s="498"/>
      <c r="AF76" s="429" t="s">
        <v>886</v>
      </c>
      <c r="AG76" s="428" t="str">
        <f>AG59</f>
        <v>7/9</v>
      </c>
      <c r="AH76" s="428" t="str">
        <f>AH59</f>
        <v>7/9</v>
      </c>
      <c r="AI76" s="428" t="str">
        <f>AI59</f>
        <v>7/9</v>
      </c>
      <c r="AJ76" s="428">
        <v>0</v>
      </c>
      <c r="AK76" s="435" t="s">
        <v>180</v>
      </c>
      <c r="AL76" s="435" t="s">
        <v>1006</v>
      </c>
      <c r="AM76" s="440" t="s">
        <v>180</v>
      </c>
      <c r="AN76" s="639" t="s">
        <v>1185</v>
      </c>
      <c r="AO76" s="497"/>
      <c r="AP76" s="497"/>
      <c r="AQ76" s="497"/>
      <c r="AR76" s="497"/>
      <c r="AS76" s="576"/>
    </row>
    <row r="77" spans="2:45" ht="16.5" customHeight="1">
      <c r="E77" s="444" t="s">
        <v>233</v>
      </c>
    </row>
    <row r="78" spans="2:45">
      <c r="E78" s="444" t="s">
        <v>234</v>
      </c>
    </row>
    <row r="81" spans="5:45" ht="15.75" customHeight="1" thickBot="1">
      <c r="E81" s="444" t="s">
        <v>1145</v>
      </c>
    </row>
    <row r="82" spans="5:45">
      <c r="E82" s="510" t="s">
        <v>20</v>
      </c>
      <c r="F82" s="518" t="s">
        <v>22</v>
      </c>
      <c r="G82" s="519"/>
      <c r="H82" s="510" t="s">
        <v>21</v>
      </c>
      <c r="I82" s="518"/>
      <c r="J82" s="518"/>
      <c r="K82" s="519"/>
      <c r="L82" s="522" t="s">
        <v>120</v>
      </c>
      <c r="M82" s="523"/>
      <c r="N82" s="523"/>
      <c r="O82" s="523"/>
      <c r="P82" s="524" t="s">
        <v>127</v>
      </c>
      <c r="Q82" s="524"/>
      <c r="R82" s="525" t="s">
        <v>167</v>
      </c>
      <c r="S82" s="525"/>
      <c r="T82" s="525"/>
      <c r="U82" s="526"/>
      <c r="V82" s="527" t="s">
        <v>140</v>
      </c>
      <c r="W82" s="528"/>
      <c r="X82" s="528"/>
      <c r="Y82" s="528"/>
      <c r="Z82" s="529" t="s">
        <v>141</v>
      </c>
      <c r="AA82" s="529"/>
      <c r="AB82" s="483" t="s">
        <v>170</v>
      </c>
      <c r="AC82" s="483"/>
      <c r="AD82" s="483"/>
      <c r="AE82" s="484"/>
      <c r="AF82" s="487" t="s">
        <v>16</v>
      </c>
      <c r="AG82" s="489" t="s">
        <v>53</v>
      </c>
      <c r="AH82" s="489" t="s">
        <v>54</v>
      </c>
      <c r="AI82" s="489" t="s">
        <v>55</v>
      </c>
      <c r="AJ82" s="489" t="s">
        <v>56</v>
      </c>
      <c r="AK82" s="489" t="s">
        <v>29</v>
      </c>
      <c r="AL82" s="489" t="s">
        <v>62</v>
      </c>
      <c r="AM82" s="512" t="s">
        <v>69</v>
      </c>
      <c r="AN82" s="477" t="s">
        <v>23</v>
      </c>
      <c r="AO82" s="478"/>
      <c r="AP82" s="478"/>
      <c r="AQ82" s="478"/>
      <c r="AR82" s="478"/>
      <c r="AS82" s="479"/>
    </row>
    <row r="83" spans="5:45" ht="15.75" customHeight="1">
      <c r="E83" s="511"/>
      <c r="F83" s="520"/>
      <c r="G83" s="521"/>
      <c r="H83" s="530" t="str">
        <f>H73</f>
        <v>1:デバイスID</v>
      </c>
      <c r="I83" s="531"/>
      <c r="J83" s="531" t="str">
        <f>J73</f>
        <v>2:ユーザーID</v>
      </c>
      <c r="K83" s="532"/>
      <c r="L83" s="533" t="str">
        <f>L73</f>
        <v>1:成功(true)/
失敗(false)</v>
      </c>
      <c r="M83" s="597"/>
      <c r="N83" s="534" t="str">
        <f>N73</f>
        <v>2:メッセージコード</v>
      </c>
      <c r="O83" s="597"/>
      <c r="P83" s="535" t="str">
        <f>P73</f>
        <v>1:成功(true)/
失敗(false)</v>
      </c>
      <c r="Q83" s="535"/>
      <c r="R83" s="919" t="str">
        <f>R73</f>
        <v>1:成功(true)/
失敗(false)</v>
      </c>
      <c r="S83" s="486"/>
      <c r="T83" s="919" t="str">
        <f>T73</f>
        <v>2:メッセージコード</v>
      </c>
      <c r="U83" s="515"/>
      <c r="V83" s="516" t="str">
        <f>L83</f>
        <v>1:成功(true)/
失敗(false)</v>
      </c>
      <c r="W83" s="517"/>
      <c r="X83" s="517" t="str">
        <f>N83</f>
        <v>2:メッセージコード</v>
      </c>
      <c r="Y83" s="517"/>
      <c r="Z83" s="514" t="str">
        <f>P83</f>
        <v>1:成功(true)/
失敗(false)</v>
      </c>
      <c r="AA83" s="514"/>
      <c r="AB83" s="836" t="str">
        <f>AB73</f>
        <v>1:成功(true)/
失敗(false)</v>
      </c>
      <c r="AC83" s="507"/>
      <c r="AD83" s="836" t="str">
        <f>AD73</f>
        <v>2:メッセージコード</v>
      </c>
      <c r="AE83" s="508"/>
      <c r="AF83" s="488"/>
      <c r="AG83" s="490"/>
      <c r="AH83" s="490"/>
      <c r="AI83" s="490"/>
      <c r="AJ83" s="490"/>
      <c r="AK83" s="490"/>
      <c r="AL83" s="490"/>
      <c r="AM83" s="513"/>
      <c r="AN83" s="480"/>
      <c r="AO83" s="481"/>
      <c r="AP83" s="481"/>
      <c r="AQ83" s="481"/>
      <c r="AR83" s="481"/>
      <c r="AS83" s="482"/>
    </row>
    <row r="84" spans="5:45">
      <c r="E84" s="511"/>
      <c r="F84" s="520"/>
      <c r="G84" s="521"/>
      <c r="H84" s="530"/>
      <c r="I84" s="531"/>
      <c r="J84" s="531"/>
      <c r="K84" s="532"/>
      <c r="L84" s="533"/>
      <c r="M84" s="534"/>
      <c r="N84" s="534"/>
      <c r="O84" s="534"/>
      <c r="P84" s="535"/>
      <c r="Q84" s="535"/>
      <c r="R84" s="486"/>
      <c r="S84" s="486"/>
      <c r="T84" s="486"/>
      <c r="U84" s="515"/>
      <c r="V84" s="516"/>
      <c r="W84" s="517"/>
      <c r="X84" s="517"/>
      <c r="Y84" s="517"/>
      <c r="Z84" s="514"/>
      <c r="AA84" s="514"/>
      <c r="AB84" s="507"/>
      <c r="AC84" s="507"/>
      <c r="AD84" s="507"/>
      <c r="AE84" s="508"/>
      <c r="AF84" s="488"/>
      <c r="AG84" s="490"/>
      <c r="AH84" s="490"/>
      <c r="AI84" s="490"/>
      <c r="AJ84" s="490"/>
      <c r="AK84" s="490"/>
      <c r="AL84" s="490"/>
      <c r="AM84" s="513"/>
      <c r="AN84" s="480"/>
      <c r="AO84" s="481"/>
      <c r="AP84" s="481"/>
      <c r="AQ84" s="481"/>
      <c r="AR84" s="481"/>
      <c r="AS84" s="482"/>
    </row>
    <row r="85" spans="5:45" ht="72" customHeight="1">
      <c r="E85" s="500">
        <f>E76+1</f>
        <v>9</v>
      </c>
      <c r="F85" s="485" t="s">
        <v>624</v>
      </c>
      <c r="G85" s="509"/>
      <c r="H85" s="500" t="str">
        <f>E21</f>
        <v>“11155DD5FF07”</v>
      </c>
      <c r="I85" s="485"/>
      <c r="J85" s="485" t="str">
        <f>G22</f>
        <v>""</v>
      </c>
      <c r="K85" s="509"/>
      <c r="L85" s="592" t="s">
        <v>180</v>
      </c>
      <c r="M85" s="485"/>
      <c r="N85" s="810" t="s">
        <v>180</v>
      </c>
      <c r="O85" s="810"/>
      <c r="P85" s="485" t="s">
        <v>180</v>
      </c>
      <c r="Q85" s="485"/>
      <c r="R85" s="485" t="s">
        <v>180</v>
      </c>
      <c r="S85" s="485"/>
      <c r="T85" s="485" t="s">
        <v>180</v>
      </c>
      <c r="U85" s="509"/>
      <c r="V85" s="734"/>
      <c r="W85" s="735"/>
      <c r="X85" s="810"/>
      <c r="Y85" s="810"/>
      <c r="Z85" s="485"/>
      <c r="AA85" s="485"/>
      <c r="AB85" s="485"/>
      <c r="AC85" s="485"/>
      <c r="AD85" s="810"/>
      <c r="AE85" s="814"/>
      <c r="AF85" s="500"/>
      <c r="AG85" s="485"/>
      <c r="AH85" s="485"/>
      <c r="AI85" s="485"/>
      <c r="AJ85" s="485"/>
      <c r="AK85" s="485"/>
      <c r="AL85" s="485"/>
      <c r="AM85" s="509"/>
      <c r="AN85" s="606"/>
      <c r="AO85" s="644"/>
      <c r="AP85" s="644"/>
      <c r="AQ85" s="644"/>
      <c r="AR85" s="644"/>
      <c r="AS85" s="645"/>
    </row>
    <row r="86" spans="5:45" ht="72" customHeight="1" thickBot="1">
      <c r="E86" s="499"/>
      <c r="F86" s="497"/>
      <c r="G86" s="498"/>
      <c r="H86" s="499" t="str">
        <f>H85</f>
        <v>“11155DD5FF07”</v>
      </c>
      <c r="I86" s="497"/>
      <c r="J86" s="497" t="str">
        <f>J85</f>
        <v>""</v>
      </c>
      <c r="K86" s="498"/>
      <c r="L86" s="499" t="b">
        <v>1</v>
      </c>
      <c r="M86" s="497"/>
      <c r="N86" s="811" t="s">
        <v>294</v>
      </c>
      <c r="O86" s="811"/>
      <c r="P86" s="497" t="str">
        <f>H86</f>
        <v>“11155DD5FF07”</v>
      </c>
      <c r="Q86" s="497"/>
      <c r="R86" s="497" t="s">
        <v>723</v>
      </c>
      <c r="S86" s="497"/>
      <c r="T86" s="811" t="s">
        <v>161</v>
      </c>
      <c r="U86" s="857"/>
      <c r="V86" s="768"/>
      <c r="W86" s="593"/>
      <c r="X86" s="811"/>
      <c r="Y86" s="811"/>
      <c r="Z86" s="497"/>
      <c r="AA86" s="497"/>
      <c r="AB86" s="497"/>
      <c r="AC86" s="497"/>
      <c r="AD86" s="811"/>
      <c r="AE86" s="857"/>
      <c r="AF86" s="499"/>
      <c r="AG86" s="497"/>
      <c r="AH86" s="497"/>
      <c r="AI86" s="497"/>
      <c r="AJ86" s="497"/>
      <c r="AK86" s="497"/>
      <c r="AL86" s="497"/>
      <c r="AM86" s="498"/>
      <c r="AN86" s="639"/>
      <c r="AO86" s="646"/>
      <c r="AP86" s="646"/>
      <c r="AQ86" s="646"/>
      <c r="AR86" s="646"/>
      <c r="AS86" s="647"/>
    </row>
    <row r="91" spans="5:45" ht="15.75" customHeight="1"/>
    <row r="95" spans="5:45" ht="15.75" customHeight="1"/>
  </sheetData>
  <mergeCells count="314">
    <mergeCell ref="N3:N9"/>
    <mergeCell ref="B4:E4"/>
    <mergeCell ref="H4:I4"/>
    <mergeCell ref="B5:E5"/>
    <mergeCell ref="H5:I6"/>
    <mergeCell ref="J5:J6"/>
    <mergeCell ref="D12:M15"/>
    <mergeCell ref="E19:F20"/>
    <mergeCell ref="G19:H20"/>
    <mergeCell ref="E21:F21"/>
    <mergeCell ref="G21:H21"/>
    <mergeCell ref="E22:F22"/>
    <mergeCell ref="B3:E3"/>
    <mergeCell ref="H3:I3"/>
    <mergeCell ref="L3:M9"/>
    <mergeCell ref="J48:L48"/>
    <mergeCell ref="J49:L49"/>
    <mergeCell ref="E54:E56"/>
    <mergeCell ref="F54:G56"/>
    <mergeCell ref="H54:K54"/>
    <mergeCell ref="L54:O54"/>
    <mergeCell ref="J42:L42"/>
    <mergeCell ref="J43:L43"/>
    <mergeCell ref="J44:L44"/>
    <mergeCell ref="J45:L45"/>
    <mergeCell ref="J46:L46"/>
    <mergeCell ref="J47:L47"/>
    <mergeCell ref="F57:G57"/>
    <mergeCell ref="H57:I57"/>
    <mergeCell ref="J57:K57"/>
    <mergeCell ref="L57:M57"/>
    <mergeCell ref="N57:O57"/>
    <mergeCell ref="P57:Q57"/>
    <mergeCell ref="X55:Y56"/>
    <mergeCell ref="Z55:AA56"/>
    <mergeCell ref="AM54:AM56"/>
    <mergeCell ref="H55:I56"/>
    <mergeCell ref="J55:K56"/>
    <mergeCell ref="L55:M56"/>
    <mergeCell ref="N55:O56"/>
    <mergeCell ref="P55:Q56"/>
    <mergeCell ref="R55:S56"/>
    <mergeCell ref="T55:U56"/>
    <mergeCell ref="AG54:AG56"/>
    <mergeCell ref="AH54:AH56"/>
    <mergeCell ref="AI54:AI56"/>
    <mergeCell ref="AJ54:AJ56"/>
    <mergeCell ref="AK54:AK56"/>
    <mergeCell ref="AL54:AL56"/>
    <mergeCell ref="P54:Q54"/>
    <mergeCell ref="R54:U54"/>
    <mergeCell ref="AN57:AS57"/>
    <mergeCell ref="AB57:AC57"/>
    <mergeCell ref="AD57:AE57"/>
    <mergeCell ref="X57:Y57"/>
    <mergeCell ref="Z57:AA57"/>
    <mergeCell ref="T57:U57"/>
    <mergeCell ref="R57:S57"/>
    <mergeCell ref="V57:W57"/>
    <mergeCell ref="AB55:AC56"/>
    <mergeCell ref="AD55:AE56"/>
    <mergeCell ref="AN54:AS56"/>
    <mergeCell ref="V54:Y54"/>
    <mergeCell ref="Z54:AA54"/>
    <mergeCell ref="AB54:AE54"/>
    <mergeCell ref="AF54:AF56"/>
    <mergeCell ref="V55:W56"/>
    <mergeCell ref="F59:G59"/>
    <mergeCell ref="H59:I59"/>
    <mergeCell ref="J59:K59"/>
    <mergeCell ref="L59:M59"/>
    <mergeCell ref="N59:O59"/>
    <mergeCell ref="AN58:AS58"/>
    <mergeCell ref="AB58:AC58"/>
    <mergeCell ref="AD58:AE58"/>
    <mergeCell ref="V58:W58"/>
    <mergeCell ref="X58:Y58"/>
    <mergeCell ref="Z58:AA58"/>
    <mergeCell ref="R58:S58"/>
    <mergeCell ref="T58:U58"/>
    <mergeCell ref="F58:G58"/>
    <mergeCell ref="H58:I58"/>
    <mergeCell ref="J58:K58"/>
    <mergeCell ref="L58:M58"/>
    <mergeCell ref="N58:O58"/>
    <mergeCell ref="P58:Q58"/>
    <mergeCell ref="AN59:AS59"/>
    <mergeCell ref="AB59:AC59"/>
    <mergeCell ref="AD59:AE59"/>
    <mergeCell ref="T59:U59"/>
    <mergeCell ref="V59:W59"/>
    <mergeCell ref="X59:Y59"/>
    <mergeCell ref="Z59:AA59"/>
    <mergeCell ref="P59:Q59"/>
    <mergeCell ref="R59:S59"/>
    <mergeCell ref="E65:E67"/>
    <mergeCell ref="F65:G67"/>
    <mergeCell ref="H65:K65"/>
    <mergeCell ref="L65:O65"/>
    <mergeCell ref="P65:Q65"/>
    <mergeCell ref="R65:U65"/>
    <mergeCell ref="H66:I67"/>
    <mergeCell ref="J66:K67"/>
    <mergeCell ref="L66:M67"/>
    <mergeCell ref="N66:O67"/>
    <mergeCell ref="AL65:AL67"/>
    <mergeCell ref="AM65:AM67"/>
    <mergeCell ref="AN65:AS67"/>
    <mergeCell ref="V65:Y65"/>
    <mergeCell ref="Z65:AA65"/>
    <mergeCell ref="AB65:AE65"/>
    <mergeCell ref="AF65:AF67"/>
    <mergeCell ref="AG65:AG67"/>
    <mergeCell ref="AH65:AH67"/>
    <mergeCell ref="AB66:AC67"/>
    <mergeCell ref="AD66:AE67"/>
    <mergeCell ref="T66:U67"/>
    <mergeCell ref="V66:W67"/>
    <mergeCell ref="X66:Y67"/>
    <mergeCell ref="Z66:AA67"/>
    <mergeCell ref="P66:Q67"/>
    <mergeCell ref="R66:S67"/>
    <mergeCell ref="AI65:AI67"/>
    <mergeCell ref="AJ65:AJ67"/>
    <mergeCell ref="AK65:AK67"/>
    <mergeCell ref="T68:U68"/>
    <mergeCell ref="V68:W68"/>
    <mergeCell ref="X68:Y68"/>
    <mergeCell ref="Z68:AA68"/>
    <mergeCell ref="P68:Q68"/>
    <mergeCell ref="R68:S68"/>
    <mergeCell ref="E68:E69"/>
    <mergeCell ref="F68:G69"/>
    <mergeCell ref="H68:I68"/>
    <mergeCell ref="J68:K68"/>
    <mergeCell ref="L68:M68"/>
    <mergeCell ref="N68:O68"/>
    <mergeCell ref="H69:I69"/>
    <mergeCell ref="J69:K69"/>
    <mergeCell ref="L69:M69"/>
    <mergeCell ref="N69:O69"/>
    <mergeCell ref="AN68:AS69"/>
    <mergeCell ref="AH68:AH69"/>
    <mergeCell ref="AI68:AI69"/>
    <mergeCell ref="AJ68:AJ69"/>
    <mergeCell ref="AK68:AK69"/>
    <mergeCell ref="AL68:AL69"/>
    <mergeCell ref="AM68:AM69"/>
    <mergeCell ref="AB68:AC68"/>
    <mergeCell ref="AD68:AE68"/>
    <mergeCell ref="AF68:AF69"/>
    <mergeCell ref="AG68:AG69"/>
    <mergeCell ref="E72:E74"/>
    <mergeCell ref="F72:G74"/>
    <mergeCell ref="H72:K72"/>
    <mergeCell ref="L72:O72"/>
    <mergeCell ref="P72:Q72"/>
    <mergeCell ref="R72:U72"/>
    <mergeCell ref="AB69:AC69"/>
    <mergeCell ref="AD69:AE69"/>
    <mergeCell ref="T69:U69"/>
    <mergeCell ref="V69:W69"/>
    <mergeCell ref="X69:Y69"/>
    <mergeCell ref="Z69:AA69"/>
    <mergeCell ref="P69:Q69"/>
    <mergeCell ref="R69:S69"/>
    <mergeCell ref="AI72:AI74"/>
    <mergeCell ref="AJ72:AJ74"/>
    <mergeCell ref="AK72:AK74"/>
    <mergeCell ref="AL72:AL74"/>
    <mergeCell ref="AM72:AM74"/>
    <mergeCell ref="AN72:AS74"/>
    <mergeCell ref="V72:Y72"/>
    <mergeCell ref="Z72:AA72"/>
    <mergeCell ref="AB72:AE72"/>
    <mergeCell ref="AF72:AF74"/>
    <mergeCell ref="AG72:AG74"/>
    <mergeCell ref="AH72:AH74"/>
    <mergeCell ref="X73:Y74"/>
    <mergeCell ref="Z73:AA74"/>
    <mergeCell ref="AB73:AC74"/>
    <mergeCell ref="AD73:AE74"/>
    <mergeCell ref="F75:G75"/>
    <mergeCell ref="H75:I75"/>
    <mergeCell ref="J75:K75"/>
    <mergeCell ref="L75:M75"/>
    <mergeCell ref="N75:O75"/>
    <mergeCell ref="R73:S74"/>
    <mergeCell ref="T73:U74"/>
    <mergeCell ref="V73:W74"/>
    <mergeCell ref="H73:I74"/>
    <mergeCell ref="J73:K74"/>
    <mergeCell ref="L73:M74"/>
    <mergeCell ref="N73:O74"/>
    <mergeCell ref="P73:Q74"/>
    <mergeCell ref="F76:G76"/>
    <mergeCell ref="H76:I76"/>
    <mergeCell ref="J76:K76"/>
    <mergeCell ref="L76:M76"/>
    <mergeCell ref="N76:O76"/>
    <mergeCell ref="AN75:AS75"/>
    <mergeCell ref="AB75:AC75"/>
    <mergeCell ref="AD75:AE75"/>
    <mergeCell ref="T75:U75"/>
    <mergeCell ref="V75:W75"/>
    <mergeCell ref="X75:Y75"/>
    <mergeCell ref="Z75:AA75"/>
    <mergeCell ref="P75:Q75"/>
    <mergeCell ref="R75:S75"/>
    <mergeCell ref="AN76:AS76"/>
    <mergeCell ref="AB76:AC76"/>
    <mergeCell ref="AD76:AE76"/>
    <mergeCell ref="T76:U76"/>
    <mergeCell ref="V76:W76"/>
    <mergeCell ref="X76:Y76"/>
    <mergeCell ref="Z76:AA76"/>
    <mergeCell ref="P76:Q76"/>
    <mergeCell ref="R76:S76"/>
    <mergeCell ref="E82:E84"/>
    <mergeCell ref="F82:G84"/>
    <mergeCell ref="H82:K82"/>
    <mergeCell ref="L82:O82"/>
    <mergeCell ref="P82:Q82"/>
    <mergeCell ref="R82:U82"/>
    <mergeCell ref="H83:I84"/>
    <mergeCell ref="J83:K84"/>
    <mergeCell ref="L83:M84"/>
    <mergeCell ref="N83:O84"/>
    <mergeCell ref="AI82:AI84"/>
    <mergeCell ref="AJ82:AJ84"/>
    <mergeCell ref="AK82:AK84"/>
    <mergeCell ref="AL82:AL84"/>
    <mergeCell ref="AM82:AM84"/>
    <mergeCell ref="AN82:AS84"/>
    <mergeCell ref="V82:Y82"/>
    <mergeCell ref="Z82:AA82"/>
    <mergeCell ref="AB82:AE82"/>
    <mergeCell ref="AF82:AF84"/>
    <mergeCell ref="AG82:AG84"/>
    <mergeCell ref="AH82:AH84"/>
    <mergeCell ref="AB83:AC84"/>
    <mergeCell ref="AD83:AE84"/>
    <mergeCell ref="J86:K86"/>
    <mergeCell ref="L86:M86"/>
    <mergeCell ref="N86:O86"/>
    <mergeCell ref="T83:U84"/>
    <mergeCell ref="V83:W84"/>
    <mergeCell ref="X83:Y84"/>
    <mergeCell ref="Z83:AA84"/>
    <mergeCell ref="P83:Q84"/>
    <mergeCell ref="R83:S84"/>
    <mergeCell ref="AN85:AS86"/>
    <mergeCell ref="AH85:AH86"/>
    <mergeCell ref="AI85:AI86"/>
    <mergeCell ref="AJ85:AJ86"/>
    <mergeCell ref="AK85:AK86"/>
    <mergeCell ref="AL85:AL86"/>
    <mergeCell ref="AM85:AM86"/>
    <mergeCell ref="AB85:AC85"/>
    <mergeCell ref="AD85:AE85"/>
    <mergeCell ref="AF85:AF86"/>
    <mergeCell ref="AG85:AG86"/>
    <mergeCell ref="E23:F23"/>
    <mergeCell ref="G22:H22"/>
    <mergeCell ref="G23:H23"/>
    <mergeCell ref="AB86:AC86"/>
    <mergeCell ref="AD86:AE86"/>
    <mergeCell ref="T86:U86"/>
    <mergeCell ref="V86:W86"/>
    <mergeCell ref="X86:Y86"/>
    <mergeCell ref="Z86:AA86"/>
    <mergeCell ref="P86:Q86"/>
    <mergeCell ref="R86:S86"/>
    <mergeCell ref="T85:U85"/>
    <mergeCell ref="V85:W85"/>
    <mergeCell ref="X85:Y85"/>
    <mergeCell ref="Z85:AA85"/>
    <mergeCell ref="P85:Q85"/>
    <mergeCell ref="R85:S85"/>
    <mergeCell ref="E85:E86"/>
    <mergeCell ref="F85:G86"/>
    <mergeCell ref="H85:I85"/>
    <mergeCell ref="J85:K85"/>
    <mergeCell ref="L85:M85"/>
    <mergeCell ref="N85:O85"/>
    <mergeCell ref="H86:I86"/>
    <mergeCell ref="AB60:AC60"/>
    <mergeCell ref="AD60:AE60"/>
    <mergeCell ref="AN60:AS60"/>
    <mergeCell ref="F61:G61"/>
    <mergeCell ref="H61:I61"/>
    <mergeCell ref="J61:K61"/>
    <mergeCell ref="L61:M61"/>
    <mergeCell ref="N61:O61"/>
    <mergeCell ref="T60:U60"/>
    <mergeCell ref="V60:W60"/>
    <mergeCell ref="X60:Y60"/>
    <mergeCell ref="Z60:AA60"/>
    <mergeCell ref="P60:Q60"/>
    <mergeCell ref="R60:S60"/>
    <mergeCell ref="F60:G60"/>
    <mergeCell ref="H60:I60"/>
    <mergeCell ref="J60:K60"/>
    <mergeCell ref="L60:M60"/>
    <mergeCell ref="N60:O60"/>
    <mergeCell ref="AB61:AC61"/>
    <mergeCell ref="AD61:AE61"/>
    <mergeCell ref="AN61:AS61"/>
    <mergeCell ref="T61:U61"/>
    <mergeCell ref="V61:W61"/>
    <mergeCell ref="X61:Y61"/>
    <mergeCell ref="Z61:AA61"/>
    <mergeCell ref="P61:Q61"/>
    <mergeCell ref="R61:S61"/>
  </mergeCells>
  <phoneticPr fontId="19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B81CC-005B-4BE4-BDF8-159D7FF62565}">
  <sheetPr codeName="Sheet39"/>
  <dimension ref="B3:F15"/>
  <sheetViews>
    <sheetView workbookViewId="0"/>
  </sheetViews>
  <sheetFormatPr defaultRowHeight="13.5"/>
  <cols>
    <col min="3" max="3" width="19.375" bestFit="1" customWidth="1"/>
    <col min="6" max="6" width="16.75" customWidth="1"/>
  </cols>
  <sheetData>
    <row r="3" spans="2:6" ht="13.5" customHeight="1">
      <c r="B3" s="42" t="s">
        <v>20</v>
      </c>
      <c r="C3" s="41" t="s">
        <v>22</v>
      </c>
      <c r="E3" s="42" t="s">
        <v>20</v>
      </c>
      <c r="F3" s="41" t="s">
        <v>37</v>
      </c>
    </row>
    <row r="4" spans="2:6">
      <c r="B4" s="43">
        <v>1</v>
      </c>
      <c r="C4" s="40" t="s">
        <v>24</v>
      </c>
      <c r="E4" s="43">
        <v>1</v>
      </c>
      <c r="F4" s="39" t="s">
        <v>38</v>
      </c>
    </row>
    <row r="5" spans="2:6">
      <c r="B5" s="43">
        <v>2</v>
      </c>
      <c r="C5" s="40" t="s">
        <v>66</v>
      </c>
      <c r="E5" s="43">
        <v>2</v>
      </c>
      <c r="F5" s="39" t="s">
        <v>39</v>
      </c>
    </row>
    <row r="6" spans="2:6">
      <c r="B6" s="43">
        <v>3</v>
      </c>
      <c r="C6" s="40" t="s">
        <v>67</v>
      </c>
      <c r="E6" s="43">
        <v>3</v>
      </c>
      <c r="F6" s="39" t="s">
        <v>40</v>
      </c>
    </row>
    <row r="7" spans="2:6">
      <c r="E7" s="43">
        <v>4</v>
      </c>
      <c r="F7" s="39" t="s">
        <v>41</v>
      </c>
    </row>
    <row r="8" spans="2:6">
      <c r="E8" s="43">
        <v>5</v>
      </c>
      <c r="F8" s="39" t="s">
        <v>42</v>
      </c>
    </row>
    <row r="9" spans="2:6">
      <c r="E9" s="43">
        <v>6</v>
      </c>
      <c r="F9" s="39" t="s">
        <v>43</v>
      </c>
    </row>
    <row r="10" spans="2:6">
      <c r="E10" s="43">
        <v>7</v>
      </c>
      <c r="F10" s="39" t="s">
        <v>44</v>
      </c>
    </row>
    <row r="11" spans="2:6">
      <c r="E11" s="43">
        <v>8</v>
      </c>
      <c r="F11" s="39" t="s">
        <v>45</v>
      </c>
    </row>
    <row r="12" spans="2:6">
      <c r="E12" s="43">
        <v>9</v>
      </c>
      <c r="F12" s="39" t="s">
        <v>46</v>
      </c>
    </row>
    <row r="13" spans="2:6">
      <c r="E13" s="43">
        <v>10</v>
      </c>
      <c r="F13" s="39" t="s">
        <v>47</v>
      </c>
    </row>
    <row r="14" spans="2:6">
      <c r="E14" s="43">
        <v>11</v>
      </c>
      <c r="F14" s="39" t="s">
        <v>48</v>
      </c>
    </row>
    <row r="15" spans="2:6">
      <c r="E15" s="43">
        <v>12</v>
      </c>
      <c r="F15" s="39" t="s">
        <v>49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48</vt:i4>
      </vt:variant>
      <vt:variant>
        <vt:lpstr>Named Ranges</vt:lpstr>
      </vt:variant>
      <vt:variant>
        <vt:i4>3</vt:i4>
      </vt:variant>
    </vt:vector>
  </HeadingPairs>
  <TitlesOfParts>
    <vt:vector size="51" baseType="lpstr">
      <vt:lpstr>SheetsInfo</vt:lpstr>
      <vt:lpstr>表紙&amp;改版履歴</vt:lpstr>
      <vt:lpstr>イメージ (2)</vt:lpstr>
      <vt:lpstr>イメージ(0406 rv前)</vt:lpstr>
      <vt:lpstr>一覧</vt:lpstr>
      <vt:lpstr>1) ユーザ新規登録</vt:lpstr>
      <vt:lpstr>2) ユーザ新規登録確認メール再送</vt:lpstr>
      <vt:lpstr>3) ユーザ削除</vt:lpstr>
      <vt:lpstr>4) ユーザ情報取得</vt:lpstr>
      <vt:lpstr>5) ユーザ情報更新</vt:lpstr>
      <vt:lpstr>6) サインイン</vt:lpstr>
      <vt:lpstr>7) キャッシュサインイン</vt:lpstr>
      <vt:lpstr>8) サインアウト</vt:lpstr>
      <vt:lpstr>9) パスワード変更</vt:lpstr>
      <vt:lpstr>10) パスワードリセット要求</vt:lpstr>
      <vt:lpstr>11) ウィークリータイマー取得</vt:lpstr>
      <vt:lpstr>12) タイマー作成</vt:lpstr>
      <vt:lpstr>13) タイマー更新</vt:lpstr>
      <vt:lpstr>14) タイマー削除</vt:lpstr>
      <vt:lpstr>15) 曜日によるタイマーコピー</vt:lpstr>
      <vt:lpstr>16) ウィークリータイマーアクティブ・インアクティ</vt:lpstr>
      <vt:lpstr>17） 室外機のスケジュール取得</vt:lpstr>
      <vt:lpstr>18) 室外機のスケジュール更新</vt:lpstr>
      <vt:lpstr>19) グループ一覧取得</vt:lpstr>
      <vt:lpstr>20) グループ作成</vt:lpstr>
      <vt:lpstr>21) グループ編集</vt:lpstr>
      <vt:lpstr>22) グループ削除</vt:lpstr>
      <vt:lpstr>23) グループにデバイスを追加</vt:lpstr>
      <vt:lpstr>24) グループからデバイスを削除</vt:lpstr>
      <vt:lpstr>25) グループ一括設定</vt:lpstr>
      <vt:lpstr>26) デバイスポーリング開始</vt:lpstr>
      <vt:lpstr>27) デバイス同期開始</vt:lpstr>
      <vt:lpstr>28) デバイス再同期</vt:lpstr>
      <vt:lpstr>29) デバイスタイムゾーン取得</vt:lpstr>
      <vt:lpstr>30) デバイスタイムゾーン更新</vt:lpstr>
      <vt:lpstr>31) エラー履歴取得</vt:lpstr>
      <vt:lpstr>32) デバイス名更新</vt:lpstr>
      <vt:lpstr>33) ファームウェアアップデート状態(進捗)取得</vt:lpstr>
      <vt:lpstr>34) ファームウェアアップデート実行</vt:lpstr>
      <vt:lpstr>35) 自動アップデート設定取得</vt:lpstr>
      <vt:lpstr>36) 自動アップデート設定更新</vt:lpstr>
      <vt:lpstr>37) プロパティ更新監視</vt:lpstr>
      <vt:lpstr>38) プロパティ更新</vt:lpstr>
      <vt:lpstr>39) クラウドプロパティ更新</vt:lpstr>
      <vt:lpstr>40) サブアカウント一覧取得</vt:lpstr>
      <vt:lpstr>41) サブアカウント登録</vt:lpstr>
      <vt:lpstr>42) サブアカウント解除</vt:lpstr>
      <vt:lpstr>入力用リスト</vt:lpstr>
      <vt:lpstr>Config情報操作カテゴリ</vt:lpstr>
      <vt:lpstr>一覧!Print_Area</vt:lpstr>
      <vt:lpstr>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yoshida</dc:creator>
  <cp:lastModifiedBy>Guo, Shi/郭 世杰</cp:lastModifiedBy>
  <cp:lastPrinted>2020-11-18T04:01:00Z</cp:lastPrinted>
  <dcterms:created xsi:type="dcterms:W3CDTF">2017-06-21T23:33:28Z</dcterms:created>
  <dcterms:modified xsi:type="dcterms:W3CDTF">2021-07-12T05:29:17Z</dcterms:modified>
</cp:coreProperties>
</file>