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s103\Downloads\"/>
    </mc:Choice>
  </mc:AlternateContent>
  <xr:revisionPtr revIDLastSave="0" documentId="13_ncr:1_{332EA8F1-A0FC-4C77-92DE-B2D6AF59B8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3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B13" i="1"/>
  <c r="B14" i="1" s="1"/>
  <c r="G42" i="1" l="1"/>
  <c r="B15" i="1"/>
  <c r="C14" i="1"/>
  <c r="C13" i="1"/>
  <c r="B16" i="1" l="1"/>
  <c r="C15" i="1"/>
  <c r="B17" i="1" l="1"/>
  <c r="C16" i="1"/>
  <c r="C17" i="1" l="1"/>
  <c r="B18" i="1"/>
  <c r="B19" i="1" l="1"/>
  <c r="C18" i="1"/>
  <c r="B20" i="1" l="1"/>
  <c r="C19" i="1"/>
  <c r="C20" i="1" l="1"/>
  <c r="B21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B28" i="1" l="1"/>
  <c r="C27" i="1"/>
  <c r="C28" i="1" l="1"/>
  <c r="B29" i="1"/>
  <c r="B30" i="1" l="1"/>
  <c r="C29" i="1"/>
  <c r="B31" i="1" l="1"/>
  <c r="C30" i="1"/>
  <c r="C31" i="1" l="1"/>
  <c r="B32" i="1"/>
  <c r="B33" i="1" l="1"/>
  <c r="C32" i="1"/>
  <c r="B34" i="1" l="1"/>
  <c r="C33" i="1"/>
  <c r="B35" i="1" l="1"/>
  <c r="C34" i="1"/>
  <c r="C35" i="1" l="1"/>
  <c r="B36" i="1"/>
  <c r="C36" i="1" l="1"/>
  <c r="B37" i="1"/>
  <c r="B38" i="1" l="1"/>
  <c r="C37" i="1"/>
  <c r="B39" i="1" l="1"/>
  <c r="C38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<sst xmlns="http://schemas.openxmlformats.org/spreadsheetml/2006/main" count="24" uniqueCount="24">
  <si>
    <t>会社名</t>
  </si>
  <si>
    <t>　　　　　　　 　　　　　　</t>
  </si>
  <si>
    <t>責任者名　　</t>
  </si>
  <si>
    <t>作業報告書</t>
  </si>
  <si>
    <t>お客様名</t>
  </si>
  <si>
    <t>※ 太線（白色）部分をご記入ください</t>
  </si>
  <si>
    <t>作業者名</t>
  </si>
  <si>
    <t>呉思潼</t>
  </si>
  <si>
    <t>作業場所 (勤務地)</t>
  </si>
  <si>
    <t>天王洲アイル</t>
  </si>
  <si>
    <t>日</t>
  </si>
  <si>
    <t>曜日</t>
  </si>
  <si>
    <t>始業時刻</t>
  </si>
  <si>
    <t>終業時刻</t>
  </si>
  <si>
    <t>休憩時間</t>
  </si>
  <si>
    <t>実働時間</t>
  </si>
  <si>
    <t>成果物（必須）　等</t>
  </si>
  <si>
    <t>承認</t>
  </si>
  <si>
    <t>当日</t>
  </si>
  <si>
    <t>（例のように、成果物を中心に記入してください）</t>
  </si>
  <si>
    <t>合計</t>
  </si>
  <si>
    <t>Bizplus（株）</t>
  </si>
  <si>
    <t>管理部確認</t>
  </si>
  <si>
    <t>祝日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</si>
</sst>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&quot;度&quot;"/>
    <numFmt numFmtId="177" formatCode="d"/>
    <numFmt numFmtId="178" formatCode="aaa"/>
    <numFmt numFmtId="179" formatCode="[h]:mm"/>
  </numFmts>
  <fonts count="14">
    <font>
      <sz val="11"/>
      <color rgb="FF000000"/>
      <name val="MS PGothic"/>
    </font>
    <font>
      <sz val="11"/>
      <name val="MS PMincho"/>
      <family val="1"/>
      <charset val="128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b/>
      <sz val="18"/>
      <color rgb="FFFF0000"/>
      <name val="ＭＳ ゴシック"/>
      <family val="3"/>
      <charset val="128"/>
    </font>
    <font>
      <sz val="11"/>
      <color rgb="FF000000"/>
      <name val="MS PGothic"/>
    </font>
    <font>
      <b/>
      <u/>
      <sz val="18"/>
      <name val="MS PMincho"/>
      <family val="1"/>
      <charset val="128"/>
    </font>
    <font>
      <sz val="11"/>
      <name val="MS PMincho"/>
      <family val="1"/>
      <charset val="128"/>
    </font>
    <font>
      <sz val="9"/>
      <name val="MS PMincho"/>
      <family val="1"/>
      <charset val="128"/>
    </font>
    <font>
      <sz val="10"/>
      <name val="MS PMincho"/>
      <family val="1"/>
      <charset val="128"/>
    </font>
    <font>
      <sz val="10"/>
      <color rgb="FF000000"/>
      <name val="MS PMincho"/>
      <family val="1"/>
      <charset val="128"/>
    </font>
    <font>
      <b/>
      <sz val="11"/>
      <name val="MS PMincho"/>
      <family val="1"/>
      <charset val="128"/>
    </font>
    <font>
      <b/>
      <sz val="12"/>
      <name val="MS PMincho"/>
      <family val="1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Border="1" applyAlignment="1">
      <alignment vertical="center"/>
    </xf>
    <xf numFmtId="0" fontId="1" fillId="3" borderId="2" xfId="0" applyFont="1" applyFill="1" applyAlignment="1">
      <alignment vertical="center"/>
    </xf>
    <xf numFmtId="0" fontId="1" fillId="2" borderId="1" xfId="0" applyFont="1" applyBorder="1" applyAlignment="1">
      <alignment horizontal="center" vertical="center"/>
    </xf>
    <xf numFmtId="0" fontId="1" fillId="2" borderId="2" xfId="0" applyFont="1" applyAlignment="1">
      <alignment horizontal="center" vertical="center"/>
    </xf>
    <xf numFmtId="177" fontId="1" fillId="2" borderId="2" xfId="0" applyNumberFormat="1" applyFont="1" applyAlignment="1">
      <alignment horizontal="center" vertical="center"/>
    </xf>
    <xf numFmtId="178" fontId="3" fillId="2" borderId="3" xfId="0" applyNumberFormat="1" applyFont="1" applyBorder="1" applyAlignment="1">
      <alignment horizontal="center" vertical="center"/>
    </xf>
    <xf numFmtId="20" fontId="1" fillId="2" borderId="5" xfId="0" applyNumberFormat="1" applyFont="1" applyBorder="1" applyAlignment="1">
      <alignment vertical="center"/>
    </xf>
    <xf numFmtId="0" fontId="1" fillId="2" borderId="2" xfId="0" applyFont="1" applyAlignment="1">
      <alignment vertical="center"/>
    </xf>
    <xf numFmtId="179" fontId="12" fillId="2" borderId="2" xfId="0" applyNumberFormat="1" applyFont="1" applyAlignment="1">
      <alignment vertical="center"/>
    </xf>
    <xf numFmtId="179" fontId="1" fillId="2" borderId="1" xfId="0" applyNumberFormat="1" applyFont="1" applyBorder="1" applyAlignment="1">
      <alignment horizontal="center" vertical="center"/>
    </xf>
    <xf numFmtId="49" fontId="9" fillId="2" borderId="1" xfId="0" applyNumberFormat="1" applyFont="1" applyBorder="1" applyAlignment="1">
      <alignment horizontal="right"/>
    </xf>
    <xf numFmtId="0" fontId="1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/>
    <xf numFmtId="0" fontId="1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3" fillId="2" borderId="15" xfId="0" applyFont="1" applyFill="1" applyBorder="1" applyAlignment="1">
      <alignment vertical="center"/>
    </xf>
    <xf numFmtId="0" fontId="3" fillId="2" borderId="18" xfId="0" applyFont="1" applyFill="1" applyBorder="1" applyAlignment="1"/>
    <xf numFmtId="0" fontId="10" fillId="2" borderId="2" xfId="0" applyFont="1" applyFill="1" applyBorder="1" applyAlignment="1">
      <alignment vertical="center"/>
    </xf>
    <xf numFmtId="0" fontId="3" fillId="2" borderId="2" xfId="0" applyFont="1" applyFill="1" applyBorder="1" applyAlignment="1"/>
    <xf numFmtId="0" fontId="11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10" fillId="4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7" fillId="4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3" fillId="2" borderId="6" xfId="0" applyFont="1" applyFill="1" applyBorder="1" applyAlignment="1"/>
    <xf numFmtId="0" fontId="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20" fontId="1" fillId="2" borderId="19" xfId="0" applyNumberFormat="1" applyFont="1" applyFill="1" applyBorder="1" applyAlignment="1">
      <alignment vertical="center"/>
    </xf>
  </cellXfs>
  <cellStyles count="1">
    <cellStyle name="標準" xfId="0" builtinId="0"/>
  </cellStyles>
  <dxfs count="20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B6DDE8"/>
          <bgColor rgb="FFB6DD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2月"/>
  <dimension ref="A1:Z198"/>
  <sheetViews>
    <sheetView tabSelected="1" workbookViewId="0">
      <selection activeCell="R14" sqref="R14"/>
    </sheetView>
  </sheetViews>
  <sheetFormatPr defaultColWidth="15.08984375" defaultRowHeight="15" customHeight="1"/>
  <cols>
    <col min="1" max="1" width="6" customWidth="1"/>
    <col min="2" max="3" width="8.08984375" customWidth="1"/>
    <col min="4" max="7" width="9" bestFit="1" customWidth="1"/>
    <col min="8" max="8" width="7.453125" customWidth="1"/>
    <col min="9" max="9" width="10.6328125" customWidth="1"/>
    <col min="10" max="10" width="7.36328125" customWidth="1"/>
    <col min="11" max="20" width="7.453125" customWidth="1"/>
    <col min="21" max="26" width="7.7265625" customWidth="1"/>
  </cols>
  <sheetData>
    <row r="1" spans="1:26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2" t="s">
        <v>0</v>
      </c>
      <c r="J3" s="37"/>
      <c r="K3" s="35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1"/>
      <c r="C4" s="1"/>
      <c r="D4" s="1"/>
      <c r="E4" s="1"/>
      <c r="F4" s="1"/>
      <c r="G4" s="1"/>
      <c r="H4" s="1" t="s">
        <v>1</v>
      </c>
      <c r="I4" s="2" t="s">
        <v>2</v>
      </c>
      <c r="J4" s="38"/>
      <c r="K4" s="35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"/>
      <c r="B5" s="39">
        <v>45352</v>
      </c>
      <c r="C5" s="40"/>
      <c r="D5" s="40"/>
      <c r="E5" s="40"/>
      <c r="F5" s="40"/>
      <c r="G5" s="41" t="s">
        <v>3</v>
      </c>
      <c r="H5" s="40"/>
      <c r="I5" s="40"/>
      <c r="J5" s="40"/>
      <c r="K5" s="40"/>
      <c r="L5" s="4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32" t="s">
        <v>4</v>
      </c>
      <c r="C7" s="33"/>
      <c r="D7" s="42"/>
      <c r="E7" s="35"/>
      <c r="F7" s="35"/>
      <c r="G7" s="33"/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32" t="s">
        <v>6</v>
      </c>
      <c r="C8" s="33"/>
      <c r="D8" s="34" t="s">
        <v>7</v>
      </c>
      <c r="E8" s="35"/>
      <c r="F8" s="35"/>
      <c r="G8" s="3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32" t="s">
        <v>8</v>
      </c>
      <c r="C9" s="33"/>
      <c r="D9" s="34" t="s">
        <v>9</v>
      </c>
      <c r="E9" s="35"/>
      <c r="F9" s="35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3"/>
      <c r="B11" s="30" t="s">
        <v>10</v>
      </c>
      <c r="C11" s="30" t="s">
        <v>11</v>
      </c>
      <c r="D11" s="30" t="s">
        <v>12</v>
      </c>
      <c r="E11" s="30" t="s">
        <v>13</v>
      </c>
      <c r="F11" s="30" t="s">
        <v>14</v>
      </c>
      <c r="G11" s="4" t="s">
        <v>15</v>
      </c>
      <c r="H11" s="30" t="s">
        <v>16</v>
      </c>
      <c r="I11" s="25"/>
      <c r="J11" s="25"/>
      <c r="K11" s="25"/>
      <c r="L11" s="30" t="s">
        <v>17</v>
      </c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25"/>
      <c r="C12" s="25"/>
      <c r="D12" s="36"/>
      <c r="E12" s="36"/>
      <c r="F12" s="36"/>
      <c r="G12" s="4" t="s">
        <v>18</v>
      </c>
      <c r="H12" s="31" t="s">
        <v>19</v>
      </c>
      <c r="I12" s="25"/>
      <c r="J12" s="25"/>
      <c r="K12" s="25"/>
      <c r="L12" s="25"/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>
      <c r="A13" s="1"/>
      <c r="B13" s="5">
        <f>DATEVALUE(CONCATENATE(IF(MONTH(B5)=1,YEAR(B5),YEAR(B5)),"/",IF(MONTH(B5)-1=0,1,MONTH(B5)),"/1"))</f>
        <v>45352</v>
      </c>
      <c r="C13" s="6">
        <f t="shared" ref="C13:C41" si="0">IF(B13&lt;&gt;"",WEEKDAY(B13),"")</f>
        <v>6</v>
      </c>
      <c r="D13" s="43">
        <v>0.41666666666666669</v>
      </c>
      <c r="E13" s="43">
        <v>0.79166666666666663</v>
      </c>
      <c r="F13" s="43">
        <v>4.1666666666666664E-2</v>
      </c>
      <c r="G13" s="7">
        <f t="shared" ref="G13:G41" si="1">IF(D13="","",IF(E13="","",E13-D13-F13))</f>
        <v>0.33333333333333326</v>
      </c>
      <c r="H13" s="29"/>
      <c r="I13" s="25"/>
      <c r="J13" s="25"/>
      <c r="K13" s="25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5">
        <f t="shared" ref="B14:B40" si="2">IF(B13="","",IF(MONTH(B13+1)=MONTH(B13),B13+1,""))</f>
        <v>45353</v>
      </c>
      <c r="C14" s="6">
        <f t="shared" si="0"/>
        <v>7</v>
      </c>
      <c r="D14" s="43"/>
      <c r="E14" s="43"/>
      <c r="F14" s="43"/>
      <c r="G14" s="7" t="str">
        <f t="shared" si="1"/>
        <v/>
      </c>
      <c r="H14" s="29"/>
      <c r="I14" s="25"/>
      <c r="J14" s="25"/>
      <c r="K14" s="25"/>
      <c r="L14" s="8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5">
        <f t="shared" si="2"/>
        <v>45354</v>
      </c>
      <c r="C15" s="6">
        <f t="shared" si="0"/>
        <v>1</v>
      </c>
      <c r="D15" s="43"/>
      <c r="E15" s="43"/>
      <c r="F15" s="43"/>
      <c r="G15" s="7" t="str">
        <f t="shared" si="1"/>
        <v/>
      </c>
      <c r="H15" s="29"/>
      <c r="I15" s="25"/>
      <c r="J15" s="25"/>
      <c r="K15" s="25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5">
        <f t="shared" si="2"/>
        <v>45355</v>
      </c>
      <c r="C16" s="6">
        <f t="shared" si="0"/>
        <v>2</v>
      </c>
      <c r="D16" s="43">
        <v>0.41666666666666669</v>
      </c>
      <c r="E16" s="43">
        <v>0.79166666666666663</v>
      </c>
      <c r="F16" s="43">
        <v>4.1666666666666664E-2</v>
      </c>
      <c r="G16" s="7">
        <f t="shared" si="1"/>
        <v>0.33333333333333326</v>
      </c>
      <c r="H16" s="24"/>
      <c r="I16" s="25"/>
      <c r="J16" s="25"/>
      <c r="K16" s="25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5">
        <f t="shared" si="2"/>
        <v>45356</v>
      </c>
      <c r="C17" s="6">
        <f t="shared" si="0"/>
        <v>3</v>
      </c>
      <c r="D17" s="43">
        <v>0.41666666666666669</v>
      </c>
      <c r="E17" s="43">
        <v>0.79166666666666663</v>
      </c>
      <c r="F17" s="43">
        <v>4.1666666666666664E-2</v>
      </c>
      <c r="G17" s="7">
        <f t="shared" si="1"/>
        <v>0.33333333333333326</v>
      </c>
      <c r="H17" s="24"/>
      <c r="I17" s="25"/>
      <c r="J17" s="25"/>
      <c r="K17" s="25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5">
        <f t="shared" si="2"/>
        <v>45357</v>
      </c>
      <c r="C18" s="6">
        <f t="shared" si="0"/>
        <v>4</v>
      </c>
      <c r="D18" s="43">
        <v>0.41666666666666669</v>
      </c>
      <c r="E18" s="43">
        <v>0.79166666666666663</v>
      </c>
      <c r="F18" s="43">
        <v>4.1666666666666664E-2</v>
      </c>
      <c r="G18" s="7">
        <f t="shared" si="1"/>
        <v>0.33333333333333326</v>
      </c>
      <c r="H18" s="24"/>
      <c r="I18" s="25"/>
      <c r="J18" s="25"/>
      <c r="K18" s="25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5">
        <f t="shared" si="2"/>
        <v>45358</v>
      </c>
      <c r="C19" s="6">
        <f t="shared" si="0"/>
        <v>5</v>
      </c>
      <c r="D19" s="43">
        <v>0.41666666666666669</v>
      </c>
      <c r="E19" s="43">
        <v>0.79166666666666663</v>
      </c>
      <c r="F19" s="43">
        <v>4.1666666666666664E-2</v>
      </c>
      <c r="G19" s="7">
        <f t="shared" si="1"/>
        <v>0.33333333333333326</v>
      </c>
      <c r="H19" s="24"/>
      <c r="I19" s="25"/>
      <c r="J19" s="25"/>
      <c r="K19" s="25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5">
        <f t="shared" si="2"/>
        <v>45359</v>
      </c>
      <c r="C20" s="6">
        <f t="shared" si="0"/>
        <v>6</v>
      </c>
      <c r="D20" s="43">
        <v>0.41666666666666669</v>
      </c>
      <c r="E20" s="43">
        <v>0.79166666666666663</v>
      </c>
      <c r="F20" s="43">
        <v>4.1666666666666664E-2</v>
      </c>
      <c r="G20" s="7">
        <f t="shared" si="1"/>
        <v>0.33333333333333326</v>
      </c>
      <c r="H20" s="29"/>
      <c r="I20" s="25"/>
      <c r="J20" s="25"/>
      <c r="K20" s="25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5">
        <f t="shared" si="2"/>
        <v>45360</v>
      </c>
      <c r="C21" s="6">
        <f t="shared" si="0"/>
        <v>7</v>
      </c>
      <c r="D21" s="43"/>
      <c r="E21" s="43"/>
      <c r="F21" s="43"/>
      <c r="G21" s="7" t="str">
        <f t="shared" si="1"/>
        <v/>
      </c>
      <c r="H21" s="24"/>
      <c r="I21" s="25"/>
      <c r="J21" s="25"/>
      <c r="K21" s="25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5">
        <f t="shared" si="2"/>
        <v>45361</v>
      </c>
      <c r="C22" s="6">
        <f t="shared" si="0"/>
        <v>1</v>
      </c>
      <c r="D22" s="43"/>
      <c r="E22" s="43"/>
      <c r="F22" s="43"/>
      <c r="G22" s="7" t="str">
        <f t="shared" si="1"/>
        <v/>
      </c>
      <c r="H22" s="24"/>
      <c r="I22" s="25"/>
      <c r="J22" s="25"/>
      <c r="K22" s="25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5">
        <f t="shared" si="2"/>
        <v>45362</v>
      </c>
      <c r="C23" s="6">
        <f t="shared" si="0"/>
        <v>2</v>
      </c>
      <c r="D23" s="43">
        <v>0.41666666666666669</v>
      </c>
      <c r="E23" s="43">
        <v>0.79166666666666663</v>
      </c>
      <c r="F23" s="43">
        <v>4.1666666666666664E-2</v>
      </c>
      <c r="G23" s="7">
        <f t="shared" si="1"/>
        <v>0.33333333333333326</v>
      </c>
      <c r="H23" s="24"/>
      <c r="I23" s="25"/>
      <c r="J23" s="25"/>
      <c r="K23" s="25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5">
        <f t="shared" si="2"/>
        <v>45363</v>
      </c>
      <c r="C24" s="6">
        <f t="shared" si="0"/>
        <v>3</v>
      </c>
      <c r="D24" s="43">
        <v>0.41666666666666669</v>
      </c>
      <c r="E24" s="43">
        <v>0.79166666666666663</v>
      </c>
      <c r="F24" s="43">
        <v>4.1666666666666664E-2</v>
      </c>
      <c r="G24" s="7">
        <f t="shared" si="1"/>
        <v>0.33333333333333326</v>
      </c>
      <c r="H24" s="24"/>
      <c r="I24" s="25"/>
      <c r="J24" s="25"/>
      <c r="K24" s="25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5">
        <f t="shared" si="2"/>
        <v>45364</v>
      </c>
      <c r="C25" s="6">
        <f t="shared" si="0"/>
        <v>4</v>
      </c>
      <c r="D25" s="43">
        <v>0.41666666666666669</v>
      </c>
      <c r="E25" s="43">
        <v>0.79166666666666663</v>
      </c>
      <c r="F25" s="43">
        <v>4.1666666666666664E-2</v>
      </c>
      <c r="G25" s="7">
        <f t="shared" si="1"/>
        <v>0.33333333333333326</v>
      </c>
      <c r="H25" s="29"/>
      <c r="I25" s="25"/>
      <c r="J25" s="25"/>
      <c r="K25" s="25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5">
        <f t="shared" si="2"/>
        <v>45365</v>
      </c>
      <c r="C26" s="6">
        <f t="shared" si="0"/>
        <v>5</v>
      </c>
      <c r="D26" s="43">
        <v>0.41666666666666669</v>
      </c>
      <c r="E26" s="43">
        <v>0.79166666666666663</v>
      </c>
      <c r="F26" s="43">
        <v>4.1666666666666664E-2</v>
      </c>
      <c r="G26" s="7">
        <f t="shared" si="1"/>
        <v>0.33333333333333326</v>
      </c>
      <c r="H26" s="24"/>
      <c r="I26" s="25"/>
      <c r="J26" s="25"/>
      <c r="K26" s="25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5">
        <f t="shared" si="2"/>
        <v>45366</v>
      </c>
      <c r="C27" s="6">
        <f t="shared" si="0"/>
        <v>6</v>
      </c>
      <c r="D27" s="43">
        <v>0.41666666666666669</v>
      </c>
      <c r="E27" s="43">
        <v>0.79166666666666663</v>
      </c>
      <c r="F27" s="43">
        <v>4.1666666666666664E-2</v>
      </c>
      <c r="G27" s="7">
        <f t="shared" si="1"/>
        <v>0.33333333333333326</v>
      </c>
      <c r="H27" s="24"/>
      <c r="I27" s="25"/>
      <c r="J27" s="25"/>
      <c r="K27" s="25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5">
        <f t="shared" si="2"/>
        <v>45367</v>
      </c>
      <c r="C28" s="6">
        <f t="shared" si="0"/>
        <v>7</v>
      </c>
      <c r="D28" s="43"/>
      <c r="E28" s="43"/>
      <c r="F28" s="43"/>
      <c r="G28" s="7" t="str">
        <f t="shared" si="1"/>
        <v/>
      </c>
      <c r="H28" s="24"/>
      <c r="I28" s="25"/>
      <c r="J28" s="25"/>
      <c r="K28" s="25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5">
        <f t="shared" si="2"/>
        <v>45368</v>
      </c>
      <c r="C29" s="6">
        <f t="shared" si="0"/>
        <v>1</v>
      </c>
      <c r="D29" s="43"/>
      <c r="E29" s="43"/>
      <c r="F29" s="43"/>
      <c r="G29" s="7" t="str">
        <f t="shared" si="1"/>
        <v/>
      </c>
      <c r="H29" s="24"/>
      <c r="I29" s="25"/>
      <c r="J29" s="25"/>
      <c r="K29" s="25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5">
        <f t="shared" si="2"/>
        <v>45369</v>
      </c>
      <c r="C30" s="6">
        <f t="shared" si="0"/>
        <v>2</v>
      </c>
      <c r="D30" s="43">
        <v>0.41666666666666669</v>
      </c>
      <c r="E30" s="43">
        <v>0.79166666666666663</v>
      </c>
      <c r="F30" s="43">
        <v>4.1666666666666664E-2</v>
      </c>
      <c r="G30" s="7">
        <f t="shared" si="1"/>
        <v>0.33333333333333326</v>
      </c>
      <c r="H30" s="24"/>
      <c r="I30" s="25"/>
      <c r="J30" s="25"/>
      <c r="K30" s="25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5">
        <f t="shared" si="2"/>
        <v>45370</v>
      </c>
      <c r="C31" s="6">
        <f t="shared" si="0"/>
        <v>3</v>
      </c>
      <c r="D31" s="43">
        <v>0.41666666666666669</v>
      </c>
      <c r="E31" s="43">
        <v>0.79166666666666663</v>
      </c>
      <c r="F31" s="43">
        <v>4.1666666666666664E-2</v>
      </c>
      <c r="G31" s="7">
        <f t="shared" si="1"/>
        <v>0.33333333333333326</v>
      </c>
      <c r="H31" s="24"/>
      <c r="I31" s="25"/>
      <c r="J31" s="25"/>
      <c r="K31" s="25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5">
        <f t="shared" si="2"/>
        <v>45371</v>
      </c>
      <c r="C32" s="6">
        <f t="shared" si="0"/>
        <v>4</v>
      </c>
      <c r="D32" s="43"/>
      <c r="E32" s="43"/>
      <c r="F32" s="43"/>
      <c r="G32" s="7" t="str">
        <f t="shared" si="1"/>
        <v/>
      </c>
      <c r="H32" s="29" t="s">
        <v>23</v>
      </c>
      <c r="I32" s="25"/>
      <c r="J32" s="25"/>
      <c r="K32" s="25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5">
        <f t="shared" si="2"/>
        <v>45372</v>
      </c>
      <c r="C33" s="6">
        <f t="shared" si="0"/>
        <v>5</v>
      </c>
      <c r="D33" s="43">
        <v>0.41666666666666669</v>
      </c>
      <c r="E33" s="43">
        <v>0.79166666666666663</v>
      </c>
      <c r="F33" s="43">
        <v>4.1666666666666664E-2</v>
      </c>
      <c r="G33" s="7">
        <f t="shared" si="1"/>
        <v>0.33333333333333326</v>
      </c>
      <c r="H33" s="29"/>
      <c r="I33" s="25"/>
      <c r="J33" s="25"/>
      <c r="K33" s="25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5">
        <f t="shared" si="2"/>
        <v>45373</v>
      </c>
      <c r="C34" s="6">
        <f t="shared" si="0"/>
        <v>6</v>
      </c>
      <c r="D34" s="43">
        <v>0.41666666666666669</v>
      </c>
      <c r="E34" s="43">
        <v>0.79166666666666663</v>
      </c>
      <c r="F34" s="43">
        <v>4.1666666666666664E-2</v>
      </c>
      <c r="G34" s="7">
        <f t="shared" si="1"/>
        <v>0.33333333333333326</v>
      </c>
      <c r="H34" s="29"/>
      <c r="I34" s="25"/>
      <c r="J34" s="25"/>
      <c r="K34" s="25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5">
        <f t="shared" si="2"/>
        <v>45374</v>
      </c>
      <c r="C35" s="6">
        <f t="shared" si="0"/>
        <v>7</v>
      </c>
      <c r="D35" s="43"/>
      <c r="E35" s="43"/>
      <c r="F35" s="43"/>
      <c r="G35" s="7" t="str">
        <f t="shared" si="1"/>
        <v/>
      </c>
      <c r="H35" s="24"/>
      <c r="I35" s="25"/>
      <c r="J35" s="25"/>
      <c r="K35" s="25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5">
        <f t="shared" si="2"/>
        <v>45375</v>
      </c>
      <c r="C36" s="6">
        <f t="shared" si="0"/>
        <v>1</v>
      </c>
      <c r="D36" s="43"/>
      <c r="E36" s="43"/>
      <c r="F36" s="43"/>
      <c r="G36" s="7" t="str">
        <f t="shared" si="1"/>
        <v/>
      </c>
      <c r="H36" s="24"/>
      <c r="I36" s="25"/>
      <c r="J36" s="25"/>
      <c r="K36" s="25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5">
        <f t="shared" si="2"/>
        <v>45376</v>
      </c>
      <c r="C37" s="6">
        <f t="shared" si="0"/>
        <v>2</v>
      </c>
      <c r="D37" s="43">
        <v>0.41666666666666669</v>
      </c>
      <c r="E37" s="43">
        <v>0.79166666666666663</v>
      </c>
      <c r="F37" s="43">
        <v>4.1666666666666664E-2</v>
      </c>
      <c r="G37" s="7">
        <f t="shared" si="1"/>
        <v>0.33333333333333326</v>
      </c>
      <c r="H37" s="24"/>
      <c r="I37" s="25"/>
      <c r="J37" s="25"/>
      <c r="K37" s="25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5">
        <f t="shared" si="2"/>
        <v>45377</v>
      </c>
      <c r="C38" s="6">
        <f t="shared" si="0"/>
        <v>3</v>
      </c>
      <c r="D38" s="43">
        <v>0.41666666666666669</v>
      </c>
      <c r="E38" s="43">
        <v>0.79166666666666663</v>
      </c>
      <c r="F38" s="43">
        <v>4.1666666666666664E-2</v>
      </c>
      <c r="G38" s="7">
        <f t="shared" si="1"/>
        <v>0.33333333333333326</v>
      </c>
      <c r="H38" s="24"/>
      <c r="I38" s="25"/>
      <c r="J38" s="25"/>
      <c r="K38" s="25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5">
        <f t="shared" si="2"/>
        <v>45378</v>
      </c>
      <c r="C39" s="6">
        <f t="shared" si="0"/>
        <v>4</v>
      </c>
      <c r="D39" s="43">
        <v>0.41666666666666669</v>
      </c>
      <c r="E39" s="43">
        <v>0.79166666666666663</v>
      </c>
      <c r="F39" s="43">
        <v>4.1666666666666664E-2</v>
      </c>
      <c r="G39" s="7">
        <f t="shared" si="1"/>
        <v>0.33333333333333326</v>
      </c>
      <c r="H39" s="24"/>
      <c r="I39" s="25"/>
      <c r="J39" s="25"/>
      <c r="K39" s="25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5">
        <f t="shared" si="2"/>
        <v>45379</v>
      </c>
      <c r="C40" s="6">
        <f t="shared" si="0"/>
        <v>5</v>
      </c>
      <c r="D40" s="43">
        <v>0.41666666666666669</v>
      </c>
      <c r="E40" s="43">
        <v>0.79166666666666663</v>
      </c>
      <c r="F40" s="43">
        <v>4.1666666666666664E-2</v>
      </c>
      <c r="G40" s="7">
        <f t="shared" si="1"/>
        <v>0.33333333333333326</v>
      </c>
      <c r="H40" s="24"/>
      <c r="I40" s="25"/>
      <c r="J40" s="25"/>
      <c r="K40" s="25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5">
        <f>IF(B40="","",IF(MONTH(B40+1)=MONTH(B40),B40+1,""))</f>
        <v>45380</v>
      </c>
      <c r="C41" s="6">
        <f t="shared" si="0"/>
        <v>6</v>
      </c>
      <c r="D41" s="43">
        <v>0.41666666666666669</v>
      </c>
      <c r="E41" s="43">
        <v>0.79166666666666663</v>
      </c>
      <c r="F41" s="43">
        <v>4.1666666666666664E-2</v>
      </c>
      <c r="G41" s="7">
        <f t="shared" si="1"/>
        <v>0.33333333333333326</v>
      </c>
      <c r="H41" s="24"/>
      <c r="I41" s="25"/>
      <c r="J41" s="25"/>
      <c r="K41" s="25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6" t="s">
        <v>20</v>
      </c>
      <c r="C42" s="25"/>
      <c r="D42" s="27"/>
      <c r="E42" s="27"/>
      <c r="F42" s="27"/>
      <c r="G42" s="9">
        <f>SUM(G13:G41)</f>
        <v>6.6666666666666625</v>
      </c>
      <c r="H42" s="28"/>
      <c r="I42" s="25"/>
      <c r="J42" s="25"/>
      <c r="K42" s="25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thickBot="1">
      <c r="A43" s="1"/>
      <c r="B43" s="3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thickTop="1">
      <c r="A44" s="1"/>
      <c r="B44" s="3"/>
      <c r="C44" s="3"/>
      <c r="D44" s="3"/>
      <c r="E44" s="3"/>
      <c r="F44" s="3"/>
      <c r="G44" s="1"/>
      <c r="H44" s="12" t="s">
        <v>21</v>
      </c>
      <c r="I44" s="13"/>
      <c r="J44" s="14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5" t="s">
        <v>22</v>
      </c>
      <c r="I45" s="16"/>
      <c r="J45" s="17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/>
      <c r="B46" s="1"/>
      <c r="C46" s="1"/>
      <c r="D46" s="1"/>
      <c r="E46" s="1"/>
      <c r="F46" s="1"/>
      <c r="G46" s="1"/>
      <c r="H46" s="18"/>
      <c r="I46" s="19"/>
      <c r="J46" s="22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thickBot="1">
      <c r="A47" s="1"/>
      <c r="B47" s="1"/>
      <c r="C47" s="1"/>
      <c r="D47" s="1"/>
      <c r="E47" s="1"/>
      <c r="F47" s="1"/>
      <c r="G47" s="1"/>
      <c r="H47" s="20"/>
      <c r="I47" s="21"/>
      <c r="J47" s="23"/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thickTop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0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</sheetData>
  <mergeCells count="55">
    <mergeCell ref="J3:L3"/>
    <mergeCell ref="J4:L4"/>
    <mergeCell ref="B5:F5"/>
    <mergeCell ref="G5:L5"/>
    <mergeCell ref="B7:C7"/>
    <mergeCell ref="D7:G7"/>
    <mergeCell ref="H24:K24"/>
    <mergeCell ref="H25:K25"/>
    <mergeCell ref="H26:K26"/>
    <mergeCell ref="B8:C8"/>
    <mergeCell ref="D8:G8"/>
    <mergeCell ref="B9:C9"/>
    <mergeCell ref="D9:G9"/>
    <mergeCell ref="B11:B12"/>
    <mergeCell ref="C11:C12"/>
    <mergeCell ref="D11:D12"/>
    <mergeCell ref="E11:E12"/>
    <mergeCell ref="F11:F12"/>
    <mergeCell ref="H11:K11"/>
    <mergeCell ref="H14:K14"/>
    <mergeCell ref="H15:K15"/>
    <mergeCell ref="H35:K35"/>
    <mergeCell ref="H36:K36"/>
    <mergeCell ref="H37:K37"/>
    <mergeCell ref="H38:K38"/>
    <mergeCell ref="L11:L12"/>
    <mergeCell ref="H12:K12"/>
    <mergeCell ref="H13:K13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8:K28"/>
    <mergeCell ref="H29:K29"/>
    <mergeCell ref="H30:K30"/>
    <mergeCell ref="H31:K31"/>
    <mergeCell ref="H34:K34"/>
    <mergeCell ref="H32:K32"/>
    <mergeCell ref="H33:K33"/>
    <mergeCell ref="H40:K40"/>
    <mergeCell ref="H41:K41"/>
    <mergeCell ref="B42:F42"/>
    <mergeCell ref="H42:K42"/>
    <mergeCell ref="H39:K39"/>
    <mergeCell ref="H44:I44"/>
    <mergeCell ref="J44:K44"/>
    <mergeCell ref="H45:I45"/>
    <mergeCell ref="J45:K45"/>
    <mergeCell ref="H46:I47"/>
    <mergeCell ref="J46:K47"/>
  </mergeCells>
  <phoneticPr fontId="13"/>
  <conditionalFormatting sqref="B13:L14 B15:L41">
    <cfRule type="expression" dxfId="19" priority="1">
      <formula>OR(WEEKDAY($C13)=1,WEEKDAY($C13)=7)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呉 思潼(SB IT統括)</cp:lastModifiedBy>
  <dcterms:created xsi:type="dcterms:W3CDTF">2024-02-29T13:39:34Z</dcterms:created>
  <dcterms:modified xsi:type="dcterms:W3CDTF">2024-03-07T06:34:45Z</dcterms:modified>
</cp:coreProperties>
</file>