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CC2AF5CC-12DF-4746-8DE2-F49B3792BC67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磁场利用率" sheetId="3" r:id="rId1"/>
    <sheet name="Sheet1" sheetId="1" r:id="rId2"/>
    <sheet name="Sheet2" sheetId="2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" i="2" l="1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" i="2"/>
  <c r="AC8" i="2"/>
  <c r="Z5" i="2"/>
  <c r="AA5" i="2"/>
  <c r="Z6" i="2"/>
  <c r="AA6" i="2"/>
  <c r="Z7" i="2"/>
  <c r="AA7" i="2"/>
  <c r="Z8" i="2"/>
  <c r="AA8" i="2"/>
  <c r="Z9" i="2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Z16" i="2"/>
  <c r="AA16" i="2"/>
  <c r="Z17" i="2"/>
  <c r="AA17" i="2"/>
  <c r="Z18" i="2"/>
  <c r="AA18" i="2"/>
  <c r="Z19" i="2"/>
  <c r="AA19" i="2"/>
  <c r="Z20" i="2"/>
  <c r="AA20" i="2"/>
  <c r="Z21" i="2"/>
  <c r="AA21" i="2"/>
  <c r="Z22" i="2"/>
  <c r="AA22" i="2"/>
  <c r="Z23" i="2"/>
  <c r="AA23" i="2"/>
  <c r="Z24" i="2"/>
  <c r="AA24" i="2"/>
  <c r="Z25" i="2"/>
  <c r="AA25" i="2"/>
  <c r="Z26" i="2"/>
  <c r="AA26" i="2"/>
  <c r="Z27" i="2"/>
  <c r="AA27" i="2"/>
  <c r="Z28" i="2"/>
  <c r="AA28" i="2"/>
  <c r="Z29" i="2"/>
  <c r="AA29" i="2"/>
  <c r="Z30" i="2"/>
  <c r="AA30" i="2"/>
  <c r="Z31" i="2"/>
  <c r="AA31" i="2"/>
  <c r="Z32" i="2"/>
  <c r="AA32" i="2"/>
  <c r="Z33" i="2"/>
  <c r="AA33" i="2"/>
  <c r="Z34" i="2"/>
  <c r="AA34" i="2"/>
  <c r="Z35" i="2"/>
  <c r="AA35" i="2"/>
  <c r="Z36" i="2"/>
  <c r="AA36" i="2"/>
  <c r="Z37" i="2"/>
  <c r="AA37" i="2"/>
  <c r="Z38" i="2"/>
  <c r="AA38" i="2"/>
  <c r="Z39" i="2"/>
  <c r="AA39" i="2"/>
  <c r="Z40" i="2"/>
  <c r="AA40" i="2"/>
  <c r="AA4" i="2"/>
  <c r="Z4" i="2"/>
  <c r="W8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T4" i="2"/>
  <c r="S4" i="2"/>
  <c r="R4" i="2"/>
  <c r="P8" i="2"/>
  <c r="AU5" i="3" l="1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G40" i="3"/>
  <c r="BF40" i="3"/>
  <c r="AZ40" i="3"/>
  <c r="AT40" i="3"/>
  <c r="AO40" i="3"/>
  <c r="AN40" i="3"/>
  <c r="AJ40" i="3"/>
  <c r="AD40" i="3"/>
  <c r="AB40" i="3"/>
  <c r="W40" i="3"/>
  <c r="U40" i="3"/>
  <c r="BG39" i="3"/>
  <c r="BF39" i="3"/>
  <c r="AZ39" i="3"/>
  <c r="AT39" i="3"/>
  <c r="AO39" i="3"/>
  <c r="AN39" i="3"/>
  <c r="AJ39" i="3"/>
  <c r="AD39" i="3"/>
  <c r="AB39" i="3"/>
  <c r="W39" i="3"/>
  <c r="U39" i="3"/>
  <c r="BG38" i="3"/>
  <c r="BF38" i="3"/>
  <c r="AZ38" i="3"/>
  <c r="AT38" i="3"/>
  <c r="AO38" i="3"/>
  <c r="AN38" i="3"/>
  <c r="AJ38" i="3"/>
  <c r="AD38" i="3"/>
  <c r="AB38" i="3"/>
  <c r="W38" i="3"/>
  <c r="U38" i="3"/>
  <c r="BG37" i="3"/>
  <c r="BF37" i="3"/>
  <c r="AZ37" i="3"/>
  <c r="AT37" i="3"/>
  <c r="AO37" i="3"/>
  <c r="AN37" i="3"/>
  <c r="AJ37" i="3"/>
  <c r="AD37" i="3"/>
  <c r="AB37" i="3"/>
  <c r="W37" i="3"/>
  <c r="U37" i="3"/>
  <c r="BG36" i="3"/>
  <c r="BF36" i="3"/>
  <c r="AZ36" i="3"/>
  <c r="AT36" i="3"/>
  <c r="AO36" i="3"/>
  <c r="AN36" i="3"/>
  <c r="AJ36" i="3"/>
  <c r="AD36" i="3"/>
  <c r="AB36" i="3"/>
  <c r="W36" i="3"/>
  <c r="U36" i="3"/>
  <c r="BG35" i="3"/>
  <c r="BF35" i="3"/>
  <c r="AZ35" i="3"/>
  <c r="AT35" i="3"/>
  <c r="AO35" i="3"/>
  <c r="AN35" i="3"/>
  <c r="AJ35" i="3"/>
  <c r="AD35" i="3"/>
  <c r="AB35" i="3"/>
  <c r="W35" i="3"/>
  <c r="U35" i="3"/>
  <c r="BG34" i="3"/>
  <c r="BF34" i="3"/>
  <c r="AZ34" i="3"/>
  <c r="AT34" i="3"/>
  <c r="AO34" i="3"/>
  <c r="AN34" i="3"/>
  <c r="AJ34" i="3"/>
  <c r="AD34" i="3"/>
  <c r="AB34" i="3"/>
  <c r="W34" i="3"/>
  <c r="U34" i="3"/>
  <c r="BG33" i="3"/>
  <c r="BF33" i="3"/>
  <c r="AZ33" i="3"/>
  <c r="AT33" i="3"/>
  <c r="AO33" i="3"/>
  <c r="AN33" i="3"/>
  <c r="AJ33" i="3"/>
  <c r="AD33" i="3"/>
  <c r="AB33" i="3"/>
  <c r="W33" i="3"/>
  <c r="U33" i="3"/>
  <c r="BG32" i="3"/>
  <c r="BF32" i="3"/>
  <c r="AZ32" i="3"/>
  <c r="AT32" i="3"/>
  <c r="AO32" i="3"/>
  <c r="AN32" i="3"/>
  <c r="AJ32" i="3"/>
  <c r="AD32" i="3"/>
  <c r="AB32" i="3"/>
  <c r="W32" i="3"/>
  <c r="U32" i="3"/>
  <c r="BG31" i="3"/>
  <c r="BF31" i="3"/>
  <c r="AZ31" i="3"/>
  <c r="AT31" i="3"/>
  <c r="AO31" i="3"/>
  <c r="AN31" i="3"/>
  <c r="AJ31" i="3"/>
  <c r="AD31" i="3"/>
  <c r="AB31" i="3"/>
  <c r="W31" i="3"/>
  <c r="U31" i="3"/>
  <c r="BG30" i="3"/>
  <c r="BF30" i="3"/>
  <c r="AZ30" i="3"/>
  <c r="AT30" i="3"/>
  <c r="AO30" i="3"/>
  <c r="AN30" i="3"/>
  <c r="AJ30" i="3"/>
  <c r="AD30" i="3"/>
  <c r="AB30" i="3"/>
  <c r="W30" i="3"/>
  <c r="U30" i="3"/>
  <c r="BG29" i="3"/>
  <c r="BF29" i="3"/>
  <c r="AZ29" i="3"/>
  <c r="AT29" i="3"/>
  <c r="AO29" i="3"/>
  <c r="AN29" i="3"/>
  <c r="AJ29" i="3"/>
  <c r="AD29" i="3"/>
  <c r="AB29" i="3"/>
  <c r="W29" i="3"/>
  <c r="U29" i="3"/>
  <c r="BG28" i="3"/>
  <c r="BF28" i="3"/>
  <c r="AZ28" i="3"/>
  <c r="AT28" i="3"/>
  <c r="AO28" i="3"/>
  <c r="AN28" i="3"/>
  <c r="AJ28" i="3"/>
  <c r="AD28" i="3"/>
  <c r="AB28" i="3"/>
  <c r="W28" i="3"/>
  <c r="U28" i="3"/>
  <c r="BG27" i="3"/>
  <c r="BF27" i="3"/>
  <c r="AZ27" i="3"/>
  <c r="AT27" i="3"/>
  <c r="AO27" i="3"/>
  <c r="AN27" i="3"/>
  <c r="AJ27" i="3"/>
  <c r="AD27" i="3"/>
  <c r="AB27" i="3"/>
  <c r="W27" i="3"/>
  <c r="U27" i="3"/>
  <c r="BG26" i="3"/>
  <c r="BF26" i="3"/>
  <c r="AZ26" i="3"/>
  <c r="AT26" i="3"/>
  <c r="AO26" i="3"/>
  <c r="AN26" i="3"/>
  <c r="AJ26" i="3"/>
  <c r="AD26" i="3"/>
  <c r="AB26" i="3"/>
  <c r="W26" i="3"/>
  <c r="U26" i="3"/>
  <c r="BG25" i="3"/>
  <c r="BF25" i="3"/>
  <c r="AZ25" i="3"/>
  <c r="AT25" i="3"/>
  <c r="AO25" i="3"/>
  <c r="AN25" i="3"/>
  <c r="AJ25" i="3"/>
  <c r="AD25" i="3"/>
  <c r="AB25" i="3"/>
  <c r="W25" i="3"/>
  <c r="U25" i="3"/>
  <c r="BG24" i="3"/>
  <c r="BF24" i="3"/>
  <c r="AZ24" i="3"/>
  <c r="AT24" i="3"/>
  <c r="AO24" i="3"/>
  <c r="AN24" i="3"/>
  <c r="AJ24" i="3"/>
  <c r="AD24" i="3"/>
  <c r="AB24" i="3"/>
  <c r="W24" i="3"/>
  <c r="U24" i="3"/>
  <c r="BG23" i="3"/>
  <c r="BF23" i="3"/>
  <c r="AZ23" i="3"/>
  <c r="AT23" i="3"/>
  <c r="AO23" i="3"/>
  <c r="AN23" i="3"/>
  <c r="AJ23" i="3"/>
  <c r="AD23" i="3"/>
  <c r="AB23" i="3"/>
  <c r="W23" i="3"/>
  <c r="U23" i="3"/>
  <c r="BG22" i="3"/>
  <c r="BF22" i="3"/>
  <c r="AZ22" i="3"/>
  <c r="AT22" i="3"/>
  <c r="AO22" i="3"/>
  <c r="AN22" i="3"/>
  <c r="AJ22" i="3"/>
  <c r="AD22" i="3"/>
  <c r="AB22" i="3"/>
  <c r="W22" i="3"/>
  <c r="U22" i="3"/>
  <c r="BG21" i="3"/>
  <c r="BF21" i="3"/>
  <c r="AZ21" i="3"/>
  <c r="AT21" i="3"/>
  <c r="AO21" i="3"/>
  <c r="AN21" i="3"/>
  <c r="AJ21" i="3"/>
  <c r="AD21" i="3"/>
  <c r="AB21" i="3"/>
  <c r="W21" i="3"/>
  <c r="U21" i="3"/>
  <c r="BG20" i="3"/>
  <c r="BF20" i="3"/>
  <c r="AZ20" i="3"/>
  <c r="AT20" i="3"/>
  <c r="AO20" i="3"/>
  <c r="AN20" i="3"/>
  <c r="AJ20" i="3"/>
  <c r="AD20" i="3"/>
  <c r="AB20" i="3"/>
  <c r="W20" i="3"/>
  <c r="U20" i="3"/>
  <c r="BG19" i="3"/>
  <c r="BF19" i="3"/>
  <c r="AZ19" i="3"/>
  <c r="AT19" i="3"/>
  <c r="AO19" i="3"/>
  <c r="AN19" i="3"/>
  <c r="AJ19" i="3"/>
  <c r="AD19" i="3"/>
  <c r="AB19" i="3"/>
  <c r="W19" i="3"/>
  <c r="U19" i="3"/>
  <c r="BG18" i="3"/>
  <c r="BF18" i="3"/>
  <c r="AZ18" i="3"/>
  <c r="AT18" i="3"/>
  <c r="AO18" i="3"/>
  <c r="AN18" i="3"/>
  <c r="AJ18" i="3"/>
  <c r="AD18" i="3"/>
  <c r="AB18" i="3"/>
  <c r="W18" i="3"/>
  <c r="U18" i="3"/>
  <c r="BG17" i="3"/>
  <c r="BF17" i="3"/>
  <c r="AZ17" i="3"/>
  <c r="AT17" i="3"/>
  <c r="AO17" i="3"/>
  <c r="AN17" i="3"/>
  <c r="AJ17" i="3"/>
  <c r="AD17" i="3"/>
  <c r="AB17" i="3"/>
  <c r="W17" i="3"/>
  <c r="U17" i="3"/>
  <c r="BG16" i="3"/>
  <c r="BF16" i="3"/>
  <c r="AZ16" i="3"/>
  <c r="AT16" i="3"/>
  <c r="AO16" i="3"/>
  <c r="AN16" i="3"/>
  <c r="AJ16" i="3"/>
  <c r="AD16" i="3"/>
  <c r="AB16" i="3"/>
  <c r="W16" i="3"/>
  <c r="U16" i="3"/>
  <c r="BG15" i="3"/>
  <c r="BF15" i="3"/>
  <c r="AZ15" i="3"/>
  <c r="AT15" i="3"/>
  <c r="AO15" i="3"/>
  <c r="AN15" i="3"/>
  <c r="AJ15" i="3"/>
  <c r="AD15" i="3"/>
  <c r="AB15" i="3"/>
  <c r="W15" i="3"/>
  <c r="U15" i="3"/>
  <c r="BG14" i="3"/>
  <c r="BF14" i="3"/>
  <c r="AZ14" i="3"/>
  <c r="AT14" i="3"/>
  <c r="AO14" i="3"/>
  <c r="AN14" i="3"/>
  <c r="AJ14" i="3"/>
  <c r="AD14" i="3"/>
  <c r="AB14" i="3"/>
  <c r="W14" i="3"/>
  <c r="U14" i="3"/>
  <c r="BG13" i="3"/>
  <c r="BF13" i="3"/>
  <c r="AZ13" i="3"/>
  <c r="AT13" i="3"/>
  <c r="AO13" i="3"/>
  <c r="AN13" i="3"/>
  <c r="AJ13" i="3"/>
  <c r="AD13" i="3"/>
  <c r="AB13" i="3"/>
  <c r="W13" i="3"/>
  <c r="U13" i="3"/>
  <c r="BG12" i="3"/>
  <c r="BF12" i="3"/>
  <c r="AZ12" i="3"/>
  <c r="AT12" i="3"/>
  <c r="AO12" i="3"/>
  <c r="AN12" i="3"/>
  <c r="AJ12" i="3"/>
  <c r="AD12" i="3"/>
  <c r="AB12" i="3"/>
  <c r="W12" i="3"/>
  <c r="U12" i="3"/>
  <c r="BG11" i="3"/>
  <c r="BF11" i="3"/>
  <c r="AZ11" i="3"/>
  <c r="AT11" i="3"/>
  <c r="AO11" i="3"/>
  <c r="AN11" i="3"/>
  <c r="AJ11" i="3"/>
  <c r="AD11" i="3"/>
  <c r="AB11" i="3"/>
  <c r="W11" i="3"/>
  <c r="U11" i="3"/>
  <c r="BG10" i="3"/>
  <c r="BF10" i="3"/>
  <c r="AZ10" i="3"/>
  <c r="AT10" i="3"/>
  <c r="AO10" i="3"/>
  <c r="AN10" i="3"/>
  <c r="AJ10" i="3"/>
  <c r="AD10" i="3"/>
  <c r="AB10" i="3"/>
  <c r="W10" i="3"/>
  <c r="U10" i="3"/>
  <c r="BG9" i="3"/>
  <c r="BF9" i="3"/>
  <c r="AZ9" i="3"/>
  <c r="AT9" i="3"/>
  <c r="AO9" i="3"/>
  <c r="AN9" i="3"/>
  <c r="AJ9" i="3"/>
  <c r="AD9" i="3"/>
  <c r="AB9" i="3"/>
  <c r="W9" i="3"/>
  <c r="U9" i="3"/>
  <c r="BG8" i="3"/>
  <c r="BF8" i="3"/>
  <c r="BD8" i="3"/>
  <c r="AZ8" i="3"/>
  <c r="AX8" i="3"/>
  <c r="AT8" i="3"/>
  <c r="AR8" i="3"/>
  <c r="AO8" i="3"/>
  <c r="AN8" i="3"/>
  <c r="AL8" i="3"/>
  <c r="AJ8" i="3"/>
  <c r="AD8" i="3"/>
  <c r="AB8" i="3"/>
  <c r="Z8" i="3"/>
  <c r="W8" i="3"/>
  <c r="U8" i="3"/>
  <c r="S8" i="3"/>
  <c r="BG7" i="3"/>
  <c r="BF7" i="3"/>
  <c r="AZ7" i="3"/>
  <c r="AT7" i="3"/>
  <c r="AO7" i="3"/>
  <c r="AN7" i="3"/>
  <c r="AJ7" i="3"/>
  <c r="AD7" i="3"/>
  <c r="AB7" i="3"/>
  <c r="W7" i="3"/>
  <c r="U7" i="3"/>
  <c r="BG6" i="3"/>
  <c r="BF6" i="3"/>
  <c r="AZ6" i="3"/>
  <c r="AT6" i="3"/>
  <c r="AO6" i="3"/>
  <c r="AN6" i="3"/>
  <c r="AJ6" i="3"/>
  <c r="AD6" i="3"/>
  <c r="AB6" i="3"/>
  <c r="W6" i="3"/>
  <c r="U6" i="3"/>
  <c r="BG5" i="3"/>
  <c r="BF5" i="3"/>
  <c r="AZ5" i="3"/>
  <c r="AT5" i="3"/>
  <c r="AO5" i="3"/>
  <c r="AN5" i="3"/>
  <c r="AJ5" i="3"/>
  <c r="AD5" i="3"/>
  <c r="AB5" i="3"/>
  <c r="W5" i="3"/>
  <c r="U5" i="3"/>
  <c r="BG4" i="3"/>
  <c r="BF4" i="3"/>
  <c r="AZ4" i="3"/>
  <c r="AT4" i="3"/>
  <c r="AO4" i="3"/>
  <c r="AN4" i="3"/>
  <c r="AJ4" i="3"/>
  <c r="AF4" i="3"/>
  <c r="AH18" i="3" s="1"/>
  <c r="AD4" i="3"/>
  <c r="AB4" i="3"/>
  <c r="W4" i="3"/>
  <c r="U4" i="3"/>
  <c r="AI22" i="3" l="1"/>
  <c r="AI20" i="3"/>
  <c r="AI4" i="3"/>
  <c r="AI19" i="3"/>
  <c r="AH10" i="3"/>
  <c r="AI18" i="3"/>
  <c r="AI17" i="3"/>
  <c r="AI16" i="3"/>
  <c r="AI15" i="3"/>
  <c r="AI14" i="3"/>
  <c r="AI13" i="3"/>
  <c r="AH38" i="3"/>
  <c r="AI12" i="3"/>
  <c r="AI11" i="3"/>
  <c r="AI10" i="3"/>
  <c r="AI25" i="3"/>
  <c r="AI9" i="3"/>
  <c r="AI24" i="3"/>
  <c r="AI8" i="3"/>
  <c r="AI23" i="3"/>
  <c r="AI7" i="3"/>
  <c r="AI6" i="3"/>
  <c r="AH30" i="3"/>
  <c r="AI21" i="3"/>
  <c r="AI5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H16" i="3"/>
  <c r="AH8" i="3"/>
  <c r="AH24" i="3"/>
  <c r="AH27" i="3"/>
  <c r="AH19" i="3"/>
  <c r="AH9" i="3"/>
  <c r="AH28" i="3"/>
  <c r="AH13" i="3"/>
  <c r="AF8" i="3"/>
  <c r="AH39" i="3"/>
  <c r="AH35" i="3"/>
  <c r="AH36" i="3"/>
  <c r="AH5" i="3"/>
  <c r="AH21" i="3"/>
  <c r="AH33" i="3"/>
  <c r="AH22" i="3"/>
  <c r="AH25" i="3"/>
  <c r="AH11" i="3"/>
  <c r="AH6" i="3"/>
  <c r="AH31" i="3"/>
  <c r="AH14" i="3"/>
  <c r="AH17" i="3"/>
  <c r="AH34" i="3"/>
  <c r="AH20" i="3"/>
  <c r="AH37" i="3"/>
  <c r="AH23" i="3"/>
  <c r="AH40" i="3"/>
  <c r="AH26" i="3"/>
  <c r="AH12" i="3"/>
  <c r="AH29" i="3"/>
  <c r="AH15" i="3"/>
  <c r="AH7" i="3"/>
  <c r="AH32" i="3"/>
  <c r="AH4" i="3"/>
  <c r="BU5" i="2"/>
  <c r="BV5" i="2"/>
  <c r="BU6" i="2"/>
  <c r="BV6" i="2"/>
  <c r="BU7" i="2"/>
  <c r="BV7" i="2"/>
  <c r="BU8" i="2"/>
  <c r="BV8" i="2"/>
  <c r="BU9" i="2"/>
  <c r="BV9" i="2"/>
  <c r="BU10" i="2"/>
  <c r="BV10" i="2"/>
  <c r="BU11" i="2"/>
  <c r="BV11" i="2"/>
  <c r="BU12" i="2"/>
  <c r="BV12" i="2"/>
  <c r="BU13" i="2"/>
  <c r="BV13" i="2"/>
  <c r="BU14" i="2"/>
  <c r="BV14" i="2"/>
  <c r="BU15" i="2"/>
  <c r="BV15" i="2"/>
  <c r="BU16" i="2"/>
  <c r="BV16" i="2"/>
  <c r="BU17" i="2"/>
  <c r="BV17" i="2"/>
  <c r="BU18" i="2"/>
  <c r="BV18" i="2"/>
  <c r="BU19" i="2"/>
  <c r="BV19" i="2"/>
  <c r="BU20" i="2"/>
  <c r="BV20" i="2"/>
  <c r="BU21" i="2"/>
  <c r="BV21" i="2"/>
  <c r="BU22" i="2"/>
  <c r="BV22" i="2"/>
  <c r="BU23" i="2"/>
  <c r="BV23" i="2"/>
  <c r="BU24" i="2"/>
  <c r="BV24" i="2"/>
  <c r="BU25" i="2"/>
  <c r="BV25" i="2"/>
  <c r="BU26" i="2"/>
  <c r="BV26" i="2"/>
  <c r="BU27" i="2"/>
  <c r="BV27" i="2"/>
  <c r="BU28" i="2"/>
  <c r="BV28" i="2"/>
  <c r="BU29" i="2"/>
  <c r="BV29" i="2"/>
  <c r="BU30" i="2"/>
  <c r="BV30" i="2"/>
  <c r="BU31" i="2"/>
  <c r="BV31" i="2"/>
  <c r="BU32" i="2"/>
  <c r="BV32" i="2"/>
  <c r="BU33" i="2"/>
  <c r="BV33" i="2"/>
  <c r="BU34" i="2"/>
  <c r="BV34" i="2"/>
  <c r="BU35" i="2"/>
  <c r="BV35" i="2"/>
  <c r="BU36" i="2"/>
  <c r="BV36" i="2"/>
  <c r="BU37" i="2"/>
  <c r="BV37" i="2"/>
  <c r="BU38" i="2"/>
  <c r="BV38" i="2"/>
  <c r="BU39" i="2"/>
  <c r="BV39" i="2"/>
  <c r="BU40" i="2"/>
  <c r="BV40" i="2"/>
  <c r="BV4" i="2"/>
  <c r="BU4" i="2"/>
  <c r="BS8" i="2"/>
  <c r="BO5" i="2"/>
  <c r="BP5" i="2"/>
  <c r="BO6" i="2"/>
  <c r="BP6" i="2"/>
  <c r="BO7" i="2"/>
  <c r="BP7" i="2"/>
  <c r="BO8" i="2"/>
  <c r="BP8" i="2"/>
  <c r="BO9" i="2"/>
  <c r="BP9" i="2"/>
  <c r="BO10" i="2"/>
  <c r="BP10" i="2"/>
  <c r="BO11" i="2"/>
  <c r="BP11" i="2"/>
  <c r="BO12" i="2"/>
  <c r="BP12" i="2"/>
  <c r="BO13" i="2"/>
  <c r="BP13" i="2"/>
  <c r="BO14" i="2"/>
  <c r="BP14" i="2"/>
  <c r="BO15" i="2"/>
  <c r="BP15" i="2"/>
  <c r="BO16" i="2"/>
  <c r="BP16" i="2"/>
  <c r="BO17" i="2"/>
  <c r="BP17" i="2"/>
  <c r="BO18" i="2"/>
  <c r="BP18" i="2"/>
  <c r="BO19" i="2"/>
  <c r="BP19" i="2"/>
  <c r="BO20" i="2"/>
  <c r="BP20" i="2"/>
  <c r="BO21" i="2"/>
  <c r="BP21" i="2"/>
  <c r="BO22" i="2"/>
  <c r="BP22" i="2"/>
  <c r="BO23" i="2"/>
  <c r="BP23" i="2"/>
  <c r="BO24" i="2"/>
  <c r="BP24" i="2"/>
  <c r="BO25" i="2"/>
  <c r="BP25" i="2"/>
  <c r="BO26" i="2"/>
  <c r="BP26" i="2"/>
  <c r="BO27" i="2"/>
  <c r="BP27" i="2"/>
  <c r="BO28" i="2"/>
  <c r="BP28" i="2"/>
  <c r="BO29" i="2"/>
  <c r="BP29" i="2"/>
  <c r="BO30" i="2"/>
  <c r="BP30" i="2"/>
  <c r="BO31" i="2"/>
  <c r="BP31" i="2"/>
  <c r="BO32" i="2"/>
  <c r="BP32" i="2"/>
  <c r="BO33" i="2"/>
  <c r="BP33" i="2"/>
  <c r="BO34" i="2"/>
  <c r="BP34" i="2"/>
  <c r="BO35" i="2"/>
  <c r="BP35" i="2"/>
  <c r="BO36" i="2"/>
  <c r="BP36" i="2"/>
  <c r="BO37" i="2"/>
  <c r="BP37" i="2"/>
  <c r="BO38" i="2"/>
  <c r="BP38" i="2"/>
  <c r="BO39" i="2"/>
  <c r="BP39" i="2"/>
  <c r="BO40" i="2"/>
  <c r="BP40" i="2"/>
  <c r="BP4" i="2"/>
  <c r="BO4" i="2"/>
  <c r="BM8" i="2"/>
  <c r="BG8" i="2"/>
  <c r="BA8" i="2"/>
  <c r="AO8" i="2"/>
  <c r="AI8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" i="2"/>
  <c r="BJ5" i="2" l="1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5" i="2"/>
  <c r="BI6" i="2"/>
  <c r="BI7" i="2"/>
  <c r="BI8" i="2"/>
  <c r="BI4" i="2"/>
  <c r="BC4" i="2"/>
  <c r="BC5" i="2"/>
  <c r="BC6" i="2"/>
  <c r="BD5" i="2" l="1"/>
  <c r="BD6" i="2"/>
  <c r="BC7" i="2"/>
  <c r="BD7" i="2"/>
  <c r="BC8" i="2"/>
  <c r="BD8" i="2"/>
  <c r="BC9" i="2"/>
  <c r="BD9" i="2"/>
  <c r="BC10" i="2"/>
  <c r="BD10" i="2"/>
  <c r="BC11" i="2"/>
  <c r="BD11" i="2"/>
  <c r="BC12" i="2"/>
  <c r="BD12" i="2"/>
  <c r="BC13" i="2"/>
  <c r="BD13" i="2"/>
  <c r="BC14" i="2"/>
  <c r="BD14" i="2"/>
  <c r="BC15" i="2"/>
  <c r="BD15" i="2"/>
  <c r="BC16" i="2"/>
  <c r="BD16" i="2"/>
  <c r="BC17" i="2"/>
  <c r="BD17" i="2"/>
  <c r="BC18" i="2"/>
  <c r="BD18" i="2"/>
  <c r="BC19" i="2"/>
  <c r="BD19" i="2"/>
  <c r="BC20" i="2"/>
  <c r="BD20" i="2"/>
  <c r="BC21" i="2"/>
  <c r="BD21" i="2"/>
  <c r="BC22" i="2"/>
  <c r="BD22" i="2"/>
  <c r="BC23" i="2"/>
  <c r="BD23" i="2"/>
  <c r="BC24" i="2"/>
  <c r="BD24" i="2"/>
  <c r="BC25" i="2"/>
  <c r="BD25" i="2"/>
  <c r="BC26" i="2"/>
  <c r="BD26" i="2"/>
  <c r="BC27" i="2"/>
  <c r="BD27" i="2"/>
  <c r="BC28" i="2"/>
  <c r="BD28" i="2"/>
  <c r="BC29" i="2"/>
  <c r="BD29" i="2"/>
  <c r="BC30" i="2"/>
  <c r="BD30" i="2"/>
  <c r="BC31" i="2"/>
  <c r="BD31" i="2"/>
  <c r="BC32" i="2"/>
  <c r="BD32" i="2"/>
  <c r="BC33" i="2"/>
  <c r="BD33" i="2"/>
  <c r="BC34" i="2"/>
  <c r="BD34" i="2"/>
  <c r="BC35" i="2"/>
  <c r="BD35" i="2"/>
  <c r="BC36" i="2"/>
  <c r="BD36" i="2"/>
  <c r="BC37" i="2"/>
  <c r="BD37" i="2"/>
  <c r="BC38" i="2"/>
  <c r="BD38" i="2"/>
  <c r="BC39" i="2"/>
  <c r="BD39" i="2"/>
  <c r="BC40" i="2"/>
  <c r="BD40" i="2"/>
  <c r="BD4" i="2"/>
  <c r="AW8" i="2"/>
  <c r="AW9" i="2"/>
  <c r="AW12" i="2"/>
  <c r="AW16" i="2"/>
  <c r="AW17" i="2"/>
  <c r="AW22" i="2"/>
  <c r="AW26" i="2"/>
  <c r="AW27" i="2"/>
  <c r="AW30" i="2"/>
  <c r="AW34" i="2"/>
  <c r="AW35" i="2"/>
  <c r="AW38" i="2"/>
  <c r="AU4" i="2"/>
  <c r="AW18" i="2" s="1"/>
  <c r="AQ5" i="2"/>
  <c r="AR5" i="2"/>
  <c r="AQ6" i="2"/>
  <c r="AR6" i="2"/>
  <c r="AQ7" i="2"/>
  <c r="AR7" i="2"/>
  <c r="AQ8" i="2"/>
  <c r="AR8" i="2"/>
  <c r="AQ9" i="2"/>
  <c r="AR9" i="2"/>
  <c r="AQ10" i="2"/>
  <c r="AR10" i="2"/>
  <c r="AQ11" i="2"/>
  <c r="AR11" i="2"/>
  <c r="AQ12" i="2"/>
  <c r="AR12" i="2"/>
  <c r="AQ13" i="2"/>
  <c r="AR13" i="2"/>
  <c r="AQ14" i="2"/>
  <c r="AR14" i="2"/>
  <c r="AQ15" i="2"/>
  <c r="AR15" i="2"/>
  <c r="AQ16" i="2"/>
  <c r="AR16" i="2"/>
  <c r="AQ17" i="2"/>
  <c r="AR17" i="2"/>
  <c r="AQ18" i="2"/>
  <c r="AR18" i="2"/>
  <c r="AQ19" i="2"/>
  <c r="AR19" i="2"/>
  <c r="AQ20" i="2"/>
  <c r="AR20" i="2"/>
  <c r="AQ21" i="2"/>
  <c r="AR21" i="2"/>
  <c r="AQ22" i="2"/>
  <c r="AR22" i="2"/>
  <c r="AQ23" i="2"/>
  <c r="AR23" i="2"/>
  <c r="AQ24" i="2"/>
  <c r="AR24" i="2"/>
  <c r="AQ25" i="2"/>
  <c r="AR25" i="2"/>
  <c r="AQ26" i="2"/>
  <c r="AR26" i="2"/>
  <c r="AQ27" i="2"/>
  <c r="AR27" i="2"/>
  <c r="AQ28" i="2"/>
  <c r="AR28" i="2"/>
  <c r="AQ29" i="2"/>
  <c r="AR29" i="2"/>
  <c r="AQ30" i="2"/>
  <c r="AR30" i="2"/>
  <c r="AQ31" i="2"/>
  <c r="AR31" i="2"/>
  <c r="AQ32" i="2"/>
  <c r="AR32" i="2"/>
  <c r="AQ33" i="2"/>
  <c r="AR33" i="2"/>
  <c r="AQ34" i="2"/>
  <c r="AR34" i="2"/>
  <c r="AQ35" i="2"/>
  <c r="AR35" i="2"/>
  <c r="AQ36" i="2"/>
  <c r="AR36" i="2"/>
  <c r="AQ37" i="2"/>
  <c r="AR37" i="2"/>
  <c r="AQ38" i="2"/>
  <c r="AR38" i="2"/>
  <c r="AQ39" i="2"/>
  <c r="AR39" i="2"/>
  <c r="AQ40" i="2"/>
  <c r="AR40" i="2"/>
  <c r="AQ4" i="2"/>
  <c r="AR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" i="2"/>
  <c r="AX34" i="2" l="1"/>
  <c r="AX26" i="2"/>
  <c r="AX16" i="2"/>
  <c r="AX8" i="2"/>
  <c r="AX4" i="2"/>
  <c r="AW33" i="2"/>
  <c r="AW25" i="2"/>
  <c r="AW15" i="2"/>
  <c r="AW7" i="2"/>
  <c r="AX25" i="2"/>
  <c r="AX15" i="2"/>
  <c r="AX40" i="2"/>
  <c r="AX32" i="2"/>
  <c r="AX24" i="2"/>
  <c r="AX14" i="2"/>
  <c r="AX6" i="2"/>
  <c r="AX33" i="2"/>
  <c r="AX7" i="2"/>
  <c r="AW40" i="2"/>
  <c r="AW32" i="2"/>
  <c r="AW24" i="2"/>
  <c r="AW14" i="2"/>
  <c r="AW6" i="2"/>
  <c r="AX39" i="2"/>
  <c r="AX31" i="2"/>
  <c r="AX23" i="2"/>
  <c r="AX13" i="2"/>
  <c r="AX5" i="2"/>
  <c r="AW39" i="2"/>
  <c r="AW31" i="2"/>
  <c r="AW23" i="2"/>
  <c r="AW13" i="2"/>
  <c r="AW5" i="2"/>
  <c r="AX38" i="2"/>
  <c r="AX30" i="2"/>
  <c r="AX22" i="2"/>
  <c r="AX12" i="2"/>
  <c r="AX21" i="2"/>
  <c r="AW37" i="2"/>
  <c r="AW29" i="2"/>
  <c r="AW21" i="2"/>
  <c r="AW11" i="2"/>
  <c r="AX29" i="2"/>
  <c r="AX36" i="2"/>
  <c r="AX28" i="2"/>
  <c r="AX20" i="2"/>
  <c r="AX10" i="2"/>
  <c r="AX37" i="2"/>
  <c r="AX11" i="2"/>
  <c r="AW36" i="2"/>
  <c r="AW28" i="2"/>
  <c r="AW20" i="2"/>
  <c r="AW10" i="2"/>
  <c r="AX35" i="2"/>
  <c r="AX27" i="2"/>
  <c r="AX19" i="2"/>
  <c r="AX9" i="2"/>
  <c r="AW19" i="2"/>
  <c r="AX18" i="2"/>
  <c r="AW4" i="2"/>
  <c r="AU8" i="2"/>
  <c r="AX17" i="2"/>
</calcChain>
</file>

<file path=xl/sharedStrings.xml><?xml version="1.0" encoding="utf-8"?>
<sst xmlns="http://schemas.openxmlformats.org/spreadsheetml/2006/main" count="266" uniqueCount="41">
  <si>
    <t>TF</t>
    <phoneticPr fontId="1" type="noConversion"/>
  </si>
  <si>
    <t>CS</t>
    <phoneticPr fontId="1" type="noConversion"/>
  </si>
  <si>
    <t>间隙</t>
    <phoneticPr fontId="1" type="noConversion"/>
  </si>
  <si>
    <t>VV</t>
    <phoneticPr fontId="1" type="noConversion"/>
  </si>
  <si>
    <t>等离子体</t>
    <phoneticPr fontId="1" type="noConversion"/>
  </si>
  <si>
    <t>PF</t>
    <phoneticPr fontId="1" type="noConversion"/>
  </si>
  <si>
    <t>径向尺寸</t>
    <phoneticPr fontId="1" type="noConversion"/>
  </si>
  <si>
    <t>轴向尺寸</t>
    <phoneticPr fontId="1" type="noConversion"/>
  </si>
  <si>
    <t>R=1，A=1.8，k=2.5，B=3T</t>
    <phoneticPr fontId="1" type="noConversion"/>
  </si>
  <si>
    <t>R=1.05，A=1.85，k=2.5，B=3T</t>
    <phoneticPr fontId="1" type="noConversion"/>
  </si>
  <si>
    <t>径向</t>
    <phoneticPr fontId="1" type="noConversion"/>
  </si>
  <si>
    <t>轴向</t>
    <phoneticPr fontId="1" type="noConversion"/>
  </si>
  <si>
    <t>第一壁</t>
    <phoneticPr fontId="1" type="noConversion"/>
  </si>
  <si>
    <t>偏滤器</t>
    <phoneticPr fontId="1" type="noConversion"/>
  </si>
  <si>
    <t>R=1.05，A=1.85，k=2.2，B=3T</t>
    <phoneticPr fontId="1" type="noConversion"/>
  </si>
  <si>
    <t>MAST-U</t>
    <phoneticPr fontId="1" type="noConversion"/>
  </si>
  <si>
    <t>大半径</t>
    <phoneticPr fontId="1" type="noConversion"/>
  </si>
  <si>
    <t>小半径</t>
    <phoneticPr fontId="1" type="noConversion"/>
  </si>
  <si>
    <t>拉长比</t>
    <phoneticPr fontId="1" type="noConversion"/>
  </si>
  <si>
    <t>三角形变</t>
    <phoneticPr fontId="1" type="noConversion"/>
  </si>
  <si>
    <t>角度</t>
    <phoneticPr fontId="1" type="noConversion"/>
  </si>
  <si>
    <t>半径X</t>
    <phoneticPr fontId="1" type="noConversion"/>
  </si>
  <si>
    <t>轴向Z</t>
    <phoneticPr fontId="1" type="noConversion"/>
  </si>
  <si>
    <t>MSAT-U</t>
    <phoneticPr fontId="1" type="noConversion"/>
  </si>
  <si>
    <t>ENN EST-2</t>
    <phoneticPr fontId="1" type="noConversion"/>
  </si>
  <si>
    <t>NSTX-U</t>
    <phoneticPr fontId="1" type="noConversion"/>
  </si>
  <si>
    <t>COMPASS-U</t>
    <phoneticPr fontId="1" type="noConversion"/>
  </si>
  <si>
    <t>ST40</t>
    <phoneticPr fontId="1" type="noConversion"/>
  </si>
  <si>
    <t>Bt</t>
    <phoneticPr fontId="1" type="noConversion"/>
  </si>
  <si>
    <t>Bt</t>
    <phoneticPr fontId="1" type="noConversion"/>
  </si>
  <si>
    <t>Y</t>
    <phoneticPr fontId="1" type="noConversion"/>
  </si>
  <si>
    <t>Y</t>
    <phoneticPr fontId="1" type="noConversion"/>
  </si>
  <si>
    <t>环径比</t>
    <phoneticPr fontId="1" type="noConversion"/>
  </si>
  <si>
    <t>JT-60SA</t>
    <phoneticPr fontId="1" type="noConversion"/>
  </si>
  <si>
    <t>QUEST</t>
    <phoneticPr fontId="1" type="noConversion"/>
  </si>
  <si>
    <t>磁压比</t>
    <phoneticPr fontId="1" type="noConversion"/>
  </si>
  <si>
    <t>MAST-U</t>
    <phoneticPr fontId="1" type="noConversion"/>
  </si>
  <si>
    <t>磁压比</t>
    <phoneticPr fontId="1" type="noConversion"/>
  </si>
  <si>
    <t>EXL-50U</t>
    <phoneticPr fontId="1" type="noConversion"/>
  </si>
  <si>
    <t>Globus-M2</t>
    <phoneticPr fontId="1" type="noConversion"/>
  </si>
  <si>
    <t>EXL-50U V3b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</si>
</sst>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0156662430129"/>
          <c:y val="0.11476449271160961"/>
          <c:w val="0.79036216646850599"/>
          <c:h val="0.852836992100513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磁场利用率!$Y$2</c:f>
              <c:strCache>
                <c:ptCount val="1"/>
                <c:pt idx="0">
                  <c:v>ENN EST-2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磁场利用率!$AB$4:$AB$40</c:f>
              <c:numCache>
                <c:formatCode>General</c:formatCode>
                <c:ptCount val="37"/>
                <c:pt idx="0">
                  <c:v>1618</c:v>
                </c:pt>
                <c:pt idx="1">
                  <c:v>1598.7108486678389</c:v>
                </c:pt>
                <c:pt idx="2">
                  <c:v>1542.8998653108611</c:v>
                </c:pt>
                <c:pt idx="3">
                  <c:v>1456.3476496381481</c:v>
                </c:pt>
                <c:pt idx="4">
                  <c:v>1347.5014808531128</c:v>
                </c:pt>
                <c:pt idx="5">
                  <c:v>1226.0348791217111</c:v>
                </c:pt>
                <c:pt idx="6">
                  <c:v>1101.3825497288199</c:v>
                </c:pt>
                <c:pt idx="7">
                  <c:v>981.56337367778724</c:v>
                </c:pt>
                <c:pt idx="8">
                  <c:v>872.47450771957767</c:v>
                </c:pt>
                <c:pt idx="9">
                  <c:v>777.68629407281264</c:v>
                </c:pt>
                <c:pt idx="10">
                  <c:v>698.64538072364735</c:v>
                </c:pt>
                <c:pt idx="11">
                  <c:v>635.13095384179587</c:v>
                </c:pt>
                <c:pt idx="12">
                  <c:v>585.80570129898661</c:v>
                </c:pt>
                <c:pt idx="13">
                  <c:v>548.73937751648259</c:v>
                </c:pt>
                <c:pt idx="14">
                  <c:v>521.83402545842443</c:v>
                </c:pt>
                <c:pt idx="15">
                  <c:v>503.12690150528283</c:v>
                </c:pt>
                <c:pt idx="16">
                  <c:v>490.98013327261526</c:v>
                </c:pt>
                <c:pt idx="17">
                  <c:v>484.1833663241855</c:v>
                </c:pt>
                <c:pt idx="18">
                  <c:v>482</c:v>
                </c:pt>
                <c:pt idx="19">
                  <c:v>484.1833663241855</c:v>
                </c:pt>
                <c:pt idx="20">
                  <c:v>490.98013327261526</c:v>
                </c:pt>
                <c:pt idx="21">
                  <c:v>503.12690150528294</c:v>
                </c:pt>
                <c:pt idx="22">
                  <c:v>521.83402545842443</c:v>
                </c:pt>
                <c:pt idx="23">
                  <c:v>548.73937751648248</c:v>
                </c:pt>
                <c:pt idx="24">
                  <c:v>585.80570129898626</c:v>
                </c:pt>
                <c:pt idx="25">
                  <c:v>635.13095384179587</c:v>
                </c:pt>
                <c:pt idx="26">
                  <c:v>698.64538072364758</c:v>
                </c:pt>
                <c:pt idx="27">
                  <c:v>777.68629407281264</c:v>
                </c:pt>
                <c:pt idx="28">
                  <c:v>872.4745077195771</c:v>
                </c:pt>
                <c:pt idx="29">
                  <c:v>981.56337367778713</c:v>
                </c:pt>
                <c:pt idx="30">
                  <c:v>1101.3825497288199</c:v>
                </c:pt>
                <c:pt idx="31">
                  <c:v>1226.0348791217107</c:v>
                </c:pt>
                <c:pt idx="32">
                  <c:v>1347.5014808531125</c:v>
                </c:pt>
                <c:pt idx="33">
                  <c:v>1456.3476496381479</c:v>
                </c:pt>
                <c:pt idx="34">
                  <c:v>1542.8998653108608</c:v>
                </c:pt>
                <c:pt idx="35">
                  <c:v>1598.7108486678389</c:v>
                </c:pt>
                <c:pt idx="36">
                  <c:v>1618</c:v>
                </c:pt>
              </c:numCache>
            </c:numRef>
          </c:xVal>
          <c:yVal>
            <c:numRef>
              <c:f>磁场利用率!$AC$4:$AC$40</c:f>
              <c:numCache>
                <c:formatCode>General</c:formatCode>
                <c:ptCount val="37"/>
                <c:pt idx="0">
                  <c:v>13000</c:v>
                </c:pt>
                <c:pt idx="1">
                  <c:v>13216.990762812597</c:v>
                </c:pt>
                <c:pt idx="2">
                  <c:v>13427.388371099756</c:v>
                </c:pt>
                <c:pt idx="3">
                  <c:v>13624.8</c:v>
                </c:pt>
                <c:pt idx="4">
                  <c:v>13803.2273970643</c:v>
                </c:pt>
                <c:pt idx="5">
                  <c:v>13957.249136121474</c:v>
                </c:pt>
                <c:pt idx="6">
                  <c:v>14082.185344569034</c:v>
                </c:pt>
                <c:pt idx="7">
                  <c:v>14174.239898934071</c:v>
                </c:pt>
                <c:pt idx="8">
                  <c:v>14230.615768164054</c:v>
                </c:pt>
                <c:pt idx="9">
                  <c:v>14249.6</c:v>
                </c:pt>
                <c:pt idx="10">
                  <c:v>14230.615768164054</c:v>
                </c:pt>
                <c:pt idx="11">
                  <c:v>14174.239898934071</c:v>
                </c:pt>
                <c:pt idx="12">
                  <c:v>14082.185344569034</c:v>
                </c:pt>
                <c:pt idx="13">
                  <c:v>13957.249136121474</c:v>
                </c:pt>
                <c:pt idx="14">
                  <c:v>13803.2273970643</c:v>
                </c:pt>
                <c:pt idx="15">
                  <c:v>13624.8</c:v>
                </c:pt>
                <c:pt idx="16">
                  <c:v>13427.388371099756</c:v>
                </c:pt>
                <c:pt idx="17">
                  <c:v>13216.990762812597</c:v>
                </c:pt>
                <c:pt idx="18">
                  <c:v>13000</c:v>
                </c:pt>
                <c:pt idx="19">
                  <c:v>12783.009237187403</c:v>
                </c:pt>
                <c:pt idx="20">
                  <c:v>12572.611628900244</c:v>
                </c:pt>
                <c:pt idx="21">
                  <c:v>12375.2</c:v>
                </c:pt>
                <c:pt idx="22">
                  <c:v>12196.7726029357</c:v>
                </c:pt>
                <c:pt idx="23">
                  <c:v>12042.750863878526</c:v>
                </c:pt>
                <c:pt idx="24">
                  <c:v>11917.814655430966</c:v>
                </c:pt>
                <c:pt idx="25">
                  <c:v>11825.760101065929</c:v>
                </c:pt>
                <c:pt idx="26">
                  <c:v>11769.384231835946</c:v>
                </c:pt>
                <c:pt idx="27">
                  <c:v>11750.4</c:v>
                </c:pt>
                <c:pt idx="28">
                  <c:v>11769.384231835944</c:v>
                </c:pt>
                <c:pt idx="29">
                  <c:v>11825.760101065929</c:v>
                </c:pt>
                <c:pt idx="30">
                  <c:v>11917.814655430966</c:v>
                </c:pt>
                <c:pt idx="31">
                  <c:v>12042.750863878526</c:v>
                </c:pt>
                <c:pt idx="32">
                  <c:v>12196.7726029357</c:v>
                </c:pt>
                <c:pt idx="33">
                  <c:v>12375.199999999999</c:v>
                </c:pt>
                <c:pt idx="34">
                  <c:v>12572.611628900244</c:v>
                </c:pt>
                <c:pt idx="35">
                  <c:v>12783.009237187403</c:v>
                </c:pt>
                <c:pt idx="36">
                  <c:v>13000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11-40E4-9713-6F4E41E4F6BE}"/>
            </c:ext>
          </c:extLst>
        </c:ser>
        <c:ser>
          <c:idx val="0"/>
          <c:order val="1"/>
          <c:tx>
            <c:strRef>
              <c:f>磁场利用率!$R$2</c:f>
              <c:strCache>
                <c:ptCount val="1"/>
                <c:pt idx="0">
                  <c:v>MAST-U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磁场利用率!$U$4:$U$40</c:f>
              <c:numCache>
                <c:formatCode>General</c:formatCode>
                <c:ptCount val="37"/>
                <c:pt idx="0">
                  <c:v>1500</c:v>
                </c:pt>
                <c:pt idx="1">
                  <c:v>1477.9261472431256</c:v>
                </c:pt>
                <c:pt idx="2">
                  <c:v>1414.0579444578514</c:v>
                </c:pt>
                <c:pt idx="3">
                  <c:v>1315.0105145506977</c:v>
                </c:pt>
                <c:pt idx="4">
                  <c:v>1190.4506383002172</c:v>
                </c:pt>
                <c:pt idx="5">
                  <c:v>1051.4483651920989</c:v>
                </c:pt>
                <c:pt idx="6">
                  <c:v>908.80045303474117</c:v>
                </c:pt>
                <c:pt idx="7">
                  <c:v>771.68343818760854</c:v>
                </c:pt>
                <c:pt idx="8">
                  <c:v>646.84582749599554</c:v>
                </c:pt>
                <c:pt idx="9">
                  <c:v>538.37339990726809</c:v>
                </c:pt>
                <c:pt idx="10">
                  <c:v>447.92165047600491</c:v>
                </c:pt>
                <c:pt idx="11">
                  <c:v>375.23788731895661</c:v>
                </c:pt>
                <c:pt idx="12">
                  <c:v>318.79173564144583</c:v>
                </c:pt>
                <c:pt idx="13">
                  <c:v>276.37428765090431</c:v>
                </c:pt>
                <c:pt idx="14">
                  <c:v>245.58471223235199</c:v>
                </c:pt>
                <c:pt idx="15">
                  <c:v>224.17691193386236</c:v>
                </c:pt>
                <c:pt idx="16">
                  <c:v>210.27656096338023</c:v>
                </c:pt>
                <c:pt idx="17">
                  <c:v>202.49857061746582</c:v>
                </c:pt>
                <c:pt idx="18">
                  <c:v>200</c:v>
                </c:pt>
                <c:pt idx="19">
                  <c:v>202.49857061746582</c:v>
                </c:pt>
                <c:pt idx="20">
                  <c:v>210.27656096338023</c:v>
                </c:pt>
                <c:pt idx="21">
                  <c:v>224.17691193386247</c:v>
                </c:pt>
                <c:pt idx="22">
                  <c:v>245.58471223235188</c:v>
                </c:pt>
                <c:pt idx="23">
                  <c:v>276.37428765090419</c:v>
                </c:pt>
                <c:pt idx="24">
                  <c:v>318.7917356414456</c:v>
                </c:pt>
                <c:pt idx="25">
                  <c:v>375.23788731895655</c:v>
                </c:pt>
                <c:pt idx="26">
                  <c:v>447.92165047600508</c:v>
                </c:pt>
                <c:pt idx="27">
                  <c:v>538.37339990726787</c:v>
                </c:pt>
                <c:pt idx="28">
                  <c:v>646.84582749599497</c:v>
                </c:pt>
                <c:pt idx="29">
                  <c:v>771.68343818760854</c:v>
                </c:pt>
                <c:pt idx="30">
                  <c:v>908.80045303474094</c:v>
                </c:pt>
                <c:pt idx="31">
                  <c:v>1051.4483651920987</c:v>
                </c:pt>
                <c:pt idx="32">
                  <c:v>1190.4506383002167</c:v>
                </c:pt>
                <c:pt idx="33">
                  <c:v>1315.0105145506975</c:v>
                </c:pt>
                <c:pt idx="34">
                  <c:v>1414.0579444578514</c:v>
                </c:pt>
                <c:pt idx="35">
                  <c:v>1477.9261472431256</c:v>
                </c:pt>
                <c:pt idx="36">
                  <c:v>1500</c:v>
                </c:pt>
              </c:numCache>
            </c:numRef>
          </c:xVal>
          <c:yVal>
            <c:numRef>
              <c:f>磁场利用率!$V$4:$V$40</c:f>
              <c:numCache>
                <c:formatCode>General</c:formatCode>
                <c:ptCount val="37"/>
                <c:pt idx="0">
                  <c:v>15000</c:v>
                </c:pt>
                <c:pt idx="1">
                  <c:v>15282.178288708761</c:v>
                </c:pt>
                <c:pt idx="2">
                  <c:v>15555.782732904212</c:v>
                </c:pt>
                <c:pt idx="3">
                  <c:v>15812.5</c:v>
                </c:pt>
                <c:pt idx="4">
                  <c:v>16044.529865740626</c:v>
                </c:pt>
                <c:pt idx="5">
                  <c:v>16244.822220068339</c:v>
                </c:pt>
                <c:pt idx="6">
                  <c:v>16407.291281149712</c:v>
                </c:pt>
                <c:pt idx="7">
                  <c:v>16527.000508777102</c:v>
                </c:pt>
                <c:pt idx="8">
                  <c:v>16600.312598644839</c:v>
                </c:pt>
                <c:pt idx="9">
                  <c:v>16625</c:v>
                </c:pt>
                <c:pt idx="10">
                  <c:v>16600.312598644839</c:v>
                </c:pt>
                <c:pt idx="11">
                  <c:v>16527.000508777102</c:v>
                </c:pt>
                <c:pt idx="12">
                  <c:v>16407.291281149712</c:v>
                </c:pt>
                <c:pt idx="13">
                  <c:v>16244.822220068339</c:v>
                </c:pt>
                <c:pt idx="14">
                  <c:v>16044.529865740627</c:v>
                </c:pt>
                <c:pt idx="15">
                  <c:v>15812.5</c:v>
                </c:pt>
                <c:pt idx="16">
                  <c:v>15555.782732904212</c:v>
                </c:pt>
                <c:pt idx="17">
                  <c:v>15282.178288708761</c:v>
                </c:pt>
                <c:pt idx="18">
                  <c:v>15000</c:v>
                </c:pt>
                <c:pt idx="19">
                  <c:v>14717.821711291239</c:v>
                </c:pt>
                <c:pt idx="20">
                  <c:v>14444.217267095788</c:v>
                </c:pt>
                <c:pt idx="21">
                  <c:v>14187.5</c:v>
                </c:pt>
                <c:pt idx="22">
                  <c:v>13955.470134259374</c:v>
                </c:pt>
                <c:pt idx="23">
                  <c:v>13755.177779931661</c:v>
                </c:pt>
                <c:pt idx="24">
                  <c:v>13592.708718850288</c:v>
                </c:pt>
                <c:pt idx="25">
                  <c:v>13472.999491222899</c:v>
                </c:pt>
                <c:pt idx="26">
                  <c:v>13399.687401355162</c:v>
                </c:pt>
                <c:pt idx="27">
                  <c:v>13375</c:v>
                </c:pt>
                <c:pt idx="28">
                  <c:v>13399.687401355162</c:v>
                </c:pt>
                <c:pt idx="29">
                  <c:v>13472.999491222899</c:v>
                </c:pt>
                <c:pt idx="30">
                  <c:v>13592.708718850288</c:v>
                </c:pt>
                <c:pt idx="31">
                  <c:v>13755.177779931661</c:v>
                </c:pt>
                <c:pt idx="32">
                  <c:v>13955.470134259373</c:v>
                </c:pt>
                <c:pt idx="33">
                  <c:v>14187.5</c:v>
                </c:pt>
                <c:pt idx="34">
                  <c:v>14444.217267095788</c:v>
                </c:pt>
                <c:pt idx="35">
                  <c:v>14717.821711291239</c:v>
                </c:pt>
                <c:pt idx="36">
                  <c:v>15000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11-40E4-9713-6F4E41E4F6BE}"/>
            </c:ext>
          </c:extLst>
        </c:ser>
        <c:ser>
          <c:idx val="2"/>
          <c:order val="2"/>
          <c:tx>
            <c:strRef>
              <c:f>磁场利用率!$AE$2</c:f>
              <c:strCache>
                <c:ptCount val="1"/>
                <c:pt idx="0">
                  <c:v>NSTX-U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磁场利用率!$AH$4:$AH$40</c:f>
              <c:numCache>
                <c:formatCode>General</c:formatCode>
                <c:ptCount val="37"/>
                <c:pt idx="0">
                  <c:v>1477.0588235294117</c:v>
                </c:pt>
                <c:pt idx="1">
                  <c:v>1458.4808298064315</c:v>
                </c:pt>
                <c:pt idx="2">
                  <c:v>1404.7275007654316</c:v>
                </c:pt>
                <c:pt idx="3">
                  <c:v>1321.3663154137093</c:v>
                </c:pt>
                <c:pt idx="4">
                  <c:v>1216.5331163974679</c:v>
                </c:pt>
                <c:pt idx="5">
                  <c:v>1099.5447779444814</c:v>
                </c:pt>
                <c:pt idx="6">
                  <c:v>979.48816409258757</c:v>
                </c:pt>
                <c:pt idx="7">
                  <c:v>864.08651358776103</c:v>
                </c:pt>
                <c:pt idx="8">
                  <c:v>759.01956522287401</c:v>
                </c:pt>
                <c:pt idx="9">
                  <c:v>667.72602888123015</c:v>
                </c:pt>
                <c:pt idx="10">
                  <c:v>591.59921714270092</c:v>
                </c:pt>
                <c:pt idx="11">
                  <c:v>530.42645720056976</c:v>
                </c:pt>
                <c:pt idx="12">
                  <c:v>482.91974130909011</c:v>
                </c:pt>
                <c:pt idx="13">
                  <c:v>447.21998870166601</c:v>
                </c:pt>
                <c:pt idx="14">
                  <c:v>421.30659038559929</c:v>
                </c:pt>
                <c:pt idx="15">
                  <c:v>403.28916569999274</c:v>
                </c:pt>
                <c:pt idx="16">
                  <c:v>391.59022777913435</c:v>
                </c:pt>
                <c:pt idx="17">
                  <c:v>385.04404585904354</c:v>
                </c:pt>
                <c:pt idx="18">
                  <c:v>382.94117647058818</c:v>
                </c:pt>
                <c:pt idx="19">
                  <c:v>385.04404585904354</c:v>
                </c:pt>
                <c:pt idx="20">
                  <c:v>391.59022777913435</c:v>
                </c:pt>
                <c:pt idx="21">
                  <c:v>403.28916569999274</c:v>
                </c:pt>
                <c:pt idx="22">
                  <c:v>421.30659038559924</c:v>
                </c:pt>
                <c:pt idx="23">
                  <c:v>447.21998870166595</c:v>
                </c:pt>
                <c:pt idx="24">
                  <c:v>482.91974130908989</c:v>
                </c:pt>
                <c:pt idx="25">
                  <c:v>530.42645720056976</c:v>
                </c:pt>
                <c:pt idx="26">
                  <c:v>591.59921714270104</c:v>
                </c:pt>
                <c:pt idx="27">
                  <c:v>667.72602888122992</c:v>
                </c:pt>
                <c:pt idx="28">
                  <c:v>759.01956522287355</c:v>
                </c:pt>
                <c:pt idx="29">
                  <c:v>864.08651358776103</c:v>
                </c:pt>
                <c:pt idx="30">
                  <c:v>979.48816409258745</c:v>
                </c:pt>
                <c:pt idx="31">
                  <c:v>1099.5447779444812</c:v>
                </c:pt>
                <c:pt idx="32">
                  <c:v>1216.5331163974674</c:v>
                </c:pt>
                <c:pt idx="33">
                  <c:v>1321.3663154137093</c:v>
                </c:pt>
                <c:pt idx="34">
                  <c:v>1404.7275007654316</c:v>
                </c:pt>
                <c:pt idx="35">
                  <c:v>1458.4808298064315</c:v>
                </c:pt>
                <c:pt idx="36">
                  <c:v>1477.0588235294117</c:v>
                </c:pt>
              </c:numCache>
            </c:numRef>
          </c:xVal>
          <c:yVal>
            <c:numRef>
              <c:f>磁场利用率!$AI$4:$AI$40</c:f>
              <c:numCache>
                <c:formatCode>General</c:formatCode>
                <c:ptCount val="37"/>
                <c:pt idx="0">
                  <c:v>10000</c:v>
                </c:pt>
                <c:pt idx="1">
                  <c:v>10261.238361401867</c:v>
                </c:pt>
                <c:pt idx="2">
                  <c:v>10514.539127385528</c:v>
                </c:pt>
                <c:pt idx="3">
                  <c:v>10752.205882352941</c:v>
                </c:pt>
                <c:pt idx="4">
                  <c:v>10967.017242219603</c:v>
                </c:pt>
                <c:pt idx="5">
                  <c:v>11152.446272515757</c:v>
                </c:pt>
                <c:pt idx="6">
                  <c:v>11302.858805987471</c:v>
                </c:pt>
                <c:pt idx="7">
                  <c:v>11413.684633917625</c:v>
                </c:pt>
                <c:pt idx="8">
                  <c:v>11481.55636960513</c:v>
                </c:pt>
                <c:pt idx="9">
                  <c:v>11504.411764705883</c:v>
                </c:pt>
                <c:pt idx="10">
                  <c:v>11481.55636960513</c:v>
                </c:pt>
                <c:pt idx="11">
                  <c:v>11413.684633917625</c:v>
                </c:pt>
                <c:pt idx="12">
                  <c:v>11302.858805987471</c:v>
                </c:pt>
                <c:pt idx="13">
                  <c:v>11152.446272515757</c:v>
                </c:pt>
                <c:pt idx="14">
                  <c:v>10967.017242219603</c:v>
                </c:pt>
                <c:pt idx="15">
                  <c:v>10752.205882352941</c:v>
                </c:pt>
                <c:pt idx="16">
                  <c:v>10514.539127385528</c:v>
                </c:pt>
                <c:pt idx="17">
                  <c:v>10261.238361401867</c:v>
                </c:pt>
                <c:pt idx="18">
                  <c:v>10000</c:v>
                </c:pt>
                <c:pt idx="19">
                  <c:v>9738.7616385981328</c:v>
                </c:pt>
                <c:pt idx="20">
                  <c:v>9485.4608726144725</c:v>
                </c:pt>
                <c:pt idx="21">
                  <c:v>9247.7941176470595</c:v>
                </c:pt>
                <c:pt idx="22">
                  <c:v>9032.9827577803972</c:v>
                </c:pt>
                <c:pt idx="23">
                  <c:v>8847.5537274842427</c:v>
                </c:pt>
                <c:pt idx="24">
                  <c:v>8697.141194012529</c:v>
                </c:pt>
                <c:pt idx="25">
                  <c:v>8586.3153660823755</c:v>
                </c:pt>
                <c:pt idx="26">
                  <c:v>8518.4436303948696</c:v>
                </c:pt>
                <c:pt idx="27">
                  <c:v>8495.5882352941171</c:v>
                </c:pt>
                <c:pt idx="28">
                  <c:v>8518.4436303948696</c:v>
                </c:pt>
                <c:pt idx="29">
                  <c:v>8586.3153660823755</c:v>
                </c:pt>
                <c:pt idx="30">
                  <c:v>8697.141194012529</c:v>
                </c:pt>
                <c:pt idx="31">
                  <c:v>8847.5537274842427</c:v>
                </c:pt>
                <c:pt idx="32">
                  <c:v>9032.9827577803972</c:v>
                </c:pt>
                <c:pt idx="33">
                  <c:v>9247.7941176470576</c:v>
                </c:pt>
                <c:pt idx="34">
                  <c:v>9485.4608726144725</c:v>
                </c:pt>
                <c:pt idx="35">
                  <c:v>9738.7616385981328</c:v>
                </c:pt>
                <c:pt idx="36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11-40E4-9713-6F4E41E4F6BE}"/>
            </c:ext>
          </c:extLst>
        </c:ser>
        <c:ser>
          <c:idx val="4"/>
          <c:order val="3"/>
          <c:tx>
            <c:strRef>
              <c:f>磁场利用率!$AQ$2</c:f>
              <c:strCache>
                <c:ptCount val="1"/>
                <c:pt idx="0">
                  <c:v>ST40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磁场利用率!$AT$4:$AT$40</c:f>
              <c:numCache>
                <c:formatCode>General</c:formatCode>
                <c:ptCount val="37"/>
                <c:pt idx="0">
                  <c:v>622</c:v>
                </c:pt>
                <c:pt idx="1">
                  <c:v>614.46093028919063</c:v>
                </c:pt>
                <c:pt idx="2">
                  <c:v>592.64748256868154</c:v>
                </c:pt>
                <c:pt idx="3">
                  <c:v>558.81897573885362</c:v>
                </c:pt>
                <c:pt idx="4">
                  <c:v>516.27698723484343</c:v>
                </c:pt>
                <c:pt idx="5">
                  <c:v>468.80236472714762</c:v>
                </c:pt>
                <c:pt idx="6">
                  <c:v>420.08261626725005</c:v>
                </c:pt>
                <c:pt idx="7">
                  <c:v>373.25188196561402</c:v>
                </c:pt>
                <c:pt idx="8">
                  <c:v>330.61503646786309</c:v>
                </c:pt>
                <c:pt idx="9">
                  <c:v>293.56753042986696</c:v>
                </c:pt>
                <c:pt idx="10">
                  <c:v>262.67477908565093</c:v>
                </c:pt>
                <c:pt idx="11">
                  <c:v>237.85047843816673</c:v>
                </c:pt>
                <c:pt idx="12">
                  <c:v>218.57194663446305</c:v>
                </c:pt>
                <c:pt idx="13">
                  <c:v>204.08475670538579</c:v>
                </c:pt>
                <c:pt idx="14">
                  <c:v>193.56893248551097</c:v>
                </c:pt>
                <c:pt idx="15">
                  <c:v>186.25734530664224</c:v>
                </c:pt>
                <c:pt idx="16">
                  <c:v>181.50984082133908</c:v>
                </c:pt>
                <c:pt idx="17">
                  <c:v>178.85335796473447</c:v>
                </c:pt>
                <c:pt idx="18">
                  <c:v>178</c:v>
                </c:pt>
                <c:pt idx="19">
                  <c:v>178.85335796473447</c:v>
                </c:pt>
                <c:pt idx="20">
                  <c:v>181.50984082133908</c:v>
                </c:pt>
                <c:pt idx="21">
                  <c:v>186.25734530664226</c:v>
                </c:pt>
                <c:pt idx="22">
                  <c:v>193.56893248551094</c:v>
                </c:pt>
                <c:pt idx="23">
                  <c:v>204.08475670538576</c:v>
                </c:pt>
                <c:pt idx="24">
                  <c:v>218.57194663446296</c:v>
                </c:pt>
                <c:pt idx="25">
                  <c:v>237.8504784381667</c:v>
                </c:pt>
                <c:pt idx="26">
                  <c:v>262.67477908565093</c:v>
                </c:pt>
                <c:pt idx="27">
                  <c:v>293.56753042986691</c:v>
                </c:pt>
                <c:pt idx="28">
                  <c:v>330.61503646786292</c:v>
                </c:pt>
                <c:pt idx="29">
                  <c:v>373.25188196561402</c:v>
                </c:pt>
                <c:pt idx="30">
                  <c:v>420.08261626724999</c:v>
                </c:pt>
                <c:pt idx="31">
                  <c:v>468.80236472714751</c:v>
                </c:pt>
                <c:pt idx="32">
                  <c:v>516.27698723484332</c:v>
                </c:pt>
                <c:pt idx="33">
                  <c:v>558.81897573885362</c:v>
                </c:pt>
                <c:pt idx="34">
                  <c:v>592.64748256868154</c:v>
                </c:pt>
                <c:pt idx="35">
                  <c:v>614.46093028919063</c:v>
                </c:pt>
                <c:pt idx="36">
                  <c:v>622</c:v>
                </c:pt>
              </c:numCache>
            </c:numRef>
          </c:xVal>
          <c:yVal>
            <c:numRef>
              <c:f>磁场利用率!$AU$4:$AU$40</c:f>
              <c:numCache>
                <c:formatCode>General</c:formatCode>
                <c:ptCount val="37"/>
                <c:pt idx="0">
                  <c:v>1000</c:v>
                </c:pt>
                <c:pt idx="1">
                  <c:v>1096.3747386051464</c:v>
                </c:pt>
                <c:pt idx="2">
                  <c:v>1189.8211795457462</c:v>
                </c:pt>
                <c:pt idx="3">
                  <c:v>1277.5</c:v>
                </c:pt>
                <c:pt idx="4">
                  <c:v>1356.7471233760293</c:v>
                </c:pt>
                <c:pt idx="5">
                  <c:v>1425.1546659310329</c:v>
                </c:pt>
                <c:pt idx="6">
                  <c:v>1480.6440991003633</c:v>
                </c:pt>
                <c:pt idx="7">
                  <c:v>1521.5294045361791</c:v>
                </c:pt>
                <c:pt idx="8">
                  <c:v>1546.5683029217753</c:v>
                </c:pt>
                <c:pt idx="9">
                  <c:v>1555</c:v>
                </c:pt>
                <c:pt idx="10">
                  <c:v>1546.5683029217753</c:v>
                </c:pt>
                <c:pt idx="11">
                  <c:v>1521.5294045361793</c:v>
                </c:pt>
                <c:pt idx="12">
                  <c:v>1480.6440991003635</c:v>
                </c:pt>
                <c:pt idx="13">
                  <c:v>1425.1546659310329</c:v>
                </c:pt>
                <c:pt idx="14">
                  <c:v>1356.7471233760293</c:v>
                </c:pt>
                <c:pt idx="15">
                  <c:v>1277.5</c:v>
                </c:pt>
                <c:pt idx="16">
                  <c:v>1189.8211795457462</c:v>
                </c:pt>
                <c:pt idx="17">
                  <c:v>1096.3747386051464</c:v>
                </c:pt>
                <c:pt idx="18">
                  <c:v>1000.0000000000001</c:v>
                </c:pt>
                <c:pt idx="19">
                  <c:v>903.62526139485362</c:v>
                </c:pt>
                <c:pt idx="20">
                  <c:v>810.17882045425392</c:v>
                </c:pt>
                <c:pt idx="21">
                  <c:v>722.5</c:v>
                </c:pt>
                <c:pt idx="22">
                  <c:v>643.25287662397068</c:v>
                </c:pt>
                <c:pt idx="23">
                  <c:v>574.8453340689673</c:v>
                </c:pt>
                <c:pt idx="24">
                  <c:v>519.35590089963671</c:v>
                </c:pt>
                <c:pt idx="25">
                  <c:v>478.47059546382081</c:v>
                </c:pt>
                <c:pt idx="26">
                  <c:v>453.4316970782246</c:v>
                </c:pt>
                <c:pt idx="27">
                  <c:v>445</c:v>
                </c:pt>
                <c:pt idx="28">
                  <c:v>453.43169707822449</c:v>
                </c:pt>
                <c:pt idx="29">
                  <c:v>478.47059546382093</c:v>
                </c:pt>
                <c:pt idx="30">
                  <c:v>519.35590089963659</c:v>
                </c:pt>
                <c:pt idx="31">
                  <c:v>574.84533406896708</c:v>
                </c:pt>
                <c:pt idx="32">
                  <c:v>643.25287662397045</c:v>
                </c:pt>
                <c:pt idx="33">
                  <c:v>722.49999999999977</c:v>
                </c:pt>
                <c:pt idx="34">
                  <c:v>810.17882045425392</c:v>
                </c:pt>
                <c:pt idx="35">
                  <c:v>903.62526139485362</c:v>
                </c:pt>
                <c:pt idx="36">
                  <c:v>999.99999999999989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11-40E4-9713-6F4E41E4F6BE}"/>
            </c:ext>
          </c:extLst>
        </c:ser>
        <c:ser>
          <c:idx val="5"/>
          <c:order val="4"/>
          <c:tx>
            <c:strRef>
              <c:f>磁场利用率!$BC$2</c:f>
              <c:strCache>
                <c:ptCount val="1"/>
                <c:pt idx="0">
                  <c:v>QUEST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磁场利用率!$BF$4:$BF$40</c:f>
              <c:numCache>
                <c:formatCode>General</c:formatCode>
                <c:ptCount val="37"/>
                <c:pt idx="0">
                  <c:v>1080</c:v>
                </c:pt>
                <c:pt idx="1">
                  <c:v>1066.4160906111542</c:v>
                </c:pt>
                <c:pt idx="2">
                  <c:v>1027.1125812048317</c:v>
                </c:pt>
                <c:pt idx="3">
                  <c:v>966.16031664658317</c:v>
                </c:pt>
                <c:pt idx="4">
                  <c:v>889.50808510782599</c:v>
                </c:pt>
                <c:pt idx="5">
                  <c:v>803.9682247335993</c:v>
                </c:pt>
                <c:pt idx="6">
                  <c:v>716.18489417522528</c:v>
                </c:pt>
                <c:pt idx="7">
                  <c:v>631.8051927308361</c:v>
                </c:pt>
                <c:pt idx="8">
                  <c:v>554.9820476898434</c:v>
                </c:pt>
                <c:pt idx="9">
                  <c:v>488.22978455831878</c:v>
                </c:pt>
                <c:pt idx="10">
                  <c:v>432.56716952369533</c:v>
                </c:pt>
                <c:pt idx="11">
                  <c:v>387.83869988858868</c:v>
                </c:pt>
                <c:pt idx="12">
                  <c:v>353.10260654858206</c:v>
                </c:pt>
                <c:pt idx="13">
                  <c:v>326.99956163132572</c:v>
                </c:pt>
                <c:pt idx="14">
                  <c:v>308.05213060452428</c:v>
                </c:pt>
                <c:pt idx="15">
                  <c:v>294.87809965160761</c:v>
                </c:pt>
                <c:pt idx="16">
                  <c:v>286.32403751592625</c:v>
                </c:pt>
                <c:pt idx="17">
                  <c:v>281.53758191844048</c:v>
                </c:pt>
                <c:pt idx="18">
                  <c:v>280</c:v>
                </c:pt>
                <c:pt idx="19">
                  <c:v>281.53758191844048</c:v>
                </c:pt>
                <c:pt idx="20">
                  <c:v>286.32403751592625</c:v>
                </c:pt>
                <c:pt idx="21">
                  <c:v>294.87809965160767</c:v>
                </c:pt>
                <c:pt idx="22">
                  <c:v>308.05213060452422</c:v>
                </c:pt>
                <c:pt idx="23">
                  <c:v>326.99956163132566</c:v>
                </c:pt>
                <c:pt idx="24">
                  <c:v>353.10260654858189</c:v>
                </c:pt>
                <c:pt idx="25">
                  <c:v>387.83869988858868</c:v>
                </c:pt>
                <c:pt idx="26">
                  <c:v>432.56716952369538</c:v>
                </c:pt>
                <c:pt idx="27">
                  <c:v>488.22978455831873</c:v>
                </c:pt>
                <c:pt idx="28">
                  <c:v>554.98204768984306</c:v>
                </c:pt>
                <c:pt idx="29">
                  <c:v>631.80519273083598</c:v>
                </c:pt>
                <c:pt idx="30">
                  <c:v>716.18489417522528</c:v>
                </c:pt>
                <c:pt idx="31">
                  <c:v>803.96822473359907</c:v>
                </c:pt>
                <c:pt idx="32">
                  <c:v>889.50808510782576</c:v>
                </c:pt>
                <c:pt idx="33">
                  <c:v>966.16031664658306</c:v>
                </c:pt>
                <c:pt idx="34">
                  <c:v>1027.1125812048317</c:v>
                </c:pt>
                <c:pt idx="35">
                  <c:v>1066.4160906111542</c:v>
                </c:pt>
                <c:pt idx="36">
                  <c:v>1080</c:v>
                </c:pt>
              </c:numCache>
            </c:numRef>
          </c:xVal>
          <c:yVal>
            <c:numRef>
              <c:f>磁场利用率!$BG$4:$BG$40</c:f>
              <c:numCache>
                <c:formatCode>General</c:formatCode>
                <c:ptCount val="37"/>
                <c:pt idx="0">
                  <c:v>0</c:v>
                </c:pt>
                <c:pt idx="1">
                  <c:v>135.44557858020565</c:v>
                </c:pt>
                <c:pt idx="2">
                  <c:v>266.77571179402162</c:v>
                </c:pt>
                <c:pt idx="3">
                  <c:v>389.99999999999994</c:v>
                </c:pt>
                <c:pt idx="4">
                  <c:v>501.37433555550064</c:v>
                </c:pt>
                <c:pt idx="5">
                  <c:v>597.5146656328028</c:v>
                </c:pt>
                <c:pt idx="6">
                  <c:v>675.49981495186205</c:v>
                </c:pt>
                <c:pt idx="7">
                  <c:v>732.96024421300854</c:v>
                </c:pt>
                <c:pt idx="8">
                  <c:v>768.15004734952231</c:v>
                </c:pt>
                <c:pt idx="9">
                  <c:v>780</c:v>
                </c:pt>
                <c:pt idx="10">
                  <c:v>768.15004734952231</c:v>
                </c:pt>
                <c:pt idx="11">
                  <c:v>732.96024421300854</c:v>
                </c:pt>
                <c:pt idx="12">
                  <c:v>675.49981495186216</c:v>
                </c:pt>
                <c:pt idx="13">
                  <c:v>597.5146656328028</c:v>
                </c:pt>
                <c:pt idx="14">
                  <c:v>501.37433555550081</c:v>
                </c:pt>
                <c:pt idx="15">
                  <c:v>389.99999999999994</c:v>
                </c:pt>
                <c:pt idx="16">
                  <c:v>266.77571179402173</c:v>
                </c:pt>
                <c:pt idx="17">
                  <c:v>135.44557858020562</c:v>
                </c:pt>
                <c:pt idx="18">
                  <c:v>9.5561579482872361E-14</c:v>
                </c:pt>
                <c:pt idx="19">
                  <c:v>-135.44557858020576</c:v>
                </c:pt>
                <c:pt idx="20">
                  <c:v>-266.77571179402156</c:v>
                </c:pt>
                <c:pt idx="21">
                  <c:v>-390.00000000000011</c:v>
                </c:pt>
                <c:pt idx="22">
                  <c:v>-501.37433555550064</c:v>
                </c:pt>
                <c:pt idx="23">
                  <c:v>-597.5146656328028</c:v>
                </c:pt>
                <c:pt idx="24">
                  <c:v>-675.49981495186194</c:v>
                </c:pt>
                <c:pt idx="25">
                  <c:v>-732.96024421300854</c:v>
                </c:pt>
                <c:pt idx="26">
                  <c:v>-768.15004734952231</c:v>
                </c:pt>
                <c:pt idx="27">
                  <c:v>-780</c:v>
                </c:pt>
                <c:pt idx="28">
                  <c:v>-768.15004734952231</c:v>
                </c:pt>
                <c:pt idx="29">
                  <c:v>-732.96024421300854</c:v>
                </c:pt>
                <c:pt idx="30">
                  <c:v>-675.49981495186205</c:v>
                </c:pt>
                <c:pt idx="31">
                  <c:v>-597.51466563280292</c:v>
                </c:pt>
                <c:pt idx="32">
                  <c:v>-501.37433555550086</c:v>
                </c:pt>
                <c:pt idx="33">
                  <c:v>-390.00000000000034</c:v>
                </c:pt>
                <c:pt idx="34">
                  <c:v>-266.7757117940215</c:v>
                </c:pt>
                <c:pt idx="35">
                  <c:v>-135.44557858020571</c:v>
                </c:pt>
                <c:pt idx="36">
                  <c:v>-1.9112315896574472E-13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11-40E4-9713-6F4E41E4F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467071"/>
        <c:axId val="2051468319"/>
      </c:scatterChart>
      <c:valAx>
        <c:axId val="20514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468319"/>
        <c:crosses val="autoZero"/>
        <c:crossBetween val="midCat"/>
      </c:valAx>
      <c:valAx>
        <c:axId val="2051468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46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155548696328334"/>
          <c:y val="4.6694980738136604E-2"/>
          <c:w val="0.66901466291717349"/>
          <c:h val="2.3851337635419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23314557577419"/>
          <c:y val="4.2254742517063924E-2"/>
          <c:w val="0.4153980891636388"/>
          <c:h val="0.936291586873781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磁场利用率!$R$2</c:f>
              <c:strCache>
                <c:ptCount val="1"/>
                <c:pt idx="0">
                  <c:v>MAST-U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磁场利用率!$U$4:$U$40</c:f>
              <c:numCache>
                <c:formatCode>General</c:formatCode>
                <c:ptCount val="37"/>
                <c:pt idx="0">
                  <c:v>1500</c:v>
                </c:pt>
                <c:pt idx="1">
                  <c:v>1477.9261472431256</c:v>
                </c:pt>
                <c:pt idx="2">
                  <c:v>1414.0579444578514</c:v>
                </c:pt>
                <c:pt idx="3">
                  <c:v>1315.0105145506977</c:v>
                </c:pt>
                <c:pt idx="4">
                  <c:v>1190.4506383002172</c:v>
                </c:pt>
                <c:pt idx="5">
                  <c:v>1051.4483651920989</c:v>
                </c:pt>
                <c:pt idx="6">
                  <c:v>908.80045303474117</c:v>
                </c:pt>
                <c:pt idx="7">
                  <c:v>771.68343818760854</c:v>
                </c:pt>
                <c:pt idx="8">
                  <c:v>646.84582749599554</c:v>
                </c:pt>
                <c:pt idx="9">
                  <c:v>538.37339990726809</c:v>
                </c:pt>
                <c:pt idx="10">
                  <c:v>447.92165047600491</c:v>
                </c:pt>
                <c:pt idx="11">
                  <c:v>375.23788731895661</c:v>
                </c:pt>
                <c:pt idx="12">
                  <c:v>318.79173564144583</c:v>
                </c:pt>
                <c:pt idx="13">
                  <c:v>276.37428765090431</c:v>
                </c:pt>
                <c:pt idx="14">
                  <c:v>245.58471223235199</c:v>
                </c:pt>
                <c:pt idx="15">
                  <c:v>224.17691193386236</c:v>
                </c:pt>
                <c:pt idx="16">
                  <c:v>210.27656096338023</c:v>
                </c:pt>
                <c:pt idx="17">
                  <c:v>202.49857061746582</c:v>
                </c:pt>
                <c:pt idx="18">
                  <c:v>200</c:v>
                </c:pt>
                <c:pt idx="19">
                  <c:v>202.49857061746582</c:v>
                </c:pt>
                <c:pt idx="20">
                  <c:v>210.27656096338023</c:v>
                </c:pt>
                <c:pt idx="21">
                  <c:v>224.17691193386247</c:v>
                </c:pt>
                <c:pt idx="22">
                  <c:v>245.58471223235188</c:v>
                </c:pt>
                <c:pt idx="23">
                  <c:v>276.37428765090419</c:v>
                </c:pt>
                <c:pt idx="24">
                  <c:v>318.7917356414456</c:v>
                </c:pt>
                <c:pt idx="25">
                  <c:v>375.23788731895655</c:v>
                </c:pt>
                <c:pt idx="26">
                  <c:v>447.92165047600508</c:v>
                </c:pt>
                <c:pt idx="27">
                  <c:v>538.37339990726787</c:v>
                </c:pt>
                <c:pt idx="28">
                  <c:v>646.84582749599497</c:v>
                </c:pt>
                <c:pt idx="29">
                  <c:v>771.68343818760854</c:v>
                </c:pt>
                <c:pt idx="30">
                  <c:v>908.80045303474094</c:v>
                </c:pt>
                <c:pt idx="31">
                  <c:v>1051.4483651920987</c:v>
                </c:pt>
                <c:pt idx="32">
                  <c:v>1190.4506383002167</c:v>
                </c:pt>
                <c:pt idx="33">
                  <c:v>1315.0105145506975</c:v>
                </c:pt>
                <c:pt idx="34">
                  <c:v>1414.0579444578514</c:v>
                </c:pt>
                <c:pt idx="35">
                  <c:v>1477.9261472431256</c:v>
                </c:pt>
                <c:pt idx="36">
                  <c:v>1500</c:v>
                </c:pt>
              </c:numCache>
            </c:numRef>
          </c:xVal>
          <c:yVal>
            <c:numRef>
              <c:f>磁场利用率!$V$4:$V$40</c:f>
              <c:numCache>
                <c:formatCode>General</c:formatCode>
                <c:ptCount val="37"/>
                <c:pt idx="0">
                  <c:v>15000</c:v>
                </c:pt>
                <c:pt idx="1">
                  <c:v>15282.178288708761</c:v>
                </c:pt>
                <c:pt idx="2">
                  <c:v>15555.782732904212</c:v>
                </c:pt>
                <c:pt idx="3">
                  <c:v>15812.5</c:v>
                </c:pt>
                <c:pt idx="4">
                  <c:v>16044.529865740626</c:v>
                </c:pt>
                <c:pt idx="5">
                  <c:v>16244.822220068339</c:v>
                </c:pt>
                <c:pt idx="6">
                  <c:v>16407.291281149712</c:v>
                </c:pt>
                <c:pt idx="7">
                  <c:v>16527.000508777102</c:v>
                </c:pt>
                <c:pt idx="8">
                  <c:v>16600.312598644839</c:v>
                </c:pt>
                <c:pt idx="9">
                  <c:v>16625</c:v>
                </c:pt>
                <c:pt idx="10">
                  <c:v>16600.312598644839</c:v>
                </c:pt>
                <c:pt idx="11">
                  <c:v>16527.000508777102</c:v>
                </c:pt>
                <c:pt idx="12">
                  <c:v>16407.291281149712</c:v>
                </c:pt>
                <c:pt idx="13">
                  <c:v>16244.822220068339</c:v>
                </c:pt>
                <c:pt idx="14">
                  <c:v>16044.529865740627</c:v>
                </c:pt>
                <c:pt idx="15">
                  <c:v>15812.5</c:v>
                </c:pt>
                <c:pt idx="16">
                  <c:v>15555.782732904212</c:v>
                </c:pt>
                <c:pt idx="17">
                  <c:v>15282.178288708761</c:v>
                </c:pt>
                <c:pt idx="18">
                  <c:v>15000</c:v>
                </c:pt>
                <c:pt idx="19">
                  <c:v>14717.821711291239</c:v>
                </c:pt>
                <c:pt idx="20">
                  <c:v>14444.217267095788</c:v>
                </c:pt>
                <c:pt idx="21">
                  <c:v>14187.5</c:v>
                </c:pt>
                <c:pt idx="22">
                  <c:v>13955.470134259374</c:v>
                </c:pt>
                <c:pt idx="23">
                  <c:v>13755.177779931661</c:v>
                </c:pt>
                <c:pt idx="24">
                  <c:v>13592.708718850288</c:v>
                </c:pt>
                <c:pt idx="25">
                  <c:v>13472.999491222899</c:v>
                </c:pt>
                <c:pt idx="26">
                  <c:v>13399.687401355162</c:v>
                </c:pt>
                <c:pt idx="27">
                  <c:v>13375</c:v>
                </c:pt>
                <c:pt idx="28">
                  <c:v>13399.687401355162</c:v>
                </c:pt>
                <c:pt idx="29">
                  <c:v>13472.999491222899</c:v>
                </c:pt>
                <c:pt idx="30">
                  <c:v>13592.708718850288</c:v>
                </c:pt>
                <c:pt idx="31">
                  <c:v>13755.177779931661</c:v>
                </c:pt>
                <c:pt idx="32">
                  <c:v>13955.470134259373</c:v>
                </c:pt>
                <c:pt idx="33">
                  <c:v>14187.5</c:v>
                </c:pt>
                <c:pt idx="34">
                  <c:v>14444.217267095788</c:v>
                </c:pt>
                <c:pt idx="35">
                  <c:v>14717.821711291239</c:v>
                </c:pt>
                <c:pt idx="36">
                  <c:v>15000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31-41A4-A4DE-3FF453EF6103}"/>
            </c:ext>
          </c:extLst>
        </c:ser>
        <c:ser>
          <c:idx val="2"/>
          <c:order val="1"/>
          <c:tx>
            <c:strRef>
              <c:f>磁场利用率!$AE$2</c:f>
              <c:strCache>
                <c:ptCount val="1"/>
                <c:pt idx="0">
                  <c:v>NSTX-U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磁场利用率!$AH$4:$AH$40</c:f>
              <c:numCache>
                <c:formatCode>General</c:formatCode>
                <c:ptCount val="37"/>
                <c:pt idx="0">
                  <c:v>1477.0588235294117</c:v>
                </c:pt>
                <c:pt idx="1">
                  <c:v>1458.4808298064315</c:v>
                </c:pt>
                <c:pt idx="2">
                  <c:v>1404.7275007654316</c:v>
                </c:pt>
                <c:pt idx="3">
                  <c:v>1321.3663154137093</c:v>
                </c:pt>
                <c:pt idx="4">
                  <c:v>1216.5331163974679</c:v>
                </c:pt>
                <c:pt idx="5">
                  <c:v>1099.5447779444814</c:v>
                </c:pt>
                <c:pt idx="6">
                  <c:v>979.48816409258757</c:v>
                </c:pt>
                <c:pt idx="7">
                  <c:v>864.08651358776103</c:v>
                </c:pt>
                <c:pt idx="8">
                  <c:v>759.01956522287401</c:v>
                </c:pt>
                <c:pt idx="9">
                  <c:v>667.72602888123015</c:v>
                </c:pt>
                <c:pt idx="10">
                  <c:v>591.59921714270092</c:v>
                </c:pt>
                <c:pt idx="11">
                  <c:v>530.42645720056976</c:v>
                </c:pt>
                <c:pt idx="12">
                  <c:v>482.91974130909011</c:v>
                </c:pt>
                <c:pt idx="13">
                  <c:v>447.21998870166601</c:v>
                </c:pt>
                <c:pt idx="14">
                  <c:v>421.30659038559929</c:v>
                </c:pt>
                <c:pt idx="15">
                  <c:v>403.28916569999274</c:v>
                </c:pt>
                <c:pt idx="16">
                  <c:v>391.59022777913435</c:v>
                </c:pt>
                <c:pt idx="17">
                  <c:v>385.04404585904354</c:v>
                </c:pt>
                <c:pt idx="18">
                  <c:v>382.94117647058818</c:v>
                </c:pt>
                <c:pt idx="19">
                  <c:v>385.04404585904354</c:v>
                </c:pt>
                <c:pt idx="20">
                  <c:v>391.59022777913435</c:v>
                </c:pt>
                <c:pt idx="21">
                  <c:v>403.28916569999274</c:v>
                </c:pt>
                <c:pt idx="22">
                  <c:v>421.30659038559924</c:v>
                </c:pt>
                <c:pt idx="23">
                  <c:v>447.21998870166595</c:v>
                </c:pt>
                <c:pt idx="24">
                  <c:v>482.91974130908989</c:v>
                </c:pt>
                <c:pt idx="25">
                  <c:v>530.42645720056976</c:v>
                </c:pt>
                <c:pt idx="26">
                  <c:v>591.59921714270104</c:v>
                </c:pt>
                <c:pt idx="27">
                  <c:v>667.72602888122992</c:v>
                </c:pt>
                <c:pt idx="28">
                  <c:v>759.01956522287355</c:v>
                </c:pt>
                <c:pt idx="29">
                  <c:v>864.08651358776103</c:v>
                </c:pt>
                <c:pt idx="30">
                  <c:v>979.48816409258745</c:v>
                </c:pt>
                <c:pt idx="31">
                  <c:v>1099.5447779444812</c:v>
                </c:pt>
                <c:pt idx="32">
                  <c:v>1216.5331163974674</c:v>
                </c:pt>
                <c:pt idx="33">
                  <c:v>1321.3663154137093</c:v>
                </c:pt>
                <c:pt idx="34">
                  <c:v>1404.7275007654316</c:v>
                </c:pt>
                <c:pt idx="35">
                  <c:v>1458.4808298064315</c:v>
                </c:pt>
                <c:pt idx="36">
                  <c:v>1477.0588235294117</c:v>
                </c:pt>
              </c:numCache>
            </c:numRef>
          </c:xVal>
          <c:yVal>
            <c:numRef>
              <c:f>磁场利用率!$AI$4:$AI$40</c:f>
              <c:numCache>
                <c:formatCode>General</c:formatCode>
                <c:ptCount val="37"/>
                <c:pt idx="0">
                  <c:v>10000</c:v>
                </c:pt>
                <c:pt idx="1">
                  <c:v>10261.238361401867</c:v>
                </c:pt>
                <c:pt idx="2">
                  <c:v>10514.539127385528</c:v>
                </c:pt>
                <c:pt idx="3">
                  <c:v>10752.205882352941</c:v>
                </c:pt>
                <c:pt idx="4">
                  <c:v>10967.017242219603</c:v>
                </c:pt>
                <c:pt idx="5">
                  <c:v>11152.446272515757</c:v>
                </c:pt>
                <c:pt idx="6">
                  <c:v>11302.858805987471</c:v>
                </c:pt>
                <c:pt idx="7">
                  <c:v>11413.684633917625</c:v>
                </c:pt>
                <c:pt idx="8">
                  <c:v>11481.55636960513</c:v>
                </c:pt>
                <c:pt idx="9">
                  <c:v>11504.411764705883</c:v>
                </c:pt>
                <c:pt idx="10">
                  <c:v>11481.55636960513</c:v>
                </c:pt>
                <c:pt idx="11">
                  <c:v>11413.684633917625</c:v>
                </c:pt>
                <c:pt idx="12">
                  <c:v>11302.858805987471</c:v>
                </c:pt>
                <c:pt idx="13">
                  <c:v>11152.446272515757</c:v>
                </c:pt>
                <c:pt idx="14">
                  <c:v>10967.017242219603</c:v>
                </c:pt>
                <c:pt idx="15">
                  <c:v>10752.205882352941</c:v>
                </c:pt>
                <c:pt idx="16">
                  <c:v>10514.539127385528</c:v>
                </c:pt>
                <c:pt idx="17">
                  <c:v>10261.238361401867</c:v>
                </c:pt>
                <c:pt idx="18">
                  <c:v>10000</c:v>
                </c:pt>
                <c:pt idx="19">
                  <c:v>9738.7616385981328</c:v>
                </c:pt>
                <c:pt idx="20">
                  <c:v>9485.4608726144725</c:v>
                </c:pt>
                <c:pt idx="21">
                  <c:v>9247.7941176470595</c:v>
                </c:pt>
                <c:pt idx="22">
                  <c:v>9032.9827577803972</c:v>
                </c:pt>
                <c:pt idx="23">
                  <c:v>8847.5537274842427</c:v>
                </c:pt>
                <c:pt idx="24">
                  <c:v>8697.141194012529</c:v>
                </c:pt>
                <c:pt idx="25">
                  <c:v>8586.3153660823755</c:v>
                </c:pt>
                <c:pt idx="26">
                  <c:v>8518.4436303948696</c:v>
                </c:pt>
                <c:pt idx="27">
                  <c:v>8495.5882352941171</c:v>
                </c:pt>
                <c:pt idx="28">
                  <c:v>8518.4436303948696</c:v>
                </c:pt>
                <c:pt idx="29">
                  <c:v>8586.3153660823755</c:v>
                </c:pt>
                <c:pt idx="30">
                  <c:v>8697.141194012529</c:v>
                </c:pt>
                <c:pt idx="31">
                  <c:v>8847.5537274842427</c:v>
                </c:pt>
                <c:pt idx="32">
                  <c:v>9032.9827577803972</c:v>
                </c:pt>
                <c:pt idx="33">
                  <c:v>9247.7941176470576</c:v>
                </c:pt>
                <c:pt idx="34">
                  <c:v>9485.4608726144725</c:v>
                </c:pt>
                <c:pt idx="35">
                  <c:v>9738.7616385981328</c:v>
                </c:pt>
                <c:pt idx="36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31-41A4-A4DE-3FF453EF6103}"/>
            </c:ext>
          </c:extLst>
        </c:ser>
        <c:ser>
          <c:idx val="1"/>
          <c:order val="2"/>
          <c:tx>
            <c:strRef>
              <c:f>磁场利用率!$Y$2</c:f>
              <c:strCache>
                <c:ptCount val="1"/>
                <c:pt idx="0">
                  <c:v>ENN EST-2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磁场利用率!$AB$4:$AB$40</c:f>
              <c:numCache>
                <c:formatCode>General</c:formatCode>
                <c:ptCount val="37"/>
                <c:pt idx="0">
                  <c:v>1618</c:v>
                </c:pt>
                <c:pt idx="1">
                  <c:v>1598.7108486678389</c:v>
                </c:pt>
                <c:pt idx="2">
                  <c:v>1542.8998653108611</c:v>
                </c:pt>
                <c:pt idx="3">
                  <c:v>1456.3476496381481</c:v>
                </c:pt>
                <c:pt idx="4">
                  <c:v>1347.5014808531128</c:v>
                </c:pt>
                <c:pt idx="5">
                  <c:v>1226.0348791217111</c:v>
                </c:pt>
                <c:pt idx="6">
                  <c:v>1101.3825497288199</c:v>
                </c:pt>
                <c:pt idx="7">
                  <c:v>981.56337367778724</c:v>
                </c:pt>
                <c:pt idx="8">
                  <c:v>872.47450771957767</c:v>
                </c:pt>
                <c:pt idx="9">
                  <c:v>777.68629407281264</c:v>
                </c:pt>
                <c:pt idx="10">
                  <c:v>698.64538072364735</c:v>
                </c:pt>
                <c:pt idx="11">
                  <c:v>635.13095384179587</c:v>
                </c:pt>
                <c:pt idx="12">
                  <c:v>585.80570129898661</c:v>
                </c:pt>
                <c:pt idx="13">
                  <c:v>548.73937751648259</c:v>
                </c:pt>
                <c:pt idx="14">
                  <c:v>521.83402545842443</c:v>
                </c:pt>
                <c:pt idx="15">
                  <c:v>503.12690150528283</c:v>
                </c:pt>
                <c:pt idx="16">
                  <c:v>490.98013327261526</c:v>
                </c:pt>
                <c:pt idx="17">
                  <c:v>484.1833663241855</c:v>
                </c:pt>
                <c:pt idx="18">
                  <c:v>482</c:v>
                </c:pt>
                <c:pt idx="19">
                  <c:v>484.1833663241855</c:v>
                </c:pt>
                <c:pt idx="20">
                  <c:v>490.98013327261526</c:v>
                </c:pt>
                <c:pt idx="21">
                  <c:v>503.12690150528294</c:v>
                </c:pt>
                <c:pt idx="22">
                  <c:v>521.83402545842443</c:v>
                </c:pt>
                <c:pt idx="23">
                  <c:v>548.73937751648248</c:v>
                </c:pt>
                <c:pt idx="24">
                  <c:v>585.80570129898626</c:v>
                </c:pt>
                <c:pt idx="25">
                  <c:v>635.13095384179587</c:v>
                </c:pt>
                <c:pt idx="26">
                  <c:v>698.64538072364758</c:v>
                </c:pt>
                <c:pt idx="27">
                  <c:v>777.68629407281264</c:v>
                </c:pt>
                <c:pt idx="28">
                  <c:v>872.4745077195771</c:v>
                </c:pt>
                <c:pt idx="29">
                  <c:v>981.56337367778713</c:v>
                </c:pt>
                <c:pt idx="30">
                  <c:v>1101.3825497288199</c:v>
                </c:pt>
                <c:pt idx="31">
                  <c:v>1226.0348791217107</c:v>
                </c:pt>
                <c:pt idx="32">
                  <c:v>1347.5014808531125</c:v>
                </c:pt>
                <c:pt idx="33">
                  <c:v>1456.3476496381479</c:v>
                </c:pt>
                <c:pt idx="34">
                  <c:v>1542.8998653108608</c:v>
                </c:pt>
                <c:pt idx="35">
                  <c:v>1598.7108486678389</c:v>
                </c:pt>
                <c:pt idx="36">
                  <c:v>1618</c:v>
                </c:pt>
              </c:numCache>
            </c:numRef>
          </c:xVal>
          <c:yVal>
            <c:numRef>
              <c:f>磁场利用率!$AC$4:$AC$40</c:f>
              <c:numCache>
                <c:formatCode>General</c:formatCode>
                <c:ptCount val="37"/>
                <c:pt idx="0">
                  <c:v>13000</c:v>
                </c:pt>
                <c:pt idx="1">
                  <c:v>13216.990762812597</c:v>
                </c:pt>
                <c:pt idx="2">
                  <c:v>13427.388371099756</c:v>
                </c:pt>
                <c:pt idx="3">
                  <c:v>13624.8</c:v>
                </c:pt>
                <c:pt idx="4">
                  <c:v>13803.2273970643</c:v>
                </c:pt>
                <c:pt idx="5">
                  <c:v>13957.249136121474</c:v>
                </c:pt>
                <c:pt idx="6">
                  <c:v>14082.185344569034</c:v>
                </c:pt>
                <c:pt idx="7">
                  <c:v>14174.239898934071</c:v>
                </c:pt>
                <c:pt idx="8">
                  <c:v>14230.615768164054</c:v>
                </c:pt>
                <c:pt idx="9">
                  <c:v>14249.6</c:v>
                </c:pt>
                <c:pt idx="10">
                  <c:v>14230.615768164054</c:v>
                </c:pt>
                <c:pt idx="11">
                  <c:v>14174.239898934071</c:v>
                </c:pt>
                <c:pt idx="12">
                  <c:v>14082.185344569034</c:v>
                </c:pt>
                <c:pt idx="13">
                  <c:v>13957.249136121474</c:v>
                </c:pt>
                <c:pt idx="14">
                  <c:v>13803.2273970643</c:v>
                </c:pt>
                <c:pt idx="15">
                  <c:v>13624.8</c:v>
                </c:pt>
                <c:pt idx="16">
                  <c:v>13427.388371099756</c:v>
                </c:pt>
                <c:pt idx="17">
                  <c:v>13216.990762812597</c:v>
                </c:pt>
                <c:pt idx="18">
                  <c:v>13000</c:v>
                </c:pt>
                <c:pt idx="19">
                  <c:v>12783.009237187403</c:v>
                </c:pt>
                <c:pt idx="20">
                  <c:v>12572.611628900244</c:v>
                </c:pt>
                <c:pt idx="21">
                  <c:v>12375.2</c:v>
                </c:pt>
                <c:pt idx="22">
                  <c:v>12196.7726029357</c:v>
                </c:pt>
                <c:pt idx="23">
                  <c:v>12042.750863878526</c:v>
                </c:pt>
                <c:pt idx="24">
                  <c:v>11917.814655430966</c:v>
                </c:pt>
                <c:pt idx="25">
                  <c:v>11825.760101065929</c:v>
                </c:pt>
                <c:pt idx="26">
                  <c:v>11769.384231835946</c:v>
                </c:pt>
                <c:pt idx="27">
                  <c:v>11750.4</c:v>
                </c:pt>
                <c:pt idx="28">
                  <c:v>11769.384231835944</c:v>
                </c:pt>
                <c:pt idx="29">
                  <c:v>11825.760101065929</c:v>
                </c:pt>
                <c:pt idx="30">
                  <c:v>11917.814655430966</c:v>
                </c:pt>
                <c:pt idx="31">
                  <c:v>12042.750863878526</c:v>
                </c:pt>
                <c:pt idx="32">
                  <c:v>12196.7726029357</c:v>
                </c:pt>
                <c:pt idx="33">
                  <c:v>12375.199999999999</c:v>
                </c:pt>
                <c:pt idx="34">
                  <c:v>12572.611628900244</c:v>
                </c:pt>
                <c:pt idx="35">
                  <c:v>12783.009237187403</c:v>
                </c:pt>
                <c:pt idx="36">
                  <c:v>13000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31-41A4-A4DE-3FF453EF6103}"/>
            </c:ext>
          </c:extLst>
        </c:ser>
        <c:ser>
          <c:idx val="3"/>
          <c:order val="3"/>
          <c:tx>
            <c:strRef>
              <c:f>磁场利用率!$AK$2</c:f>
              <c:strCache>
                <c:ptCount val="1"/>
                <c:pt idx="0">
                  <c:v>COMPASS-U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磁场利用率!$AN$4:$AN$40</c:f>
              <c:numCache>
                <c:formatCode>General</c:formatCode>
                <c:ptCount val="37"/>
                <c:pt idx="0">
                  <c:v>1164</c:v>
                </c:pt>
                <c:pt idx="1">
                  <c:v>1154.8308611625291</c:v>
                </c:pt>
                <c:pt idx="2">
                  <c:v>1128.3009923132613</c:v>
                </c:pt>
                <c:pt idx="3">
                  <c:v>1087.1582137364437</c:v>
                </c:pt>
                <c:pt idx="4">
                  <c:v>1035.4179574477826</c:v>
                </c:pt>
                <c:pt idx="5">
                  <c:v>977.67855169517952</c:v>
                </c:pt>
                <c:pt idx="6">
                  <c:v>918.42480356827707</c:v>
                </c:pt>
                <c:pt idx="7">
                  <c:v>861.46850509331432</c:v>
                </c:pt>
                <c:pt idx="8">
                  <c:v>809.61288219064431</c:v>
                </c:pt>
                <c:pt idx="9">
                  <c:v>764.55510457686523</c:v>
                </c:pt>
                <c:pt idx="10">
                  <c:v>726.98283942849434</c:v>
                </c:pt>
                <c:pt idx="11">
                  <c:v>696.79112242479732</c:v>
                </c:pt>
                <c:pt idx="12">
                  <c:v>673.34425942029293</c:v>
                </c:pt>
                <c:pt idx="13">
                  <c:v>655.72470410114488</c:v>
                </c:pt>
                <c:pt idx="14">
                  <c:v>642.93518815805385</c:v>
                </c:pt>
                <c:pt idx="15">
                  <c:v>634.04271726483512</c:v>
                </c:pt>
                <c:pt idx="16">
                  <c:v>628.26872532325024</c:v>
                </c:pt>
                <c:pt idx="17">
                  <c:v>625.03786779494726</c:v>
                </c:pt>
                <c:pt idx="18">
                  <c:v>624</c:v>
                </c:pt>
                <c:pt idx="19">
                  <c:v>625.03786779494726</c:v>
                </c:pt>
                <c:pt idx="20">
                  <c:v>628.26872532325024</c:v>
                </c:pt>
                <c:pt idx="21">
                  <c:v>634.04271726483512</c:v>
                </c:pt>
                <c:pt idx="22">
                  <c:v>642.93518815805385</c:v>
                </c:pt>
                <c:pt idx="23">
                  <c:v>655.72470410114488</c:v>
                </c:pt>
                <c:pt idx="24">
                  <c:v>673.34425942029281</c:v>
                </c:pt>
                <c:pt idx="25">
                  <c:v>696.79112242479732</c:v>
                </c:pt>
                <c:pt idx="26">
                  <c:v>726.98283942849434</c:v>
                </c:pt>
                <c:pt idx="27">
                  <c:v>764.55510457686512</c:v>
                </c:pt>
                <c:pt idx="28">
                  <c:v>809.61288219064409</c:v>
                </c:pt>
                <c:pt idx="29">
                  <c:v>861.46850509331432</c:v>
                </c:pt>
                <c:pt idx="30">
                  <c:v>918.42480356827707</c:v>
                </c:pt>
                <c:pt idx="31">
                  <c:v>977.67855169517941</c:v>
                </c:pt>
                <c:pt idx="32">
                  <c:v>1035.4179574477823</c:v>
                </c:pt>
                <c:pt idx="33">
                  <c:v>1087.1582137364435</c:v>
                </c:pt>
                <c:pt idx="34">
                  <c:v>1128.3009923132613</c:v>
                </c:pt>
                <c:pt idx="35">
                  <c:v>1154.8308611625291</c:v>
                </c:pt>
                <c:pt idx="36">
                  <c:v>1164</c:v>
                </c:pt>
              </c:numCache>
            </c:numRef>
          </c:xVal>
          <c:yVal>
            <c:numRef>
              <c:f>磁场利用率!$AO$4:$AO$40</c:f>
              <c:numCache>
                <c:formatCode>General</c:formatCode>
                <c:ptCount val="37"/>
                <c:pt idx="0">
                  <c:v>0</c:v>
                </c:pt>
                <c:pt idx="1">
                  <c:v>84.39301434612814</c:v>
                </c:pt>
                <c:pt idx="2">
                  <c:v>166.22178965627501</c:v>
                </c:pt>
                <c:pt idx="3">
                  <c:v>242.99999999999997</c:v>
                </c:pt>
                <c:pt idx="4">
                  <c:v>312.3947783076581</c:v>
                </c:pt>
                <c:pt idx="5">
                  <c:v>372.29759935582331</c:v>
                </c:pt>
                <c:pt idx="6">
                  <c:v>420.88834623923714</c:v>
                </c:pt>
                <c:pt idx="7">
                  <c:v>456.69061370195146</c:v>
                </c:pt>
                <c:pt idx="8">
                  <c:v>478.61656796393311</c:v>
                </c:pt>
                <c:pt idx="9">
                  <c:v>486</c:v>
                </c:pt>
                <c:pt idx="10">
                  <c:v>478.61656796393311</c:v>
                </c:pt>
                <c:pt idx="11">
                  <c:v>456.69061370195152</c:v>
                </c:pt>
                <c:pt idx="12">
                  <c:v>420.88834623923719</c:v>
                </c:pt>
                <c:pt idx="13">
                  <c:v>372.29759935582331</c:v>
                </c:pt>
                <c:pt idx="14">
                  <c:v>312.39477830765816</c:v>
                </c:pt>
                <c:pt idx="15">
                  <c:v>242.99999999999997</c:v>
                </c:pt>
                <c:pt idx="16">
                  <c:v>166.22178965627506</c:v>
                </c:pt>
                <c:pt idx="17">
                  <c:v>84.393014346128112</c:v>
                </c:pt>
                <c:pt idx="18">
                  <c:v>5.9542214908558933E-14</c:v>
                </c:pt>
                <c:pt idx="19">
                  <c:v>-84.393014346128211</c:v>
                </c:pt>
                <c:pt idx="20">
                  <c:v>-166.22178965627498</c:v>
                </c:pt>
                <c:pt idx="21">
                  <c:v>-243.00000000000006</c:v>
                </c:pt>
                <c:pt idx="22">
                  <c:v>-312.3947783076581</c:v>
                </c:pt>
                <c:pt idx="23">
                  <c:v>-372.29759935582325</c:v>
                </c:pt>
                <c:pt idx="24">
                  <c:v>-420.88834623923702</c:v>
                </c:pt>
                <c:pt idx="25">
                  <c:v>-456.69061370195152</c:v>
                </c:pt>
                <c:pt idx="26">
                  <c:v>-478.61656796393311</c:v>
                </c:pt>
                <c:pt idx="27">
                  <c:v>-486</c:v>
                </c:pt>
                <c:pt idx="28">
                  <c:v>-478.61656796393316</c:v>
                </c:pt>
                <c:pt idx="29">
                  <c:v>-456.69061370195146</c:v>
                </c:pt>
                <c:pt idx="30">
                  <c:v>-420.88834623923714</c:v>
                </c:pt>
                <c:pt idx="31">
                  <c:v>-372.29759935582337</c:v>
                </c:pt>
                <c:pt idx="32">
                  <c:v>-312.39477830765821</c:v>
                </c:pt>
                <c:pt idx="33">
                  <c:v>-243.00000000000023</c:v>
                </c:pt>
                <c:pt idx="34">
                  <c:v>-166.22178965627495</c:v>
                </c:pt>
                <c:pt idx="35">
                  <c:v>-84.393014346128169</c:v>
                </c:pt>
                <c:pt idx="36">
                  <c:v>-1.1908442981711787E-13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31-41A4-A4DE-3FF453EF6103}"/>
            </c:ext>
          </c:extLst>
        </c:ser>
        <c:ser>
          <c:idx val="5"/>
          <c:order val="4"/>
          <c:tx>
            <c:strRef>
              <c:f>磁场利用率!$AW$2</c:f>
              <c:strCache>
                <c:ptCount val="1"/>
                <c:pt idx="0">
                  <c:v>JT-60SA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磁场利用率!$AZ$4:$AZ$40</c:f>
              <c:numCache>
                <c:formatCode>General</c:formatCode>
                <c:ptCount val="37"/>
                <c:pt idx="0">
                  <c:v>4140</c:v>
                </c:pt>
                <c:pt idx="1">
                  <c:v>4098.3236351702963</c:v>
                </c:pt>
                <c:pt idx="2">
                  <c:v>3977.9115377114176</c:v>
                </c:pt>
                <c:pt idx="3">
                  <c:v>3791.7111866545843</c:v>
                </c:pt>
                <c:pt idx="4">
                  <c:v>3558.5513490450521</c:v>
                </c:pt>
                <c:pt idx="5">
                  <c:v>3299.8292134357885</c:v>
                </c:pt>
                <c:pt idx="6">
                  <c:v>3036.1812470595742</c:v>
                </c:pt>
                <c:pt idx="7">
                  <c:v>2784.8634039936696</c:v>
                </c:pt>
                <c:pt idx="8">
                  <c:v>2558.2471004414879</c:v>
                </c:pt>
                <c:pt idx="9">
                  <c:v>2363.4706573782805</c:v>
                </c:pt>
                <c:pt idx="10">
                  <c:v>2203.0037442234125</c:v>
                </c:pt>
                <c:pt idx="11">
                  <c:v>2075.7490121680075</c:v>
                </c:pt>
                <c:pt idx="12">
                  <c:v>1978.3125529686793</c:v>
                </c:pt>
                <c:pt idx="13">
                  <c:v>1906.1709446016994</c:v>
                </c:pt>
                <c:pt idx="14">
                  <c:v>1854.5871085676454</c:v>
                </c:pt>
                <c:pt idx="15">
                  <c:v>1819.2358769289769</c:v>
                </c:pt>
                <c:pt idx="16">
                  <c:v>1796.5726414677536</c:v>
                </c:pt>
                <c:pt idx="17">
                  <c:v>1784.0133511537192</c:v>
                </c:pt>
                <c:pt idx="18">
                  <c:v>1780</c:v>
                </c:pt>
                <c:pt idx="19">
                  <c:v>1784.0133511537192</c:v>
                </c:pt>
                <c:pt idx="20">
                  <c:v>1796.5726414677536</c:v>
                </c:pt>
                <c:pt idx="21">
                  <c:v>1819.2358769289769</c:v>
                </c:pt>
                <c:pt idx="22">
                  <c:v>1854.5871085676451</c:v>
                </c:pt>
                <c:pt idx="23">
                  <c:v>1906.1709446016991</c:v>
                </c:pt>
                <c:pt idx="24">
                  <c:v>1978.3125529686788</c:v>
                </c:pt>
                <c:pt idx="25">
                  <c:v>2075.7490121680075</c:v>
                </c:pt>
                <c:pt idx="26">
                  <c:v>2203.0037442234125</c:v>
                </c:pt>
                <c:pt idx="27">
                  <c:v>2363.4706573782801</c:v>
                </c:pt>
                <c:pt idx="28">
                  <c:v>2558.2471004414874</c:v>
                </c:pt>
                <c:pt idx="29">
                  <c:v>2784.8634039936705</c:v>
                </c:pt>
                <c:pt idx="30">
                  <c:v>3036.1812470595742</c:v>
                </c:pt>
                <c:pt idx="31">
                  <c:v>3299.829213435788</c:v>
                </c:pt>
                <c:pt idx="32">
                  <c:v>3558.5513490450517</c:v>
                </c:pt>
                <c:pt idx="33">
                  <c:v>3791.7111866545833</c:v>
                </c:pt>
                <c:pt idx="34">
                  <c:v>3977.9115377114176</c:v>
                </c:pt>
                <c:pt idx="35">
                  <c:v>4098.3236351702963</c:v>
                </c:pt>
                <c:pt idx="36">
                  <c:v>4140</c:v>
                </c:pt>
              </c:numCache>
            </c:numRef>
          </c:xVal>
          <c:yVal>
            <c:numRef>
              <c:f>磁场利用率!$BA$4:$BA$40</c:f>
              <c:numCache>
                <c:formatCode>General</c:formatCode>
                <c:ptCount val="37"/>
                <c:pt idx="0">
                  <c:v>1000</c:v>
                </c:pt>
                <c:pt idx="1">
                  <c:v>1399.5644568116068</c:v>
                </c:pt>
                <c:pt idx="2">
                  <c:v>1786.9883497923638</c:v>
                </c:pt>
                <c:pt idx="3">
                  <c:v>2150.5</c:v>
                </c:pt>
                <c:pt idx="4">
                  <c:v>2479.054289888727</c:v>
                </c:pt>
                <c:pt idx="5">
                  <c:v>2762.6682636167684</c:v>
                </c:pt>
                <c:pt idx="6">
                  <c:v>2992.7244541079936</c:v>
                </c:pt>
                <c:pt idx="7">
                  <c:v>3162.2327204283752</c:v>
                </c:pt>
                <c:pt idx="8">
                  <c:v>3266.0426396810908</c:v>
                </c:pt>
                <c:pt idx="9">
                  <c:v>3301</c:v>
                </c:pt>
                <c:pt idx="10">
                  <c:v>3266.0426396810908</c:v>
                </c:pt>
                <c:pt idx="11">
                  <c:v>3162.2327204283752</c:v>
                </c:pt>
                <c:pt idx="12">
                  <c:v>2992.7244541079936</c:v>
                </c:pt>
                <c:pt idx="13">
                  <c:v>2762.6682636167684</c:v>
                </c:pt>
                <c:pt idx="14">
                  <c:v>2479.054289888727</c:v>
                </c:pt>
                <c:pt idx="15">
                  <c:v>2150.5</c:v>
                </c:pt>
                <c:pt idx="16">
                  <c:v>1786.9883497923643</c:v>
                </c:pt>
                <c:pt idx="17">
                  <c:v>1399.5644568116065</c:v>
                </c:pt>
                <c:pt idx="18">
                  <c:v>1000.0000000000002</c:v>
                </c:pt>
                <c:pt idx="19">
                  <c:v>600.43554318839301</c:v>
                </c:pt>
                <c:pt idx="20">
                  <c:v>213.01165020763642</c:v>
                </c:pt>
                <c:pt idx="21">
                  <c:v>-150.50000000000023</c:v>
                </c:pt>
                <c:pt idx="22">
                  <c:v>-479.05428988872677</c:v>
                </c:pt>
                <c:pt idx="23">
                  <c:v>-762.66826361676817</c:v>
                </c:pt>
                <c:pt idx="24">
                  <c:v>-992.72445410799264</c:v>
                </c:pt>
                <c:pt idx="25">
                  <c:v>-1162.2327204283752</c:v>
                </c:pt>
                <c:pt idx="26">
                  <c:v>-1266.0426396810908</c:v>
                </c:pt>
                <c:pt idx="27">
                  <c:v>-1301</c:v>
                </c:pt>
                <c:pt idx="28">
                  <c:v>-1266.0426396810908</c:v>
                </c:pt>
                <c:pt idx="29">
                  <c:v>-1162.2327204283752</c:v>
                </c:pt>
                <c:pt idx="30">
                  <c:v>-992.72445410799332</c:v>
                </c:pt>
                <c:pt idx="31">
                  <c:v>-762.66826361676863</c:v>
                </c:pt>
                <c:pt idx="32">
                  <c:v>-479.05428988872768</c:v>
                </c:pt>
                <c:pt idx="33">
                  <c:v>-150.50000000000091</c:v>
                </c:pt>
                <c:pt idx="34">
                  <c:v>213.01165020763654</c:v>
                </c:pt>
                <c:pt idx="35">
                  <c:v>600.43554318839324</c:v>
                </c:pt>
                <c:pt idx="36">
                  <c:v>999.99999999999943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31-41A4-A4DE-3FF453EF6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467071"/>
        <c:axId val="2051468319"/>
      </c:scatterChart>
      <c:valAx>
        <c:axId val="205146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800"/>
                  <a:t>大半径</a:t>
                </a:r>
                <a:r>
                  <a:rPr lang="en-US" altLang="zh-CN" sz="2800"/>
                  <a:t>R/m</a:t>
                </a:r>
                <a:endParaRPr lang="zh-CN" altLang="en-US" sz="2800"/>
              </a:p>
            </c:rich>
          </c:tx>
          <c:layout>
            <c:manualLayout>
              <c:xMode val="edge"/>
              <c:yMode val="edge"/>
              <c:x val="0.34570448153555566"/>
              <c:y val="0.88569450430668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468319"/>
        <c:crosses val="autoZero"/>
        <c:crossBetween val="midCat"/>
      </c:valAx>
      <c:valAx>
        <c:axId val="2051468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800"/>
                  <a:t>磁压比</a:t>
                </a:r>
                <a:r>
                  <a:rPr lang="en-US" altLang="zh-CN" sz="2800"/>
                  <a:t>β</a:t>
                </a:r>
                <a:endParaRPr lang="zh-CN" altLang="en-US" sz="2800"/>
              </a:p>
            </c:rich>
          </c:tx>
          <c:layout>
            <c:manualLayout>
              <c:xMode val="edge"/>
              <c:yMode val="edge"/>
              <c:x val="5.6961272895488864E-2"/>
              <c:y val="0.36127661577696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46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1700445186206148"/>
          <c:y val="0.1103401344861787"/>
          <c:w val="0.19130036021218022"/>
          <c:h val="0.21571758871997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间隙</c:v>
                </c:pt>
              </c:strCache>
            </c:strRef>
          </c:tx>
          <c:spPr>
            <a:pattFill prst="smGri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(Sheet1!$A$1:$A$2,Sheet1!$C$1:$C$2,Sheet1!$I$1:$I$2,Sheet1!$K$1:$L$2)</c:f>
              <c:multiLvlStrCache>
                <c:ptCount val="5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Sheet1!$B$3:$L$3</c15:sqref>
                  </c15:fullRef>
                </c:ext>
              </c:extLst>
              <c:f>(Sheet1!$B$3,Sheet1!$D$3,Sheet1!$J$3,Sheet1!$L$3)</c:f>
              <c:numCache>
                <c:formatCode>General</c:formatCode>
                <c:ptCount val="4"/>
                <c:pt idx="0">
                  <c:v>50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499-A41F-EF68FF007A60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(Sheet1!$A$1:$A$2,Sheet1!$C$1:$C$2,Sheet1!$I$1:$I$2,Sheet1!$K$1:$L$2)</c:f>
              <c:multiLvlStrCache>
                <c:ptCount val="5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Sheet1!$B$4:$L$4</c15:sqref>
                  </c15:fullRef>
                </c:ext>
              </c:extLst>
              <c:f>(Sheet1!$B$4,Sheet1!$D$4,Sheet1!$J$4,Sheet1!$L$4)</c:f>
              <c:numCache>
                <c:formatCode>General</c:formatCode>
                <c:ptCount val="4"/>
                <c:pt idx="0">
                  <c:v>215</c:v>
                </c:pt>
                <c:pt idx="2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499-A41F-EF68FF007A60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间隙</c:v>
                </c:pt>
              </c:strCache>
            </c:strRef>
          </c:tx>
          <c:spPr>
            <a:pattFill prst="smGrid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(Sheet1!$A$1:$A$2,Sheet1!$C$1:$C$2,Sheet1!$I$1:$I$2,Sheet1!$K$1:$L$2)</c:f>
              <c:multiLvlStrCache>
                <c:ptCount val="5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Sheet1!$B$5:$L$5</c15:sqref>
                  </c15:fullRef>
                </c:ext>
              </c:extLst>
              <c:f>(Sheet1!$B$5,Sheet1!$D$5,Sheet1!$J$5,Sheet1!$L$5)</c:f>
              <c:numCache>
                <c:formatCode>General</c:formatCode>
                <c:ptCount val="4"/>
                <c:pt idx="0">
                  <c:v>5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7-4499-A41F-EF68FF007A60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CS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(Sheet1!$A$1:$A$2,Sheet1!$C$1:$C$2,Sheet1!$I$1:$I$2,Sheet1!$K$1:$L$2)</c:f>
              <c:multiLvlStrCache>
                <c:ptCount val="5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轴向尺寸</c:v>
                  </c:pt>
                  <c:pt idx="3">
                    <c:v>径向</c:v>
                  </c:pt>
                  <c:pt idx="4">
                    <c:v>径向尺寸</c:v>
                  </c:pt>
                  <c:pt idx="5">
                    <c:v>轴向</c:v>
                  </c:pt>
                  <c:pt idx="6">
                    <c:v>轴向尺寸</c:v>
                  </c:pt>
                </c:lvl>
                <c:lvl>
                  <c:pt idx="0">
                    <c:v>R=1，A=1.8，k=2.5，B=3T</c:v>
                  </c:pt>
                  <c:pt idx="3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(Sheet1!$B$6:$D$6,Sheet1!$E$6:$H$6)</c15:sqref>
                  </c15:fullRef>
                </c:ext>
              </c:extLst>
              <c:f>(Sheet1!$B$6,Sheet1!$D$6)</c:f>
              <c:numCache>
                <c:formatCode>General</c:formatCode>
                <c:ptCount val="2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7-4499-A41F-EF68FF007A60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间隙</c:v>
                </c:pt>
              </c:strCache>
            </c:strRef>
          </c:tx>
          <c:spPr>
            <a:pattFill prst="smGri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(Sheet1!$A$1:$A$2,Sheet1!$C$1:$C$2,Sheet1!$I$1:$I$2,Sheet1!$K$1:$L$2)</c:f>
              <c:multiLvlStrCache>
                <c:ptCount val="5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轴向尺寸</c:v>
                  </c:pt>
                  <c:pt idx="3">
                    <c:v>径向</c:v>
                  </c:pt>
                  <c:pt idx="4">
                    <c:v>径向尺寸</c:v>
                  </c:pt>
                  <c:pt idx="5">
                    <c:v>轴向</c:v>
                  </c:pt>
                  <c:pt idx="6">
                    <c:v>轴向尺寸</c:v>
                  </c:pt>
                </c:lvl>
                <c:lvl>
                  <c:pt idx="0">
                    <c:v>R=1，A=1.8，k=2.5，B=3T</c:v>
                  </c:pt>
                  <c:pt idx="3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(Sheet1!$B$7:$D$7,Sheet1!$E$7:$H$7)</c15:sqref>
                  </c15:fullRef>
                </c:ext>
              </c:extLst>
              <c:f>(Sheet1!$B$7,Sheet1!$D$7)</c:f>
              <c:numCache>
                <c:formatCode>General</c:formatCode>
                <c:ptCount val="2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7-4499-A41F-EF68FF007A60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VV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(Sheet1!$A$1:$A$2,Sheet1!$C$1:$C$2,Sheet1!$I$1:$I$2,Sheet1!$K$1:$L$2)</c:f>
              <c:multiLvlStrCache>
                <c:ptCount val="5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(Sheet1!$B$8:$L$8,Sheet1!$E$8:$H$8)</c15:sqref>
                  </c15:fullRef>
                </c:ext>
              </c:extLst>
              <c:f>(Sheet1!$B$8,Sheet1!$D$8,Sheet1!$J$8,Sheet1!$L$8,Sheet1!$E$8:$H$8)</c:f>
              <c:numCache>
                <c:formatCode>General</c:formatCode>
                <c:ptCount val="8"/>
                <c:pt idx="0">
                  <c:v>30</c:v>
                </c:pt>
                <c:pt idx="2">
                  <c:v>30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7-4499-A41F-EF68FF007A60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第一壁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(Sheet1!$A$1:$A$2,Sheet1!$C$1:$C$2,Sheet1!$I$1:$I$2,Sheet1!$K$1:$L$2)</c:f>
              <c:multiLvlStrCache>
                <c:ptCount val="5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(Sheet1!$B$9:$L$9,Sheet1!$E$9:$H$9)</c15:sqref>
                  </c15:fullRef>
                </c:ext>
              </c:extLst>
              <c:f>(Sheet1!$B$9,Sheet1!$D$9,Sheet1!$J$9,Sheet1!$L$9,Sheet1!$E$9:$H$9)</c:f>
              <c:numCache>
                <c:formatCode>General</c:formatCode>
                <c:ptCount val="8"/>
                <c:pt idx="0">
                  <c:v>30</c:v>
                </c:pt>
                <c:pt idx="2">
                  <c:v>30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7-4499-A41F-EF68FF007A60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等离子体</c:v>
                </c:pt>
              </c:strCache>
            </c:strRef>
          </c:tx>
          <c:spPr>
            <a:pattFill prst="openDmnd">
              <a:fgClr>
                <a:srgbClr val="FF00FF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(Sheet1!$A$1:$A$2,Sheet1!$C$1:$C$2,Sheet1!$I$1:$I$2,Sheet1!$K$1:$L$2)</c:f>
              <c:multiLvlStrCache>
                <c:ptCount val="5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(Sheet1!$B$10:$L$10,Sheet1!$E$10:$H$10)</c15:sqref>
                  </c15:fullRef>
                </c:ext>
              </c:extLst>
              <c:f>(Sheet1!$B$10,Sheet1!$D$10,Sheet1!$J$10,Sheet1!$L$10,Sheet1!$E$10:$H$10)</c:f>
              <c:numCache>
                <c:formatCode>General</c:formatCode>
                <c:ptCount val="8"/>
                <c:pt idx="0">
                  <c:v>1220</c:v>
                </c:pt>
                <c:pt idx="1">
                  <c:v>1387.5</c:v>
                </c:pt>
                <c:pt idx="2">
                  <c:v>1255</c:v>
                </c:pt>
                <c:pt idx="3">
                  <c:v>1248.5</c:v>
                </c:pt>
                <c:pt idx="4">
                  <c:v>0</c:v>
                </c:pt>
                <c:pt idx="5">
                  <c:v>1255</c:v>
                </c:pt>
                <c:pt idx="6">
                  <c:v>0</c:v>
                </c:pt>
                <c:pt idx="7">
                  <c:v>1418.8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7-4499-A41F-EF68FF007A60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第一壁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(Sheet1!$A$1:$A$2,Sheet1!$C$1:$C$2,Sheet1!$I$1:$I$2,Sheet1!$K$1:$L$2)</c:f>
              <c:multiLvlStrCache>
                <c:ptCount val="5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(Sheet1!$B$11:$L$11,Sheet1!$E$11:$H$11)</c15:sqref>
                  </c15:fullRef>
                </c:ext>
              </c:extLst>
              <c:f>(Sheet1!$B$11,Sheet1!$D$11,Sheet1!$J$11,Sheet1!$L$11,Sheet1!$E$11:$H$11)</c:f>
              <c:numCache>
                <c:formatCode>General</c:formatCode>
                <c:ptCount val="8"/>
                <c:pt idx="0">
                  <c:v>300</c:v>
                </c:pt>
                <c:pt idx="2">
                  <c:v>300</c:v>
                </c:pt>
                <c:pt idx="4">
                  <c:v>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7-4499-A41F-EF68FF007A60}"/>
            </c:ext>
          </c:extLst>
        </c:ser>
        <c:ser>
          <c:idx val="14"/>
          <c:order val="9"/>
          <c:tx>
            <c:strRef>
              <c:f>Sheet1!$A$12</c:f>
              <c:strCache>
                <c:ptCount val="1"/>
                <c:pt idx="0">
                  <c:v>偏滤器</c:v>
                </c:pt>
              </c:strCache>
            </c:strRef>
          </c:tx>
          <c:spPr>
            <a:pattFill prst="dkUpDiag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(Sheet1!$A$1:$A$2,Sheet1!$C$1:$C$2,Sheet1!$I$1:$I$2,Sheet1!$K$1:$L$2)</c:f>
              <c:multiLvlStrCache>
                <c:ptCount val="5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Sheet1!$B$12:$L$12</c15:sqref>
                  </c15:fullRef>
                </c:ext>
              </c:extLst>
              <c:f>(Sheet1!$B$12,Sheet1!$D$12,Sheet1!$J$12,Sheet1!$L$12)</c:f>
              <c:numCache>
                <c:formatCode>General</c:formatCode>
                <c:ptCount val="4"/>
                <c:pt idx="1">
                  <c:v>500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0C7-4499-A41F-EF68FF007A60}"/>
            </c:ext>
          </c:extLst>
        </c:ser>
        <c:ser>
          <c:idx val="9"/>
          <c:order val="10"/>
          <c:tx>
            <c:strRef>
              <c:f>Sheet1!$A$13</c:f>
              <c:strCache>
                <c:ptCount val="1"/>
                <c:pt idx="0">
                  <c:v>VV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(Sheet1!$A$1:$A$2,Sheet1!$C$1:$C$2,Sheet1!$I$1:$I$2,Sheet1!$K$1:$L$2)</c:f>
              <c:multiLvlStrCache>
                <c:ptCount val="5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(Sheet1!$B$13:$L$13,Sheet1!$E$13:$H$13)</c15:sqref>
                  </c15:fullRef>
                </c:ext>
              </c:extLst>
              <c:f>(Sheet1!$B$13,Sheet1!$D$13,Sheet1!$J$13,Sheet1!$L$13,Sheet1!$E$13:$H$13)</c:f>
              <c:numCache>
                <c:formatCode>General</c:formatCode>
                <c:ptCount val="8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  <c:pt idx="5">
                  <c:v>70</c:v>
                </c:pt>
                <c:pt idx="6">
                  <c:v>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7-4499-A41F-EF68FF007A60}"/>
            </c:ext>
          </c:extLst>
        </c:ser>
        <c:ser>
          <c:idx val="10"/>
          <c:order val="11"/>
          <c:tx>
            <c:strRef>
              <c:f>Sheet1!$A$14</c:f>
              <c:strCache>
                <c:ptCount val="1"/>
                <c:pt idx="0">
                  <c:v>间隙</c:v>
                </c:pt>
              </c:strCache>
            </c:strRef>
          </c:tx>
          <c:spPr>
            <a:pattFill prst="smGri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(Sheet1!$A$1:$A$2,Sheet1!$C$1:$C$2,Sheet1!$I$1:$I$2,Sheet1!$K$1:$L$2)</c:f>
              <c:multiLvlStrCache>
                <c:ptCount val="5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(Sheet1!$B$14:$L$14,Sheet1!$E$14:$H$14)</c15:sqref>
                  </c15:fullRef>
                </c:ext>
              </c:extLst>
              <c:f>(Sheet1!$B$14,Sheet1!$D$14,Sheet1!$J$14,Sheet1!$L$14,Sheet1!$E$14:$H$14)</c:f>
              <c:numCache>
                <c:formatCode>General</c:formatCode>
                <c:ptCount val="8"/>
                <c:pt idx="0">
                  <c:v>700</c:v>
                </c:pt>
                <c:pt idx="1">
                  <c:v>200</c:v>
                </c:pt>
                <c:pt idx="2">
                  <c:v>600.5</c:v>
                </c:pt>
                <c:pt idx="3">
                  <c:v>150.5</c:v>
                </c:pt>
                <c:pt idx="4">
                  <c:v>0</c:v>
                </c:pt>
                <c:pt idx="5">
                  <c:v>702.5</c:v>
                </c:pt>
                <c:pt idx="6">
                  <c:v>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C7-4499-A41F-EF68FF007A60}"/>
            </c:ext>
          </c:extLst>
        </c:ser>
        <c:ser>
          <c:idx val="11"/>
          <c:order val="12"/>
          <c:tx>
            <c:strRef>
              <c:f>Sheet1!$A$15</c:f>
              <c:strCache>
                <c:ptCount val="1"/>
                <c:pt idx="0">
                  <c:v>PF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(Sheet1!$A$1:$A$2,Sheet1!$C$1:$C$2,Sheet1!$I$1:$I$2,Sheet1!$K$1:$L$2)</c:f>
              <c:multiLvlStrCache>
                <c:ptCount val="5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(Sheet1!$B$15:$L$15,Sheet1!$E$15:$H$15)</c15:sqref>
                  </c15:fullRef>
                </c:ext>
              </c:extLst>
              <c:f>(Sheet1!$B$15,Sheet1!$D$15,Sheet1!$J$15,Sheet1!$L$15,Sheet1!$E$15:$H$15)</c:f>
              <c:numCache>
                <c:formatCode>General</c:formatCode>
                <c:ptCount val="8"/>
                <c:pt idx="0">
                  <c:v>0</c:v>
                </c:pt>
                <c:pt idx="1">
                  <c:v>300</c:v>
                </c:pt>
                <c:pt idx="2">
                  <c:v>0</c:v>
                </c:pt>
                <c:pt idx="3">
                  <c:v>300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C7-4499-A41F-EF68FF007A60}"/>
            </c:ext>
          </c:extLst>
        </c:ser>
        <c:ser>
          <c:idx val="12"/>
          <c:order val="13"/>
          <c:tx>
            <c:strRef>
              <c:f>Sheet1!$A$16</c:f>
              <c:strCache>
                <c:ptCount val="1"/>
                <c:pt idx="0">
                  <c:v>间隙</c:v>
                </c:pt>
              </c:strCache>
            </c:strRef>
          </c:tx>
          <c:spPr>
            <a:pattFill prst="smGri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(Sheet1!$A$1:$A$2,Sheet1!$C$1:$C$2,Sheet1!$I$1:$I$2,Sheet1!$K$1:$L$2)</c:f>
              <c:multiLvlStrCache>
                <c:ptCount val="5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(Sheet1!$B$16:$L$16,Sheet1!$E$16:$H$16)</c15:sqref>
                  </c15:fullRef>
                </c:ext>
              </c:extLst>
              <c:f>(Sheet1!$B$16,Sheet1!$D$16,Sheet1!$J$16,Sheet1!$L$16,Sheet1!$E$16:$H$16)</c:f>
              <c:numCache>
                <c:formatCode>General</c:formatCode>
                <c:ptCount val="8"/>
                <c:pt idx="0">
                  <c:v>0</c:v>
                </c:pt>
                <c:pt idx="1">
                  <c:v>202.5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C7-4499-A41F-EF68FF007A60}"/>
            </c:ext>
          </c:extLst>
        </c:ser>
        <c:ser>
          <c:idx val="13"/>
          <c:order val="14"/>
          <c:tx>
            <c:strRef>
              <c:f>Sheet1!$A$17</c:f>
              <c:strCache>
                <c:ptCount val="1"/>
                <c:pt idx="0">
                  <c:v>TF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(Sheet1!$A$1:$A$2,Sheet1!$C$1:$C$2,Sheet1!$I$1:$I$2,Sheet1!$K$1:$L$2)</c:f>
              <c:multiLvlStrCache>
                <c:ptCount val="5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(Sheet1!$B$17:$L$17,Sheet1!$E$17:$H$17)</c15:sqref>
                  </c15:fullRef>
                </c:ext>
              </c:extLst>
              <c:f>(Sheet1!$B$17,Sheet1!$D$17,Sheet1!$J$17,Sheet1!$L$17,Sheet1!$E$17:$H$17)</c:f>
              <c:numCache>
                <c:formatCode>General</c:formatCode>
                <c:ptCount val="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0</c:v>
                </c:pt>
                <c:pt idx="5">
                  <c:v>180</c:v>
                </c:pt>
                <c:pt idx="6">
                  <c:v>0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C7-4499-A41F-EF68FF007A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6669152"/>
        <c:axId val="506672064"/>
      </c:barChart>
      <c:catAx>
        <c:axId val="5066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672064"/>
        <c:crosses val="autoZero"/>
        <c:auto val="1"/>
        <c:lblAlgn val="ctr"/>
        <c:lblOffset val="100"/>
        <c:noMultiLvlLbl val="0"/>
      </c:catAx>
      <c:valAx>
        <c:axId val="506672064"/>
        <c:scaling>
          <c:orientation val="minMax"/>
          <c:max val="3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尺寸</a:t>
                </a:r>
                <a:r>
                  <a:rPr lang="en-US" altLang="zh-CN"/>
                  <a:t>/mm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669152"/>
        <c:crosses val="autoZero"/>
        <c:crossBetween val="between"/>
        <c:majorUnit val="500"/>
        <c:min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866887009494177E-2"/>
          <c:y val="2.8063202625987545E-2"/>
          <c:w val="0.8314475546577621"/>
          <c:h val="0.90962011327531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间隙</c:v>
                </c:pt>
              </c:strCache>
            </c:strRef>
          </c:tx>
          <c:spPr>
            <a:pattFill prst="smGri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(Sheet1!$A$1:$A$2,Sheet1!$C$1:$C$2,Sheet1!$E$1:$E$2,Sheet1!$G$1:$G$2,Sheet1!$I$1:$I$2,Sheet1!$K$1:$L$2)</c:f>
              <c:multiLvlStrCache>
                <c:ptCount val="7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径向</c:v>
                  </c:pt>
                  <c:pt idx="5">
                    <c:v>轴向</c:v>
                  </c:pt>
                  <c:pt idx="6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R=1.05，A=1.85，k=2.5，B=3T</c:v>
                  </c:pt>
                  <c:pt idx="4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Sheet1!$B$3:$L$3</c15:sqref>
                  </c15:fullRef>
                </c:ext>
              </c:extLst>
              <c:f>(Sheet1!$B$3,Sheet1!$D$3,Sheet1!$F$3,Sheet1!$H$3,Sheet1!$J$3,Sheet1!$L$3)</c:f>
              <c:numCache>
                <c:formatCode>General</c:formatCode>
                <c:ptCount val="6"/>
                <c:pt idx="0">
                  <c:v>50</c:v>
                </c:pt>
                <c:pt idx="2">
                  <c:v>60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E86-8035-C7F9D89C5EE0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(Sheet1!$A$1:$A$2,Sheet1!$C$1:$C$2,Sheet1!$E$1:$E$2,Sheet1!$G$1:$G$2,Sheet1!$I$1:$I$2,Sheet1!$K$1:$L$2)</c:f>
              <c:multiLvlStrCache>
                <c:ptCount val="7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径向</c:v>
                  </c:pt>
                  <c:pt idx="5">
                    <c:v>轴向</c:v>
                  </c:pt>
                  <c:pt idx="6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R=1.05，A=1.85，k=2.5，B=3T</c:v>
                  </c:pt>
                  <c:pt idx="4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Sheet1!$B$4:$L$4</c15:sqref>
                  </c15:fullRef>
                </c:ext>
              </c:extLst>
              <c:f>(Sheet1!$B$4,Sheet1!$D$4,Sheet1!$F$4,Sheet1!$H$4,Sheet1!$J$4,Sheet1!$L$4)</c:f>
              <c:numCache>
                <c:formatCode>General</c:formatCode>
                <c:ptCount val="6"/>
                <c:pt idx="0">
                  <c:v>215</c:v>
                </c:pt>
                <c:pt idx="2">
                  <c:v>218</c:v>
                </c:pt>
                <c:pt idx="4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F-4E86-8035-C7F9D89C5EE0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间隙</c:v>
                </c:pt>
              </c:strCache>
            </c:strRef>
          </c:tx>
          <c:spPr>
            <a:pattFill prst="smGri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(Sheet1!$A$1:$A$2,Sheet1!$C$1:$C$2,Sheet1!$E$1:$E$2,Sheet1!$G$1:$G$2,Sheet1!$I$1:$I$2,Sheet1!$K$1:$L$2)</c:f>
              <c:multiLvlStrCache>
                <c:ptCount val="7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径向</c:v>
                  </c:pt>
                  <c:pt idx="5">
                    <c:v>轴向</c:v>
                  </c:pt>
                  <c:pt idx="6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R=1.05，A=1.85，k=2.5，B=3T</c:v>
                  </c:pt>
                  <c:pt idx="4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Sheet1!$B$5:$L$5</c15:sqref>
                  </c15:fullRef>
                </c:ext>
              </c:extLst>
              <c:f>(Sheet1!$B$5,Sheet1!$D$5,Sheet1!$F$5,Sheet1!$H$5,Sheet1!$J$5,Sheet1!$L$5)</c:f>
              <c:numCache>
                <c:formatCode>General</c:formatCode>
                <c:ptCount val="6"/>
                <c:pt idx="0">
                  <c:v>5</c:v>
                </c:pt>
                <c:pt idx="2">
                  <c:v>4.5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7F-4E86-8035-C7F9D89C5EE0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CS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(Sheet1!$A$1:$A$2,Sheet1!$C$1:$C$2,Sheet1!$E$1:$E$2,Sheet1!$G$1:$G$2,Sheet1!$I$1:$I$2,Sheet1!$K$1:$L$2)</c:f>
              <c:multiLvlStrCache>
                <c:ptCount val="7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径向</c:v>
                  </c:pt>
                  <c:pt idx="5">
                    <c:v>轴向</c:v>
                  </c:pt>
                  <c:pt idx="6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R=1.05，A=1.85，k=2.5，B=3T</c:v>
                  </c:pt>
                  <c:pt idx="4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Sheet1!$B$6:$L$6</c15:sqref>
                  </c15:fullRef>
                </c:ext>
              </c:extLst>
              <c:f>(Sheet1!$B$6,Sheet1!$D$6,Sheet1!$F$6,Sheet1!$H$6,Sheet1!$J$6,Sheet1!$L$6)</c:f>
              <c:numCache>
                <c:formatCode>General</c:formatCode>
                <c:ptCount val="6"/>
                <c:pt idx="0">
                  <c:v>45</c:v>
                </c:pt>
                <c:pt idx="2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7F-4E86-8035-C7F9D89C5EE0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间隙</c:v>
                </c:pt>
              </c:strCache>
            </c:strRef>
          </c:tx>
          <c:spPr>
            <a:pattFill prst="smGri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(Sheet1!$A$1:$A$2,Sheet1!$C$1:$C$2,Sheet1!$E$1:$E$2,Sheet1!$G$1:$G$2,Sheet1!$I$1:$I$2,Sheet1!$K$1:$L$2)</c:f>
              <c:multiLvlStrCache>
                <c:ptCount val="7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径向</c:v>
                  </c:pt>
                  <c:pt idx="5">
                    <c:v>轴向</c:v>
                  </c:pt>
                  <c:pt idx="6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R=1.05，A=1.85，k=2.5，B=3T</c:v>
                  </c:pt>
                  <c:pt idx="4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Sheet1!$B$7:$L$7</c15:sqref>
                  </c15:fullRef>
                </c:ext>
              </c:extLst>
              <c:f>(Sheet1!$B$7,Sheet1!$D$7,Sheet1!$F$7,Sheet1!$H$7,Sheet1!$J$7,Sheet1!$L$7)</c:f>
              <c:numCache>
                <c:formatCode>General</c:formatCode>
                <c:ptCount val="6"/>
                <c:pt idx="0">
                  <c:v>20</c:v>
                </c:pt>
                <c:pt idx="2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7F-4E86-8035-C7F9D89C5EE0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VV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(Sheet1!$A$1:$A$2,Sheet1!$C$1:$C$2,Sheet1!$E$1:$E$2,Sheet1!$G$1:$G$2,Sheet1!$I$1:$I$2,Sheet1!$K$1:$L$2)</c:f>
              <c:multiLvlStrCache>
                <c:ptCount val="7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径向</c:v>
                  </c:pt>
                  <c:pt idx="5">
                    <c:v>轴向</c:v>
                  </c:pt>
                  <c:pt idx="6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R=1.05，A=1.85，k=2.5，B=3T</c:v>
                  </c:pt>
                  <c:pt idx="4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Sheet1!$B$8:$L$8</c15:sqref>
                  </c15:fullRef>
                </c:ext>
              </c:extLst>
              <c:f>(Sheet1!$B$8,Sheet1!$D$8,Sheet1!$F$8,Sheet1!$H$8,Sheet1!$J$8,Sheet1!$L$8)</c:f>
              <c:numCache>
                <c:formatCode>General</c:formatCode>
                <c:ptCount val="6"/>
                <c:pt idx="0">
                  <c:v>30</c:v>
                </c:pt>
                <c:pt idx="2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7F-4E86-8035-C7F9D89C5EE0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第一壁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(Sheet1!$A$1:$A$2,Sheet1!$C$1:$C$2,Sheet1!$E$1:$E$2,Sheet1!$G$1:$G$2,Sheet1!$I$1:$I$2,Sheet1!$K$1:$L$2)</c:f>
              <c:multiLvlStrCache>
                <c:ptCount val="7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径向</c:v>
                  </c:pt>
                  <c:pt idx="5">
                    <c:v>轴向</c:v>
                  </c:pt>
                  <c:pt idx="6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R=1.05，A=1.85，k=2.5，B=3T</c:v>
                  </c:pt>
                  <c:pt idx="4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Sheet1!$B$9:$L$9</c15:sqref>
                  </c15:fullRef>
                </c:ext>
              </c:extLst>
              <c:f>(Sheet1!$B$9,Sheet1!$D$9,Sheet1!$F$9,Sheet1!$H$9,Sheet1!$J$9,Sheet1!$L$9)</c:f>
              <c:numCache>
                <c:formatCode>General</c:formatCode>
                <c:ptCount val="6"/>
                <c:pt idx="0">
                  <c:v>30</c:v>
                </c:pt>
                <c:pt idx="2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7F-4E86-8035-C7F9D89C5EE0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等离子体</c:v>
                </c:pt>
              </c:strCache>
            </c:strRef>
          </c:tx>
          <c:spPr>
            <a:pattFill prst="openDmnd">
              <a:fgClr>
                <a:srgbClr val="FF00FF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(Sheet1!$A$1:$A$2,Sheet1!$C$1:$C$2,Sheet1!$E$1:$E$2,Sheet1!$G$1:$G$2,Sheet1!$I$1:$I$2,Sheet1!$K$1:$L$2)</c:f>
              <c:multiLvlStrCache>
                <c:ptCount val="7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径向</c:v>
                  </c:pt>
                  <c:pt idx="5">
                    <c:v>轴向</c:v>
                  </c:pt>
                  <c:pt idx="6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R=1.05，A=1.85，k=2.5，B=3T</c:v>
                  </c:pt>
                  <c:pt idx="4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Sheet1!$B$10:$L$10</c15:sqref>
                  </c15:fullRef>
                </c:ext>
              </c:extLst>
              <c:f>(Sheet1!$B$10,Sheet1!$D$10,Sheet1!$F$10,Sheet1!$H$10,Sheet1!$J$10,Sheet1!$L$10)</c:f>
              <c:numCache>
                <c:formatCode>General</c:formatCode>
                <c:ptCount val="6"/>
                <c:pt idx="0">
                  <c:v>1220</c:v>
                </c:pt>
                <c:pt idx="1">
                  <c:v>1387.5</c:v>
                </c:pt>
                <c:pt idx="2">
                  <c:v>1255</c:v>
                </c:pt>
                <c:pt idx="3">
                  <c:v>1418.8</c:v>
                </c:pt>
                <c:pt idx="4">
                  <c:v>1255</c:v>
                </c:pt>
                <c:pt idx="5">
                  <c:v>1248.5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7F-4E86-8035-C7F9D89C5EE0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第一壁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(Sheet1!$A$1:$A$2,Sheet1!$C$1:$C$2,Sheet1!$E$1:$E$2,Sheet1!$G$1:$G$2,Sheet1!$I$1:$I$2,Sheet1!$K$1:$L$2)</c:f>
              <c:multiLvlStrCache>
                <c:ptCount val="7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径向</c:v>
                  </c:pt>
                  <c:pt idx="5">
                    <c:v>轴向</c:v>
                  </c:pt>
                  <c:pt idx="6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R=1.05，A=1.85，k=2.5，B=3T</c:v>
                  </c:pt>
                  <c:pt idx="4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Sheet1!$B$11:$L$11</c15:sqref>
                  </c15:fullRef>
                </c:ext>
              </c:extLst>
              <c:f>(Sheet1!$B$11,Sheet1!$D$11,Sheet1!$F$11,Sheet1!$H$11,Sheet1!$J$11,Sheet1!$L$11)</c:f>
              <c:numCache>
                <c:formatCode>General</c:formatCode>
                <c:ptCount val="6"/>
                <c:pt idx="0">
                  <c:v>300</c:v>
                </c:pt>
                <c:pt idx="2">
                  <c:v>300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7F-4E86-8035-C7F9D89C5EE0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偏滤器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(Sheet1!$A$1:$A$2,Sheet1!$C$1:$C$2,Sheet1!$E$1:$E$2,Sheet1!$G$1:$G$2,Sheet1!$I$1:$I$2,Sheet1!$K$1:$L$2)</c:f>
              <c:multiLvlStrCache>
                <c:ptCount val="7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径向</c:v>
                  </c:pt>
                  <c:pt idx="5">
                    <c:v>轴向</c:v>
                  </c:pt>
                  <c:pt idx="6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R=1.05，A=1.85，k=2.5，B=3T</c:v>
                  </c:pt>
                  <c:pt idx="4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Sheet1!$B$12:$L$12</c15:sqref>
                  </c15:fullRef>
                </c:ext>
              </c:extLst>
              <c:f>(Sheet1!$B$12,Sheet1!$D$12,Sheet1!$F$12,Sheet1!$H$12,Sheet1!$J$12,Sheet1!$L$12)</c:f>
              <c:numCache>
                <c:formatCode>General</c:formatCode>
                <c:ptCount val="6"/>
                <c:pt idx="1">
                  <c:v>500</c:v>
                </c:pt>
                <c:pt idx="3">
                  <c:v>500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7F-4E86-8035-C7F9D89C5EE0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VV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(Sheet1!$A$1:$A$2,Sheet1!$C$1:$C$2,Sheet1!$E$1:$E$2,Sheet1!$G$1:$G$2,Sheet1!$I$1:$I$2,Sheet1!$K$1:$L$2)</c:f>
              <c:multiLvlStrCache>
                <c:ptCount val="7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径向</c:v>
                  </c:pt>
                  <c:pt idx="5">
                    <c:v>轴向</c:v>
                  </c:pt>
                  <c:pt idx="6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R=1.05，A=1.85，k=2.5，B=3T</c:v>
                  </c:pt>
                  <c:pt idx="4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Sheet1!$B$13:$L$13</c15:sqref>
                  </c15:fullRef>
                </c:ext>
              </c:extLst>
              <c:f>(Sheet1!$B$13,Sheet1!$D$13,Sheet1!$F$13,Sheet1!$H$13,Sheet1!$J$13,Sheet1!$L$13)</c:f>
              <c:numCache>
                <c:formatCode>General</c:formatCode>
                <c:ptCount val="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7F-4E86-8035-C7F9D89C5EE0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间隙</c:v>
                </c:pt>
              </c:strCache>
            </c:strRef>
          </c:tx>
          <c:spPr>
            <a:pattFill prst="smGri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(Sheet1!$A$1:$A$2,Sheet1!$C$1:$C$2,Sheet1!$E$1:$E$2,Sheet1!$G$1:$G$2,Sheet1!$I$1:$I$2,Sheet1!$K$1:$L$2)</c:f>
              <c:multiLvlStrCache>
                <c:ptCount val="7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径向</c:v>
                  </c:pt>
                  <c:pt idx="5">
                    <c:v>轴向</c:v>
                  </c:pt>
                  <c:pt idx="6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R=1.05，A=1.85，k=2.5，B=3T</c:v>
                  </c:pt>
                  <c:pt idx="4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Sheet1!$B$14:$L$14</c15:sqref>
                  </c15:fullRef>
                </c:ext>
              </c:extLst>
              <c:f>(Sheet1!$B$14,Sheet1!$D$14,Sheet1!$F$14,Sheet1!$H$14,Sheet1!$J$14,Sheet1!$L$14)</c:f>
              <c:numCache>
                <c:formatCode>General</c:formatCode>
                <c:ptCount val="6"/>
                <c:pt idx="0">
                  <c:v>700</c:v>
                </c:pt>
                <c:pt idx="1">
                  <c:v>200</c:v>
                </c:pt>
                <c:pt idx="2">
                  <c:v>702.5</c:v>
                </c:pt>
                <c:pt idx="3">
                  <c:v>200</c:v>
                </c:pt>
                <c:pt idx="4">
                  <c:v>600.5</c:v>
                </c:pt>
                <c:pt idx="5">
                  <c:v>150.5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7F-4E86-8035-C7F9D89C5EE0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PF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(Sheet1!$A$1:$A$2,Sheet1!$C$1:$C$2,Sheet1!$E$1:$E$2,Sheet1!$G$1:$G$2,Sheet1!$I$1:$I$2,Sheet1!$K$1:$L$2)</c:f>
              <c:multiLvlStrCache>
                <c:ptCount val="7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径向</c:v>
                  </c:pt>
                  <c:pt idx="5">
                    <c:v>轴向</c:v>
                  </c:pt>
                  <c:pt idx="6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R=1.05，A=1.85，k=2.5，B=3T</c:v>
                  </c:pt>
                  <c:pt idx="4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Sheet1!$B$15:$L$15</c15:sqref>
                  </c15:fullRef>
                </c:ext>
              </c:extLst>
              <c:f>(Sheet1!$B$15,Sheet1!$D$15,Sheet1!$F$15,Sheet1!$H$15,Sheet1!$J$15,Sheet1!$L$15)</c:f>
              <c:numCache>
                <c:formatCode>General</c:formatCode>
                <c:ptCount val="6"/>
                <c:pt idx="0">
                  <c:v>0</c:v>
                </c:pt>
                <c:pt idx="1">
                  <c:v>300</c:v>
                </c:pt>
                <c:pt idx="2">
                  <c:v>0</c:v>
                </c:pt>
                <c:pt idx="3">
                  <c:v>300</c:v>
                </c:pt>
                <c:pt idx="4">
                  <c:v>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7F-4E86-8035-C7F9D89C5EE0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间隙</c:v>
                </c:pt>
              </c:strCache>
            </c:strRef>
          </c:tx>
          <c:spPr>
            <a:pattFill prst="smGri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(Sheet1!$A$1:$A$2,Sheet1!$C$1:$C$2,Sheet1!$E$1:$E$2,Sheet1!$G$1:$G$2,Sheet1!$I$1:$I$2,Sheet1!$K$1:$L$2)</c:f>
              <c:multiLvlStrCache>
                <c:ptCount val="7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径向</c:v>
                  </c:pt>
                  <c:pt idx="5">
                    <c:v>轴向</c:v>
                  </c:pt>
                  <c:pt idx="6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R=1.05，A=1.85，k=2.5，B=3T</c:v>
                  </c:pt>
                  <c:pt idx="4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Sheet1!$B$16:$L$16</c15:sqref>
                  </c15:fullRef>
                </c:ext>
              </c:extLst>
              <c:f>(Sheet1!$B$16,Sheet1!$D$16,Sheet1!$F$16,Sheet1!$H$16,Sheet1!$J$16,Sheet1!$L$16)</c:f>
              <c:numCache>
                <c:formatCode>General</c:formatCode>
                <c:ptCount val="6"/>
                <c:pt idx="0">
                  <c:v>0</c:v>
                </c:pt>
                <c:pt idx="1">
                  <c:v>202.5</c:v>
                </c:pt>
                <c:pt idx="2">
                  <c:v>0</c:v>
                </c:pt>
                <c:pt idx="3">
                  <c:v>202.5</c:v>
                </c:pt>
                <c:pt idx="4">
                  <c:v>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7F-4E86-8035-C7F9D89C5EE0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TF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</c:ext>
              </c:extLst>
              <c:f>(Sheet1!$A$1:$A$2,Sheet1!$C$1:$C$2,Sheet1!$E$1:$E$2,Sheet1!$G$1:$G$2,Sheet1!$I$1:$I$2,Sheet1!$K$1:$L$2)</c:f>
              <c:multiLvlStrCache>
                <c:ptCount val="7"/>
                <c:lvl>
                  <c:pt idx="0">
                    <c:v>径向</c:v>
                  </c:pt>
                  <c:pt idx="1">
                    <c:v>轴向</c:v>
                  </c:pt>
                  <c:pt idx="2">
                    <c:v>径向</c:v>
                  </c:pt>
                  <c:pt idx="3">
                    <c:v>轴向</c:v>
                  </c:pt>
                  <c:pt idx="4">
                    <c:v>径向</c:v>
                  </c:pt>
                  <c:pt idx="5">
                    <c:v>轴向</c:v>
                  </c:pt>
                  <c:pt idx="6">
                    <c:v>轴向尺寸</c:v>
                  </c:pt>
                </c:lvl>
                <c:lvl>
                  <c:pt idx="0">
                    <c:v>R=1，A=1.8，k=2.5，B=3T</c:v>
                  </c:pt>
                  <c:pt idx="2">
                    <c:v>R=1.05，A=1.85，k=2.5，B=3T</c:v>
                  </c:pt>
                  <c:pt idx="4">
                    <c:v>R=1.05，A=1.85，k=2.2，B=3T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Sheet1!$B$17:$L$17</c15:sqref>
                  </c15:fullRef>
                </c:ext>
              </c:extLst>
              <c:f>(Sheet1!$B$17,Sheet1!$D$17,Sheet1!$F$17,Sheet1!$H$17,Sheet1!$J$17,Sheet1!$L$17)</c:f>
              <c:numCache>
                <c:formatCode>General</c:formatCode>
                <c:ptCount val="6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7F-4E86-8035-C7F9D89C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5154207"/>
        <c:axId val="895154623"/>
      </c:barChart>
      <c:catAx>
        <c:axId val="89515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154623"/>
        <c:crosses val="autoZero"/>
        <c:auto val="0"/>
        <c:lblAlgn val="ctr"/>
        <c:lblOffset val="100"/>
        <c:noMultiLvlLbl val="0"/>
      </c:catAx>
      <c:valAx>
        <c:axId val="895154623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尺寸</a:t>
                </a:r>
                <a:r>
                  <a:rPr lang="en-US" altLang="zh-CN"/>
                  <a:t>/mm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"/>
              <c:y val="0.43130189371489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154207"/>
        <c:crosses val="autoZero"/>
        <c:crossBetween val="midCat"/>
      </c:valAx>
      <c:spPr>
        <a:noFill/>
        <a:ln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r"/>
      <c:layout>
        <c:manualLayout>
          <c:xMode val="edge"/>
          <c:yMode val="edge"/>
          <c:x val="0.91319692943024533"/>
          <c:y val="0.306478049922211"/>
          <c:w val="8.6803070569754684E-2"/>
          <c:h val="0.38704390015557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6386467657525"/>
          <c:y val="9.5625032092025469E-2"/>
          <c:w val="0.79036216646850599"/>
          <c:h val="0.852836992100513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Sheet2!$O$2</c:f>
              <c:strCache>
                <c:ptCount val="1"/>
                <c:pt idx="0">
                  <c:v>EXL-50U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Sheet2!$R$4:$R$40</c:f>
              <c:numCache>
                <c:formatCode>General</c:formatCode>
                <c:ptCount val="37"/>
                <c:pt idx="0">
                  <c:v>924</c:v>
                </c:pt>
                <c:pt idx="1">
                  <c:v>915.71523508912878</c:v>
                </c:pt>
                <c:pt idx="2">
                  <c:v>891.50883554013058</c:v>
                </c:pt>
                <c:pt idx="3">
                  <c:v>853.23250507373609</c:v>
                </c:pt>
                <c:pt idx="4">
                  <c:v>803.6856906443661</c:v>
                </c:pt>
                <c:pt idx="5">
                  <c:v>746.24917929335879</c:v>
                </c:pt>
                <c:pt idx="6">
                  <c:v>684.48054709520204</c:v>
                </c:pt>
                <c:pt idx="7">
                  <c:v>621.74286005649003</c:v>
                </c:pt>
                <c:pt idx="8">
                  <c:v>560.92073399449384</c:v>
                </c:pt>
                <c:pt idx="9">
                  <c:v>504.25145304172599</c:v>
                </c:pt>
                <c:pt idx="10">
                  <c:v>453.27199274957331</c:v>
                </c:pt>
                <c:pt idx="11">
                  <c:v>408.86228998285992</c:v>
                </c:pt>
                <c:pt idx="12">
                  <c:v>371.35417594960415</c:v>
                </c:pt>
                <c:pt idx="13">
                  <c:v>340.67373055558284</c:v>
                </c:pt>
                <c:pt idx="14">
                  <c:v>316.48979047966168</c:v>
                </c:pt>
                <c:pt idx="15">
                  <c:v>298.34954000481781</c:v>
                </c:pt>
                <c:pt idx="16">
                  <c:v>285.79056529459723</c:v>
                </c:pt>
                <c:pt idx="17">
                  <c:v>278.42553864992868</c:v>
                </c:pt>
                <c:pt idx="18">
                  <c:v>276</c:v>
                </c:pt>
                <c:pt idx="19">
                  <c:v>278.42553864992868</c:v>
                </c:pt>
                <c:pt idx="20">
                  <c:v>285.79056529459717</c:v>
                </c:pt>
                <c:pt idx="21">
                  <c:v>298.34954000481781</c:v>
                </c:pt>
                <c:pt idx="22">
                  <c:v>316.48979047966168</c:v>
                </c:pt>
                <c:pt idx="23">
                  <c:v>340.67373055558278</c:v>
                </c:pt>
                <c:pt idx="24">
                  <c:v>371.35417594960393</c:v>
                </c:pt>
                <c:pt idx="25">
                  <c:v>408.86228998285986</c:v>
                </c:pt>
                <c:pt idx="26">
                  <c:v>453.2719927495732</c:v>
                </c:pt>
                <c:pt idx="27">
                  <c:v>504.25145304172599</c:v>
                </c:pt>
                <c:pt idx="28">
                  <c:v>560.92073399449362</c:v>
                </c:pt>
                <c:pt idx="29">
                  <c:v>621.74286005648992</c:v>
                </c:pt>
                <c:pt idx="30">
                  <c:v>684.48054709520193</c:v>
                </c:pt>
                <c:pt idx="31">
                  <c:v>746.24917929335879</c:v>
                </c:pt>
                <c:pt idx="32">
                  <c:v>803.68569064436599</c:v>
                </c:pt>
                <c:pt idx="33">
                  <c:v>853.23250507373587</c:v>
                </c:pt>
                <c:pt idx="34">
                  <c:v>891.5088355401308</c:v>
                </c:pt>
                <c:pt idx="35">
                  <c:v>915.71523508912878</c:v>
                </c:pt>
                <c:pt idx="36">
                  <c:v>924</c:v>
                </c:pt>
              </c:numCache>
            </c:numRef>
          </c:xVal>
          <c:yVal>
            <c:numRef>
              <c:f>Sheet2!$S$4:$S$40</c:f>
              <c:numCache>
                <c:formatCode>General</c:formatCode>
                <c:ptCount val="37"/>
                <c:pt idx="0">
                  <c:v>0</c:v>
                </c:pt>
                <c:pt idx="1">
                  <c:v>112.52401912817085</c:v>
                </c:pt>
                <c:pt idx="2">
                  <c:v>221.62905287503332</c:v>
                </c:pt>
                <c:pt idx="3">
                  <c:v>323.99999999999994</c:v>
                </c:pt>
                <c:pt idx="4">
                  <c:v>416.52637107687741</c:v>
                </c:pt>
                <c:pt idx="5">
                  <c:v>496.39679914109774</c:v>
                </c:pt>
                <c:pt idx="6">
                  <c:v>561.18446165231626</c:v>
                </c:pt>
                <c:pt idx="7">
                  <c:v>608.92081826926858</c:v>
                </c:pt>
                <c:pt idx="8">
                  <c:v>638.15542395191085</c:v>
                </c:pt>
                <c:pt idx="9">
                  <c:v>648</c:v>
                </c:pt>
                <c:pt idx="10">
                  <c:v>638.15542395191085</c:v>
                </c:pt>
                <c:pt idx="11">
                  <c:v>608.92081826926869</c:v>
                </c:pt>
                <c:pt idx="12">
                  <c:v>561.18446165231626</c:v>
                </c:pt>
                <c:pt idx="13">
                  <c:v>496.39679914109774</c:v>
                </c:pt>
                <c:pt idx="14">
                  <c:v>416.52637107687758</c:v>
                </c:pt>
                <c:pt idx="15">
                  <c:v>323.99999999999994</c:v>
                </c:pt>
                <c:pt idx="16">
                  <c:v>221.62905287503344</c:v>
                </c:pt>
                <c:pt idx="17">
                  <c:v>112.52401912817082</c:v>
                </c:pt>
                <c:pt idx="18">
                  <c:v>7.9389619878078577E-14</c:v>
                </c:pt>
                <c:pt idx="19">
                  <c:v>-112.52401912817095</c:v>
                </c:pt>
                <c:pt idx="20">
                  <c:v>-221.6290528750333</c:v>
                </c:pt>
                <c:pt idx="21">
                  <c:v>-324.00000000000006</c:v>
                </c:pt>
                <c:pt idx="22">
                  <c:v>-416.52637107687741</c:v>
                </c:pt>
                <c:pt idx="23">
                  <c:v>-496.39679914109769</c:v>
                </c:pt>
                <c:pt idx="24">
                  <c:v>-561.18446165231603</c:v>
                </c:pt>
                <c:pt idx="25">
                  <c:v>-608.92081826926869</c:v>
                </c:pt>
                <c:pt idx="26">
                  <c:v>-638.15542395191085</c:v>
                </c:pt>
                <c:pt idx="27">
                  <c:v>-648</c:v>
                </c:pt>
                <c:pt idx="28">
                  <c:v>-638.15542395191085</c:v>
                </c:pt>
                <c:pt idx="29">
                  <c:v>-608.92081826926858</c:v>
                </c:pt>
                <c:pt idx="30">
                  <c:v>-561.18446165231626</c:v>
                </c:pt>
                <c:pt idx="31">
                  <c:v>-496.3967991410978</c:v>
                </c:pt>
                <c:pt idx="32">
                  <c:v>-416.52637107687764</c:v>
                </c:pt>
                <c:pt idx="33">
                  <c:v>-324.00000000000028</c:v>
                </c:pt>
                <c:pt idx="34">
                  <c:v>-221.62905287503327</c:v>
                </c:pt>
                <c:pt idx="35">
                  <c:v>-112.52401912817089</c:v>
                </c:pt>
                <c:pt idx="36">
                  <c:v>-1.5877923975615715E-13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E-423C-A503-D3FE3364F903}"/>
            </c:ext>
          </c:extLst>
        </c:ser>
        <c:ser>
          <c:idx val="0"/>
          <c:order val="1"/>
          <c:tx>
            <c:strRef>
              <c:f>Sheet2!$AH$2</c:f>
              <c:strCache>
                <c:ptCount val="1"/>
                <c:pt idx="0">
                  <c:v>MSAT-U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Sheet2!$AK$4:$AK$40</c:f>
              <c:numCache>
                <c:formatCode>General</c:formatCode>
                <c:ptCount val="37"/>
                <c:pt idx="0">
                  <c:v>1500</c:v>
                </c:pt>
                <c:pt idx="1">
                  <c:v>1477.9261472431256</c:v>
                </c:pt>
                <c:pt idx="2">
                  <c:v>1414.0579444578514</c:v>
                </c:pt>
                <c:pt idx="3">
                  <c:v>1315.0105145506977</c:v>
                </c:pt>
                <c:pt idx="4">
                  <c:v>1190.4506383002172</c:v>
                </c:pt>
                <c:pt idx="5">
                  <c:v>1051.4483651920989</c:v>
                </c:pt>
                <c:pt idx="6">
                  <c:v>908.80045303474117</c:v>
                </c:pt>
                <c:pt idx="7">
                  <c:v>771.68343818760854</c:v>
                </c:pt>
                <c:pt idx="8">
                  <c:v>646.84582749599554</c:v>
                </c:pt>
                <c:pt idx="9">
                  <c:v>538.37339990726809</c:v>
                </c:pt>
                <c:pt idx="10">
                  <c:v>447.92165047600491</c:v>
                </c:pt>
                <c:pt idx="11">
                  <c:v>375.23788731895661</c:v>
                </c:pt>
                <c:pt idx="12">
                  <c:v>318.79173564144583</c:v>
                </c:pt>
                <c:pt idx="13">
                  <c:v>276.37428765090431</c:v>
                </c:pt>
                <c:pt idx="14">
                  <c:v>245.58471223235199</c:v>
                </c:pt>
                <c:pt idx="15">
                  <c:v>224.17691193386236</c:v>
                </c:pt>
                <c:pt idx="16">
                  <c:v>210.27656096338023</c:v>
                </c:pt>
                <c:pt idx="17">
                  <c:v>202.49857061746582</c:v>
                </c:pt>
                <c:pt idx="18">
                  <c:v>200</c:v>
                </c:pt>
                <c:pt idx="19">
                  <c:v>202.49857061746582</c:v>
                </c:pt>
                <c:pt idx="20">
                  <c:v>210.27656096338023</c:v>
                </c:pt>
                <c:pt idx="21">
                  <c:v>224.17691193386247</c:v>
                </c:pt>
                <c:pt idx="22">
                  <c:v>245.58471223235188</c:v>
                </c:pt>
                <c:pt idx="23">
                  <c:v>276.37428765090419</c:v>
                </c:pt>
                <c:pt idx="24">
                  <c:v>318.7917356414456</c:v>
                </c:pt>
                <c:pt idx="25">
                  <c:v>375.23788731895655</c:v>
                </c:pt>
                <c:pt idx="26">
                  <c:v>447.92165047600508</c:v>
                </c:pt>
                <c:pt idx="27">
                  <c:v>538.37339990726787</c:v>
                </c:pt>
                <c:pt idx="28">
                  <c:v>646.84582749599497</c:v>
                </c:pt>
                <c:pt idx="29">
                  <c:v>771.68343818760854</c:v>
                </c:pt>
                <c:pt idx="30">
                  <c:v>908.80045303474094</c:v>
                </c:pt>
                <c:pt idx="31">
                  <c:v>1051.4483651920987</c:v>
                </c:pt>
                <c:pt idx="32">
                  <c:v>1190.4506383002167</c:v>
                </c:pt>
                <c:pt idx="33">
                  <c:v>1315.0105145506975</c:v>
                </c:pt>
                <c:pt idx="34">
                  <c:v>1414.0579444578514</c:v>
                </c:pt>
                <c:pt idx="35">
                  <c:v>1477.9261472431256</c:v>
                </c:pt>
                <c:pt idx="36">
                  <c:v>1500</c:v>
                </c:pt>
              </c:numCache>
            </c:numRef>
          </c:xVal>
          <c:yVal>
            <c:numRef>
              <c:f>Sheet2!$AL$4:$AL$40</c:f>
              <c:numCache>
                <c:formatCode>General</c:formatCode>
                <c:ptCount val="37"/>
                <c:pt idx="0">
                  <c:v>0</c:v>
                </c:pt>
                <c:pt idx="1">
                  <c:v>282.17828870876178</c:v>
                </c:pt>
                <c:pt idx="2">
                  <c:v>555.78273290421168</c:v>
                </c:pt>
                <c:pt idx="3">
                  <c:v>812.49999999999989</c:v>
                </c:pt>
                <c:pt idx="4">
                  <c:v>1044.5298657406263</c:v>
                </c:pt>
                <c:pt idx="5">
                  <c:v>1244.8222200683392</c:v>
                </c:pt>
                <c:pt idx="6">
                  <c:v>1407.2912811497126</c:v>
                </c:pt>
                <c:pt idx="7">
                  <c:v>1527.000508777101</c:v>
                </c:pt>
                <c:pt idx="8">
                  <c:v>1600.3125986448381</c:v>
                </c:pt>
                <c:pt idx="9">
                  <c:v>1625</c:v>
                </c:pt>
                <c:pt idx="10">
                  <c:v>1600.3125986448381</c:v>
                </c:pt>
                <c:pt idx="11">
                  <c:v>1527.0005087771012</c:v>
                </c:pt>
                <c:pt idx="12">
                  <c:v>1407.2912811497129</c:v>
                </c:pt>
                <c:pt idx="13">
                  <c:v>1244.8222200683392</c:v>
                </c:pt>
                <c:pt idx="14">
                  <c:v>1044.5298657406267</c:v>
                </c:pt>
                <c:pt idx="15">
                  <c:v>812.49999999999989</c:v>
                </c:pt>
                <c:pt idx="16">
                  <c:v>555.78273290421191</c:v>
                </c:pt>
                <c:pt idx="17">
                  <c:v>282.17828870876167</c:v>
                </c:pt>
                <c:pt idx="18">
                  <c:v>1.9908662392265075E-13</c:v>
                </c:pt>
                <c:pt idx="19">
                  <c:v>-282.17828870876201</c:v>
                </c:pt>
                <c:pt idx="20">
                  <c:v>-555.78273290421157</c:v>
                </c:pt>
                <c:pt idx="21">
                  <c:v>-812.50000000000023</c:v>
                </c:pt>
                <c:pt idx="22">
                  <c:v>-1044.5298657406263</c:v>
                </c:pt>
                <c:pt idx="23">
                  <c:v>-1244.822220068339</c:v>
                </c:pt>
                <c:pt idx="24">
                  <c:v>-1407.2912811497124</c:v>
                </c:pt>
                <c:pt idx="25">
                  <c:v>-1527.0005087771012</c:v>
                </c:pt>
                <c:pt idx="26">
                  <c:v>-1600.3125986448381</c:v>
                </c:pt>
                <c:pt idx="27">
                  <c:v>-1625</c:v>
                </c:pt>
                <c:pt idx="28">
                  <c:v>-1600.3125986448383</c:v>
                </c:pt>
                <c:pt idx="29">
                  <c:v>-1527.000508777101</c:v>
                </c:pt>
                <c:pt idx="30">
                  <c:v>-1407.2912811497126</c:v>
                </c:pt>
                <c:pt idx="31">
                  <c:v>-1244.8222200683394</c:v>
                </c:pt>
                <c:pt idx="32">
                  <c:v>-1044.5298657406267</c:v>
                </c:pt>
                <c:pt idx="33">
                  <c:v>-812.50000000000068</c:v>
                </c:pt>
                <c:pt idx="34">
                  <c:v>-555.78273290421146</c:v>
                </c:pt>
                <c:pt idx="35">
                  <c:v>-282.1782887087619</c:v>
                </c:pt>
                <c:pt idx="36">
                  <c:v>-3.981732478453015E-13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DE-423C-A503-D3FE3364F903}"/>
            </c:ext>
          </c:extLst>
        </c:ser>
        <c:ser>
          <c:idx val="2"/>
          <c:order val="2"/>
          <c:tx>
            <c:strRef>
              <c:f>Sheet2!$AT$2</c:f>
              <c:strCache>
                <c:ptCount val="1"/>
                <c:pt idx="0">
                  <c:v>NSTX-U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Sheet2!$AW$4:$AW$40</c:f>
              <c:numCache>
                <c:formatCode>General</c:formatCode>
                <c:ptCount val="37"/>
                <c:pt idx="0">
                  <c:v>1477.0588235294117</c:v>
                </c:pt>
                <c:pt idx="1">
                  <c:v>1458.4808298064315</c:v>
                </c:pt>
                <c:pt idx="2">
                  <c:v>1404.7275007654316</c:v>
                </c:pt>
                <c:pt idx="3">
                  <c:v>1321.3663154137093</c:v>
                </c:pt>
                <c:pt idx="4">
                  <c:v>1216.5331163974679</c:v>
                </c:pt>
                <c:pt idx="5">
                  <c:v>1099.5447779444814</c:v>
                </c:pt>
                <c:pt idx="6">
                  <c:v>979.48816409258757</c:v>
                </c:pt>
                <c:pt idx="7">
                  <c:v>864.08651358776103</c:v>
                </c:pt>
                <c:pt idx="8">
                  <c:v>759.01956522287401</c:v>
                </c:pt>
                <c:pt idx="9">
                  <c:v>667.72602888123015</c:v>
                </c:pt>
                <c:pt idx="10">
                  <c:v>591.59921714270092</c:v>
                </c:pt>
                <c:pt idx="11">
                  <c:v>530.42645720056976</c:v>
                </c:pt>
                <c:pt idx="12">
                  <c:v>482.91974130909011</c:v>
                </c:pt>
                <c:pt idx="13">
                  <c:v>447.21998870166601</c:v>
                </c:pt>
                <c:pt idx="14">
                  <c:v>421.30659038559929</c:v>
                </c:pt>
                <c:pt idx="15">
                  <c:v>403.28916569999274</c:v>
                </c:pt>
                <c:pt idx="16">
                  <c:v>391.59022777913435</c:v>
                </c:pt>
                <c:pt idx="17">
                  <c:v>385.04404585904354</c:v>
                </c:pt>
                <c:pt idx="18">
                  <c:v>382.94117647058818</c:v>
                </c:pt>
                <c:pt idx="19">
                  <c:v>385.04404585904354</c:v>
                </c:pt>
                <c:pt idx="20">
                  <c:v>391.59022777913435</c:v>
                </c:pt>
                <c:pt idx="21">
                  <c:v>403.28916569999274</c:v>
                </c:pt>
                <c:pt idx="22">
                  <c:v>421.30659038559924</c:v>
                </c:pt>
                <c:pt idx="23">
                  <c:v>447.21998870166595</c:v>
                </c:pt>
                <c:pt idx="24">
                  <c:v>482.91974130908989</c:v>
                </c:pt>
                <c:pt idx="25">
                  <c:v>530.42645720056976</c:v>
                </c:pt>
                <c:pt idx="26">
                  <c:v>591.59921714270104</c:v>
                </c:pt>
                <c:pt idx="27">
                  <c:v>667.72602888122992</c:v>
                </c:pt>
                <c:pt idx="28">
                  <c:v>759.01956522287355</c:v>
                </c:pt>
                <c:pt idx="29">
                  <c:v>864.08651358776103</c:v>
                </c:pt>
                <c:pt idx="30">
                  <c:v>979.48816409258745</c:v>
                </c:pt>
                <c:pt idx="31">
                  <c:v>1099.5447779444812</c:v>
                </c:pt>
                <c:pt idx="32">
                  <c:v>1216.5331163974674</c:v>
                </c:pt>
                <c:pt idx="33">
                  <c:v>1321.3663154137093</c:v>
                </c:pt>
                <c:pt idx="34">
                  <c:v>1404.7275007654316</c:v>
                </c:pt>
                <c:pt idx="35">
                  <c:v>1458.4808298064315</c:v>
                </c:pt>
                <c:pt idx="36">
                  <c:v>1477.0588235294117</c:v>
                </c:pt>
              </c:numCache>
            </c:numRef>
          </c:xVal>
          <c:yVal>
            <c:numRef>
              <c:f>Sheet2!$AX$4:$AX$40</c:f>
              <c:numCache>
                <c:formatCode>General</c:formatCode>
                <c:ptCount val="37"/>
                <c:pt idx="0">
                  <c:v>0</c:v>
                </c:pt>
                <c:pt idx="1">
                  <c:v>261.23836140186728</c:v>
                </c:pt>
                <c:pt idx="2">
                  <c:v>514.5391273855281</c:v>
                </c:pt>
                <c:pt idx="3">
                  <c:v>752.2058823529411</c:v>
                </c:pt>
                <c:pt idx="4">
                  <c:v>967.01724221960251</c:v>
                </c:pt>
                <c:pt idx="5">
                  <c:v>1152.4462725157566</c:v>
                </c:pt>
                <c:pt idx="6">
                  <c:v>1302.8588059874717</c:v>
                </c:pt>
                <c:pt idx="7">
                  <c:v>1413.6846339176238</c:v>
                </c:pt>
                <c:pt idx="8">
                  <c:v>1481.5563696051306</c:v>
                </c:pt>
                <c:pt idx="9">
                  <c:v>1504.4117647058824</c:v>
                </c:pt>
                <c:pt idx="10">
                  <c:v>1481.5563696051306</c:v>
                </c:pt>
                <c:pt idx="11">
                  <c:v>1413.6846339176241</c:v>
                </c:pt>
                <c:pt idx="12">
                  <c:v>1302.8588059874719</c:v>
                </c:pt>
                <c:pt idx="13">
                  <c:v>1152.4462725157566</c:v>
                </c:pt>
                <c:pt idx="14">
                  <c:v>967.01724221960285</c:v>
                </c:pt>
                <c:pt idx="15">
                  <c:v>752.2058823529411</c:v>
                </c:pt>
                <c:pt idx="16">
                  <c:v>514.53912738552833</c:v>
                </c:pt>
                <c:pt idx="17">
                  <c:v>261.23836140186717</c:v>
                </c:pt>
                <c:pt idx="18">
                  <c:v>1.8431277490757623E-13</c:v>
                </c:pt>
                <c:pt idx="19">
                  <c:v>-261.23836140186745</c:v>
                </c:pt>
                <c:pt idx="20">
                  <c:v>-514.53912738552799</c:v>
                </c:pt>
                <c:pt idx="21">
                  <c:v>-752.20588235294133</c:v>
                </c:pt>
                <c:pt idx="22">
                  <c:v>-967.01724221960251</c:v>
                </c:pt>
                <c:pt idx="23">
                  <c:v>-1152.4462725157566</c:v>
                </c:pt>
                <c:pt idx="24">
                  <c:v>-1302.8588059874714</c:v>
                </c:pt>
                <c:pt idx="25">
                  <c:v>-1413.6846339176241</c:v>
                </c:pt>
                <c:pt idx="26">
                  <c:v>-1481.5563696051306</c:v>
                </c:pt>
                <c:pt idx="27">
                  <c:v>-1504.4117647058824</c:v>
                </c:pt>
                <c:pt idx="28">
                  <c:v>-1481.5563696051308</c:v>
                </c:pt>
                <c:pt idx="29">
                  <c:v>-1413.6846339176238</c:v>
                </c:pt>
                <c:pt idx="30">
                  <c:v>-1302.8588059874717</c:v>
                </c:pt>
                <c:pt idx="31">
                  <c:v>-1152.4462725157568</c:v>
                </c:pt>
                <c:pt idx="32">
                  <c:v>-967.01724221960296</c:v>
                </c:pt>
                <c:pt idx="33">
                  <c:v>-752.2058823529419</c:v>
                </c:pt>
                <c:pt idx="34">
                  <c:v>-514.53912738552799</c:v>
                </c:pt>
                <c:pt idx="35">
                  <c:v>-261.23836140186734</c:v>
                </c:pt>
                <c:pt idx="36">
                  <c:v>-3.6862554981515247E-13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DE-423C-A503-D3FE3364F903}"/>
            </c:ext>
          </c:extLst>
        </c:ser>
        <c:ser>
          <c:idx val="4"/>
          <c:order val="3"/>
          <c:tx>
            <c:strRef>
              <c:f>Sheet2!$BF$2</c:f>
              <c:strCache>
                <c:ptCount val="1"/>
                <c:pt idx="0">
                  <c:v>ST40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Sheet2!$BI$4:$BI$40</c:f>
              <c:numCache>
                <c:formatCode>General</c:formatCode>
                <c:ptCount val="37"/>
                <c:pt idx="0">
                  <c:v>622</c:v>
                </c:pt>
                <c:pt idx="1">
                  <c:v>614.46093028919063</c:v>
                </c:pt>
                <c:pt idx="2">
                  <c:v>592.64748256868154</c:v>
                </c:pt>
                <c:pt idx="3">
                  <c:v>558.81897573885362</c:v>
                </c:pt>
                <c:pt idx="4">
                  <c:v>516.27698723484343</c:v>
                </c:pt>
                <c:pt idx="5">
                  <c:v>468.80236472714762</c:v>
                </c:pt>
                <c:pt idx="6">
                  <c:v>420.08261626725005</c:v>
                </c:pt>
                <c:pt idx="7">
                  <c:v>373.25188196561402</c:v>
                </c:pt>
                <c:pt idx="8">
                  <c:v>330.61503646786309</c:v>
                </c:pt>
                <c:pt idx="9">
                  <c:v>293.56753042986696</c:v>
                </c:pt>
                <c:pt idx="10">
                  <c:v>262.67477908565093</c:v>
                </c:pt>
                <c:pt idx="11">
                  <c:v>237.85047843816673</c:v>
                </c:pt>
                <c:pt idx="12">
                  <c:v>218.57194663446305</c:v>
                </c:pt>
                <c:pt idx="13">
                  <c:v>204.08475670538579</c:v>
                </c:pt>
                <c:pt idx="14">
                  <c:v>193.56893248551097</c:v>
                </c:pt>
                <c:pt idx="15">
                  <c:v>186.25734530664224</c:v>
                </c:pt>
                <c:pt idx="16">
                  <c:v>181.50984082133908</c:v>
                </c:pt>
                <c:pt idx="17">
                  <c:v>178.85335796473447</c:v>
                </c:pt>
                <c:pt idx="18">
                  <c:v>178</c:v>
                </c:pt>
                <c:pt idx="19">
                  <c:v>178.85335796473447</c:v>
                </c:pt>
                <c:pt idx="20">
                  <c:v>181.50984082133908</c:v>
                </c:pt>
                <c:pt idx="21">
                  <c:v>186.25734530664226</c:v>
                </c:pt>
                <c:pt idx="22">
                  <c:v>193.56893248551094</c:v>
                </c:pt>
                <c:pt idx="23">
                  <c:v>204.08475670538576</c:v>
                </c:pt>
                <c:pt idx="24">
                  <c:v>218.57194663446296</c:v>
                </c:pt>
                <c:pt idx="25">
                  <c:v>237.8504784381667</c:v>
                </c:pt>
                <c:pt idx="26">
                  <c:v>262.67477908565093</c:v>
                </c:pt>
                <c:pt idx="27">
                  <c:v>293.56753042986691</c:v>
                </c:pt>
                <c:pt idx="28">
                  <c:v>330.61503646786292</c:v>
                </c:pt>
                <c:pt idx="29">
                  <c:v>373.25188196561402</c:v>
                </c:pt>
                <c:pt idx="30">
                  <c:v>420.08261626724999</c:v>
                </c:pt>
                <c:pt idx="31">
                  <c:v>468.80236472714751</c:v>
                </c:pt>
                <c:pt idx="32">
                  <c:v>516.27698723484332</c:v>
                </c:pt>
                <c:pt idx="33">
                  <c:v>558.81897573885362</c:v>
                </c:pt>
                <c:pt idx="34">
                  <c:v>592.64748256868154</c:v>
                </c:pt>
                <c:pt idx="35">
                  <c:v>614.46093028919063</c:v>
                </c:pt>
                <c:pt idx="36">
                  <c:v>622</c:v>
                </c:pt>
              </c:numCache>
            </c:numRef>
          </c:xVal>
          <c:yVal>
            <c:numRef>
              <c:f>Sheet2!$BJ$4:$BJ$40</c:f>
              <c:numCache>
                <c:formatCode>General</c:formatCode>
                <c:ptCount val="37"/>
                <c:pt idx="0">
                  <c:v>0</c:v>
                </c:pt>
                <c:pt idx="1">
                  <c:v>96.374738605146334</c:v>
                </c:pt>
                <c:pt idx="2">
                  <c:v>189.82117954574613</c:v>
                </c:pt>
                <c:pt idx="3">
                  <c:v>277.49999999999994</c:v>
                </c:pt>
                <c:pt idx="4">
                  <c:v>356.74712337602926</c:v>
                </c:pt>
                <c:pt idx="5">
                  <c:v>425.15466593103281</c:v>
                </c:pt>
                <c:pt idx="6">
                  <c:v>480.64409910036341</c:v>
                </c:pt>
                <c:pt idx="7">
                  <c:v>521.52940453617907</c:v>
                </c:pt>
                <c:pt idx="8">
                  <c:v>546.5683029217754</c:v>
                </c:pt>
                <c:pt idx="9">
                  <c:v>555</c:v>
                </c:pt>
                <c:pt idx="10">
                  <c:v>546.5683029217754</c:v>
                </c:pt>
                <c:pt idx="11">
                  <c:v>521.52940453617919</c:v>
                </c:pt>
                <c:pt idx="12">
                  <c:v>480.64409910036346</c:v>
                </c:pt>
                <c:pt idx="13">
                  <c:v>425.15466593103281</c:v>
                </c:pt>
                <c:pt idx="14">
                  <c:v>356.74712337602944</c:v>
                </c:pt>
                <c:pt idx="15">
                  <c:v>277.49999999999994</c:v>
                </c:pt>
                <c:pt idx="16">
                  <c:v>189.82117954574622</c:v>
                </c:pt>
                <c:pt idx="17">
                  <c:v>96.374738605146305</c:v>
                </c:pt>
                <c:pt idx="18">
                  <c:v>6.7995739247428411E-14</c:v>
                </c:pt>
                <c:pt idx="19">
                  <c:v>-96.374738605146405</c:v>
                </c:pt>
                <c:pt idx="20">
                  <c:v>-189.82117954574611</c:v>
                </c:pt>
                <c:pt idx="21">
                  <c:v>-277.50000000000006</c:v>
                </c:pt>
                <c:pt idx="22">
                  <c:v>-356.74712337602926</c:v>
                </c:pt>
                <c:pt idx="23">
                  <c:v>-425.15466593103275</c:v>
                </c:pt>
                <c:pt idx="24">
                  <c:v>-480.64409910036329</c:v>
                </c:pt>
                <c:pt idx="25">
                  <c:v>-521.52940453617919</c:v>
                </c:pt>
                <c:pt idx="26">
                  <c:v>-546.5683029217754</c:v>
                </c:pt>
                <c:pt idx="27">
                  <c:v>-555</c:v>
                </c:pt>
                <c:pt idx="28">
                  <c:v>-546.56830292177551</c:v>
                </c:pt>
                <c:pt idx="29">
                  <c:v>-521.52940453617907</c:v>
                </c:pt>
                <c:pt idx="30">
                  <c:v>-480.64409910036341</c:v>
                </c:pt>
                <c:pt idx="31">
                  <c:v>-425.15466593103287</c:v>
                </c:pt>
                <c:pt idx="32">
                  <c:v>-356.74712337602949</c:v>
                </c:pt>
                <c:pt idx="33">
                  <c:v>-277.50000000000023</c:v>
                </c:pt>
                <c:pt idx="34">
                  <c:v>-189.82117954574608</c:v>
                </c:pt>
                <c:pt idx="35">
                  <c:v>-96.374738605146362</c:v>
                </c:pt>
                <c:pt idx="36">
                  <c:v>-1.3599147849485682E-13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DE-423C-A503-D3FE3364F903}"/>
            </c:ext>
          </c:extLst>
        </c:ser>
        <c:ser>
          <c:idx val="3"/>
          <c:order val="4"/>
          <c:tx>
            <c:strRef>
              <c:f>Sheet2!$V$2</c:f>
              <c:strCache>
                <c:ptCount val="1"/>
                <c:pt idx="0">
                  <c:v>EXL-50U V3b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Sheet2!$Y$4:$Y$40</c:f>
              <c:numCache>
                <c:formatCode>General</c:formatCode>
                <c:ptCount val="37"/>
                <c:pt idx="0">
                  <c:v>1316</c:v>
                </c:pt>
                <c:pt idx="1">
                  <c:v>1298.476756888389</c:v>
                </c:pt>
                <c:pt idx="2">
                  <c:v>1247.7752297542329</c:v>
                </c:pt>
                <c:pt idx="3">
                  <c:v>1169.1468084740923</c:v>
                </c:pt>
                <c:pt idx="4">
                  <c:v>1070.2654297890954</c:v>
                </c:pt>
                <c:pt idx="5">
                  <c:v>959.91900990634304</c:v>
                </c:pt>
                <c:pt idx="6">
                  <c:v>846.67851348604063</c:v>
                </c:pt>
                <c:pt idx="7">
                  <c:v>737.82869862277846</c:v>
                </c:pt>
                <c:pt idx="8">
                  <c:v>638.72684151989802</c:v>
                </c:pt>
                <c:pt idx="9">
                  <c:v>552.61642208023125</c:v>
                </c:pt>
                <c:pt idx="10">
                  <c:v>480.81164868556698</c:v>
                </c:pt>
                <c:pt idx="11">
                  <c:v>423.11192285627942</c:v>
                </c:pt>
                <c:pt idx="12">
                  <c:v>378.30236244767087</c:v>
                </c:pt>
                <c:pt idx="13">
                  <c:v>344.6294345044102</c:v>
                </c:pt>
                <c:pt idx="14">
                  <c:v>320.18724847983628</c:v>
                </c:pt>
                <c:pt idx="15">
                  <c:v>303.19274855057381</c:v>
                </c:pt>
                <c:pt idx="16">
                  <c:v>292.15800839554487</c:v>
                </c:pt>
                <c:pt idx="17">
                  <c:v>285.98348067478821</c:v>
                </c:pt>
                <c:pt idx="18">
                  <c:v>284</c:v>
                </c:pt>
                <c:pt idx="19">
                  <c:v>285.98348067478821</c:v>
                </c:pt>
                <c:pt idx="20">
                  <c:v>292.15800839554487</c:v>
                </c:pt>
                <c:pt idx="21">
                  <c:v>303.19274855057387</c:v>
                </c:pt>
                <c:pt idx="22">
                  <c:v>320.18724847983623</c:v>
                </c:pt>
                <c:pt idx="23">
                  <c:v>344.62943450441014</c:v>
                </c:pt>
                <c:pt idx="24">
                  <c:v>378.30236244767065</c:v>
                </c:pt>
                <c:pt idx="25">
                  <c:v>423.11192285627936</c:v>
                </c:pt>
                <c:pt idx="26">
                  <c:v>480.81164868556709</c:v>
                </c:pt>
                <c:pt idx="27">
                  <c:v>552.61642208023113</c:v>
                </c:pt>
                <c:pt idx="28">
                  <c:v>638.72684151989756</c:v>
                </c:pt>
                <c:pt idx="29">
                  <c:v>737.82869862277846</c:v>
                </c:pt>
                <c:pt idx="30">
                  <c:v>846.67851348604052</c:v>
                </c:pt>
                <c:pt idx="31">
                  <c:v>959.91900990634281</c:v>
                </c:pt>
                <c:pt idx="32">
                  <c:v>1070.2654297890952</c:v>
                </c:pt>
                <c:pt idx="33">
                  <c:v>1169.1468084740923</c:v>
                </c:pt>
                <c:pt idx="34">
                  <c:v>1247.7752297542329</c:v>
                </c:pt>
                <c:pt idx="35">
                  <c:v>1298.476756888389</c:v>
                </c:pt>
                <c:pt idx="36">
                  <c:v>1316</c:v>
                </c:pt>
              </c:numCache>
            </c:numRef>
          </c:xVal>
          <c:yVal>
            <c:numRef>
              <c:f>Sheet2!$Z$4:$Z$40</c:f>
              <c:numCache>
                <c:formatCode>General</c:formatCode>
                <c:ptCount val="37"/>
                <c:pt idx="0">
                  <c:v>0</c:v>
                </c:pt>
                <c:pt idx="1">
                  <c:v>179.2049193522721</c:v>
                </c:pt>
                <c:pt idx="2">
                  <c:v>352.96478791209012</c:v>
                </c:pt>
                <c:pt idx="3">
                  <c:v>515.99999999999989</c:v>
                </c:pt>
                <c:pt idx="4">
                  <c:v>663.35681319650848</c:v>
                </c:pt>
                <c:pt idx="5">
                  <c:v>790.55786529878526</c:v>
                </c:pt>
                <c:pt idx="6">
                  <c:v>893.73821670554059</c:v>
                </c:pt>
                <c:pt idx="7">
                  <c:v>969.76278465105736</c:v>
                </c:pt>
                <c:pt idx="8">
                  <c:v>1016.3216011085987</c:v>
                </c:pt>
                <c:pt idx="9">
                  <c:v>1032</c:v>
                </c:pt>
                <c:pt idx="10">
                  <c:v>1016.3216011085987</c:v>
                </c:pt>
                <c:pt idx="11">
                  <c:v>969.76278465105747</c:v>
                </c:pt>
                <c:pt idx="12">
                  <c:v>893.73821670554071</c:v>
                </c:pt>
                <c:pt idx="13">
                  <c:v>790.55786529878526</c:v>
                </c:pt>
                <c:pt idx="14">
                  <c:v>663.35681319650871</c:v>
                </c:pt>
                <c:pt idx="15">
                  <c:v>515.99999999999989</c:v>
                </c:pt>
                <c:pt idx="16">
                  <c:v>352.96478791209029</c:v>
                </c:pt>
                <c:pt idx="17">
                  <c:v>179.20491935227204</c:v>
                </c:pt>
                <c:pt idx="18">
                  <c:v>1.2643532054656959E-13</c:v>
                </c:pt>
                <c:pt idx="19">
                  <c:v>-179.20491935227224</c:v>
                </c:pt>
                <c:pt idx="20">
                  <c:v>-352.96478791209006</c:v>
                </c:pt>
                <c:pt idx="21">
                  <c:v>-516.00000000000011</c:v>
                </c:pt>
                <c:pt idx="22">
                  <c:v>-663.35681319650848</c:v>
                </c:pt>
                <c:pt idx="23">
                  <c:v>-790.55786529878515</c:v>
                </c:pt>
                <c:pt idx="24">
                  <c:v>-893.73821670554037</c:v>
                </c:pt>
                <c:pt idx="25">
                  <c:v>-969.76278465105747</c:v>
                </c:pt>
                <c:pt idx="26">
                  <c:v>-1016.3216011085987</c:v>
                </c:pt>
                <c:pt idx="27">
                  <c:v>-1032</c:v>
                </c:pt>
                <c:pt idx="28">
                  <c:v>-1016.3216011085988</c:v>
                </c:pt>
                <c:pt idx="29">
                  <c:v>-969.76278465105736</c:v>
                </c:pt>
                <c:pt idx="30">
                  <c:v>-893.73821670554059</c:v>
                </c:pt>
                <c:pt idx="31">
                  <c:v>-790.55786529878537</c:v>
                </c:pt>
                <c:pt idx="32">
                  <c:v>-663.35681319650882</c:v>
                </c:pt>
                <c:pt idx="33">
                  <c:v>-516.00000000000045</c:v>
                </c:pt>
                <c:pt idx="34">
                  <c:v>-352.96478791209</c:v>
                </c:pt>
                <c:pt idx="35">
                  <c:v>-179.20491935227216</c:v>
                </c:pt>
                <c:pt idx="36">
                  <c:v>-2.5287064109313917E-13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8-4569-848F-F2096E6BE0D2}"/>
            </c:ext>
          </c:extLst>
        </c:ser>
        <c:ser>
          <c:idx val="5"/>
          <c:order val="5"/>
          <c:tx>
            <c:strRef>
              <c:f>Sheet2!$AB$2</c:f>
              <c:strCache>
                <c:ptCount val="1"/>
                <c:pt idx="0">
                  <c:v>Globus-M2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Sheet2!$AE$4:$AE$40</c:f>
              <c:numCache>
                <c:formatCode>General</c:formatCode>
                <c:ptCount val="37"/>
                <c:pt idx="0">
                  <c:v>600</c:v>
                </c:pt>
                <c:pt idx="1">
                  <c:v>592.89150754372292</c:v>
                </c:pt>
                <c:pt idx="2">
                  <c:v>572.22412518049441</c:v>
                </c:pt>
                <c:pt idx="3">
                  <c:v>539.86269321913528</c:v>
                </c:pt>
                <c:pt idx="4">
                  <c:v>498.57775661159246</c:v>
                </c:pt>
                <c:pt idx="5">
                  <c:v>451.62553904602379</c:v>
                </c:pt>
                <c:pt idx="6">
                  <c:v>402.30309726093702</c:v>
                </c:pt>
                <c:pt idx="7">
                  <c:v>353.56608339139092</c:v>
                </c:pt>
                <c:pt idx="8">
                  <c:v>307.76773035390232</c:v>
                </c:pt>
                <c:pt idx="9">
                  <c:v>266.53959784592394</c:v>
                </c:pt>
                <c:pt idx="10">
                  <c:v>230.80043203858003</c:v>
                </c:pt>
                <c:pt idx="11">
                  <c:v>200.85775168748731</c:v>
                </c:pt>
                <c:pt idx="12">
                  <c:v>176.55967202829558</c:v>
                </c:pt>
                <c:pt idx="13">
                  <c:v>157.45911322954387</c:v>
                </c:pt>
                <c:pt idx="14">
                  <c:v>142.96364125994663</c:v>
                </c:pt>
                <c:pt idx="15">
                  <c:v>132.45666739005</c:v>
                </c:pt>
                <c:pt idx="16">
                  <c:v>125.38613688276311</c:v>
                </c:pt>
                <c:pt idx="17">
                  <c:v>121.32363826323339</c:v>
                </c:pt>
                <c:pt idx="18">
                  <c:v>120</c:v>
                </c:pt>
                <c:pt idx="19">
                  <c:v>121.32363826323342</c:v>
                </c:pt>
                <c:pt idx="20">
                  <c:v>125.38613688276311</c:v>
                </c:pt>
                <c:pt idx="21">
                  <c:v>132.45666739005003</c:v>
                </c:pt>
                <c:pt idx="22">
                  <c:v>142.9636412599466</c:v>
                </c:pt>
                <c:pt idx="23">
                  <c:v>157.45911322954385</c:v>
                </c:pt>
                <c:pt idx="24">
                  <c:v>176.55967202829547</c:v>
                </c:pt>
                <c:pt idx="25">
                  <c:v>200.85775168748742</c:v>
                </c:pt>
                <c:pt idx="26">
                  <c:v>230.80043203858</c:v>
                </c:pt>
                <c:pt idx="27">
                  <c:v>266.53959784592377</c:v>
                </c:pt>
                <c:pt idx="28">
                  <c:v>307.76773035390215</c:v>
                </c:pt>
                <c:pt idx="29">
                  <c:v>353.56608339139103</c:v>
                </c:pt>
                <c:pt idx="30">
                  <c:v>402.30309726093708</c:v>
                </c:pt>
                <c:pt idx="31">
                  <c:v>451.62553904602373</c:v>
                </c:pt>
                <c:pt idx="32">
                  <c:v>498.57775661159241</c:v>
                </c:pt>
                <c:pt idx="33">
                  <c:v>539.86269321913517</c:v>
                </c:pt>
                <c:pt idx="34">
                  <c:v>572.22412518049453</c:v>
                </c:pt>
                <c:pt idx="35">
                  <c:v>592.89150754372292</c:v>
                </c:pt>
                <c:pt idx="36">
                  <c:v>600</c:v>
                </c:pt>
              </c:numCache>
            </c:numRef>
          </c:xVal>
          <c:yVal>
            <c:numRef>
              <c:f>Sheet2!$AF$4:$AF$40</c:f>
              <c:numCache>
                <c:formatCode>General</c:formatCode>
                <c:ptCount val="37"/>
                <c:pt idx="0">
                  <c:v>0</c:v>
                </c:pt>
                <c:pt idx="1">
                  <c:v>83.351125280126553</c:v>
                </c:pt>
                <c:pt idx="2">
                  <c:v>164.16966879632099</c:v>
                </c:pt>
                <c:pt idx="3">
                  <c:v>239.99999999999997</c:v>
                </c:pt>
                <c:pt idx="4">
                  <c:v>308.53805264953883</c:v>
                </c:pt>
                <c:pt idx="5">
                  <c:v>367.70133269710942</c:v>
                </c:pt>
                <c:pt idx="6">
                  <c:v>415.69219381653051</c:v>
                </c:pt>
                <c:pt idx="7">
                  <c:v>451.05245797723597</c:v>
                </c:pt>
                <c:pt idx="8">
                  <c:v>472.70772144585987</c:v>
                </c:pt>
                <c:pt idx="9">
                  <c:v>480</c:v>
                </c:pt>
                <c:pt idx="10">
                  <c:v>472.70772144585987</c:v>
                </c:pt>
                <c:pt idx="11">
                  <c:v>451.05245797723603</c:v>
                </c:pt>
                <c:pt idx="12">
                  <c:v>415.69219381653056</c:v>
                </c:pt>
                <c:pt idx="13">
                  <c:v>367.70133269710942</c:v>
                </c:pt>
                <c:pt idx="14">
                  <c:v>308.53805264953894</c:v>
                </c:pt>
                <c:pt idx="15">
                  <c:v>239.99999999999997</c:v>
                </c:pt>
                <c:pt idx="16">
                  <c:v>164.16966879632105</c:v>
                </c:pt>
                <c:pt idx="17">
                  <c:v>83.351125280126539</c:v>
                </c:pt>
                <c:pt idx="18">
                  <c:v>5.8807125835613761E-14</c:v>
                </c:pt>
                <c:pt idx="19">
                  <c:v>-83.351125280126624</c:v>
                </c:pt>
                <c:pt idx="20">
                  <c:v>-164.16966879632096</c:v>
                </c:pt>
                <c:pt idx="21">
                  <c:v>-240.00000000000006</c:v>
                </c:pt>
                <c:pt idx="22">
                  <c:v>-308.53805264953883</c:v>
                </c:pt>
                <c:pt idx="23">
                  <c:v>-367.70133269710936</c:v>
                </c:pt>
                <c:pt idx="24">
                  <c:v>-415.69219381653045</c:v>
                </c:pt>
                <c:pt idx="25">
                  <c:v>-451.05245797723603</c:v>
                </c:pt>
                <c:pt idx="26">
                  <c:v>-472.70772144585987</c:v>
                </c:pt>
                <c:pt idx="27">
                  <c:v>-480</c:v>
                </c:pt>
                <c:pt idx="28">
                  <c:v>-472.70772144585987</c:v>
                </c:pt>
                <c:pt idx="29">
                  <c:v>-451.05245797723597</c:v>
                </c:pt>
                <c:pt idx="30">
                  <c:v>-415.69219381653051</c:v>
                </c:pt>
                <c:pt idx="31">
                  <c:v>-367.70133269710948</c:v>
                </c:pt>
                <c:pt idx="32">
                  <c:v>-308.538052649539</c:v>
                </c:pt>
                <c:pt idx="33">
                  <c:v>-240.00000000000023</c:v>
                </c:pt>
                <c:pt idx="34">
                  <c:v>-164.16966879632093</c:v>
                </c:pt>
                <c:pt idx="35">
                  <c:v>-83.351125280126581</c:v>
                </c:pt>
                <c:pt idx="36">
                  <c:v>-1.1761425167122752E-13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F8-4569-848F-F2096E6BE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467071"/>
        <c:axId val="2051468319"/>
      </c:scatterChart>
      <c:valAx>
        <c:axId val="20514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468319"/>
        <c:crosses val="autoZero"/>
        <c:crossBetween val="midCat"/>
      </c:valAx>
      <c:valAx>
        <c:axId val="2051468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46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834047121198312"/>
          <c:y val="0.11444443443180802"/>
          <c:w val="0.83165944970647376"/>
          <c:h val="2.307008919887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296689</xdr:colOff>
      <xdr:row>2</xdr:row>
      <xdr:rowOff>79721</xdr:rowOff>
    </xdr:from>
    <xdr:to>
      <xdr:col>12</xdr:col>
      <xdr:colOff>565150</xdr:colOff>
      <xdr:row>28</xdr:row>
      <xdr:rowOff>56558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689" y="435321"/>
          <a:ext cx="8193261" cy="4599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58</xdr:col>
      <xdr:colOff>233525</xdr:colOff>
      <xdr:row>49</xdr:row>
      <xdr:rowOff>13449</xdr:rowOff>
    </xdr:from>
    <xdr:to>
      <xdr:col>67</xdr:col>
      <xdr:colOff>154213</xdr:colOff>
      <xdr:row>98</xdr:row>
      <xdr:rowOff>108857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518140</xdr:colOff>
      <xdr:row>42</xdr:row>
      <xdr:rowOff>24386</xdr:rowOff>
    </xdr:from>
    <xdr:to>
      <xdr:col>42</xdr:col>
      <xdr:colOff>196734</xdr:colOff>
      <xdr:row>93</xdr:row>
      <xdr:rowOff>163273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0.11944</cdr:x>
      <cdr:y>0.14465</cdr:y>
    </cdr:from>
    <cdr:to>
      <cdr:x>0.22742</cdr:x>
      <cdr:y>0.1881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140330" y="1342731"/>
          <a:ext cx="1030941" cy="4034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 sz="1800">
              <a:solidFill>
                <a:sysClr val="windowText" lastClr="000000"/>
              </a:solidFill>
            </a:rPr>
            <a:t>0.15</a:t>
          </a:r>
          <a:endParaRPr lang="zh-CN" sz="18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0.11944</cdr:x>
      <cdr:y>0.24283</cdr:y>
    </cdr:from>
    <cdr:to>
      <cdr:x>0.22742</cdr:x>
      <cdr:y>0.28629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1140330" y="2254143"/>
          <a:ext cx="1030941" cy="4034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 sz="1800">
              <a:solidFill>
                <a:sysClr val="windowText" lastClr="000000"/>
              </a:solidFill>
            </a:rPr>
            <a:t>0.13</a:t>
          </a:r>
          <a:endParaRPr lang="zh-CN" sz="18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0.11944</cdr:x>
      <cdr:y>0.36354</cdr:y>
    </cdr:from>
    <cdr:to>
      <cdr:x>0.22742</cdr:x>
      <cdr:y>0.407</cdr:y>
    </cdr:to>
    <cdr:sp macro="" textlink="">
      <cdr:nvSpPr>
        <cdr:cNvPr id="4" name="矩形 3"/>
        <cdr:cNvSpPr/>
      </cdr:nvSpPr>
      <cdr:spPr>
        <a:xfrm xmlns:a="http://schemas.openxmlformats.org/drawingml/2006/main">
          <a:off x="1140330" y="3374731"/>
          <a:ext cx="1030941" cy="4034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 sz="1800">
              <a:solidFill>
                <a:sysClr val="windowText" lastClr="000000"/>
              </a:solidFill>
            </a:rPr>
            <a:t>0.10</a:t>
          </a:r>
          <a:endParaRPr lang="zh-CN" sz="18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0.11944</cdr:x>
      <cdr:y>0.76754</cdr:y>
    </cdr:from>
    <cdr:to>
      <cdr:x>0.22742</cdr:x>
      <cdr:y>0.811</cdr:y>
    </cdr:to>
    <cdr:sp macro="" textlink="">
      <cdr:nvSpPr>
        <cdr:cNvPr id="5" name="矩形 4"/>
        <cdr:cNvSpPr/>
      </cdr:nvSpPr>
      <cdr:spPr>
        <a:xfrm xmlns:a="http://schemas.openxmlformats.org/drawingml/2006/main">
          <a:off x="1140330" y="7124966"/>
          <a:ext cx="1030941" cy="4034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 sz="1800">
              <a:solidFill>
                <a:sysClr val="windowText" lastClr="000000"/>
              </a:solidFill>
            </a:rPr>
            <a:t>0.01</a:t>
          </a:r>
          <a:endParaRPr lang="zh-CN" sz="18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0.24151</cdr:x>
      <cdr:y>0.83594</cdr:y>
    </cdr:from>
    <cdr:to>
      <cdr:x>0.2955</cdr:x>
      <cdr:y>0.8794</cdr:y>
    </cdr:to>
    <cdr:sp macro="" textlink="">
      <cdr:nvSpPr>
        <cdr:cNvPr id="6" name="矩形 5"/>
        <cdr:cNvSpPr/>
      </cdr:nvSpPr>
      <cdr:spPr>
        <a:xfrm xmlns:a="http://schemas.openxmlformats.org/drawingml/2006/main">
          <a:off x="2305742" y="7759966"/>
          <a:ext cx="515472" cy="4034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 sz="1800">
              <a:solidFill>
                <a:sysClr val="windowText" lastClr="000000"/>
              </a:solidFill>
            </a:rPr>
            <a:t>1</a:t>
          </a:r>
          <a:endParaRPr lang="zh-CN" sz="18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0.434</cdr:x>
      <cdr:y>0.81341</cdr:y>
    </cdr:from>
    <cdr:to>
      <cdr:x>0.48799</cdr:x>
      <cdr:y>0.85687</cdr:y>
    </cdr:to>
    <cdr:sp macro="" textlink="">
      <cdr:nvSpPr>
        <cdr:cNvPr id="7" name="矩形 6"/>
        <cdr:cNvSpPr/>
      </cdr:nvSpPr>
      <cdr:spPr>
        <a:xfrm xmlns:a="http://schemas.openxmlformats.org/drawingml/2006/main">
          <a:off x="4143506" y="7550789"/>
          <a:ext cx="515472" cy="4034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 sz="1800">
              <a:solidFill>
                <a:sysClr val="windowText" lastClr="000000"/>
              </a:solidFill>
            </a:rPr>
            <a:t>3</a:t>
          </a:r>
          <a:endParaRPr lang="zh-CN" sz="1800">
            <a:solidFill>
              <a:sysClr val="windowText" lastClr="00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22</xdr:row>
      <xdr:rowOff>38100</xdr:rowOff>
    </xdr:from>
    <xdr:to>
      <xdr:col>9</xdr:col>
      <xdr:colOff>161925</xdr:colOff>
      <xdr:row>56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372037</xdr:colOff>
      <xdr:row>22</xdr:row>
      <xdr:rowOff>102160</xdr:rowOff>
    </xdr:from>
    <xdr:to>
      <xdr:col>26</xdr:col>
      <xdr:colOff>105336</xdr:colOff>
      <xdr:row>64</xdr:row>
      <xdr:rowOff>102160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296689</xdr:colOff>
      <xdr:row>2</xdr:row>
      <xdr:rowOff>79721</xdr:rowOff>
    </xdr:from>
    <xdr:to>
      <xdr:col>12</xdr:col>
      <xdr:colOff>565150</xdr:colOff>
      <xdr:row>28</xdr:row>
      <xdr:rowOff>56558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689" y="435321"/>
          <a:ext cx="8193261" cy="4599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21916</xdr:colOff>
      <xdr:row>41</xdr:row>
      <xdr:rowOff>67766</xdr:rowOff>
    </xdr:from>
    <xdr:to>
      <xdr:col>26</xdr:col>
      <xdr:colOff>67235</xdr:colOff>
      <xdr:row>93</xdr:row>
      <xdr:rowOff>34163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257735</xdr:colOff>
      <xdr:row>49</xdr:row>
      <xdr:rowOff>25277</xdr:rowOff>
    </xdr:from>
    <xdr:to>
      <xdr:col>40</xdr:col>
      <xdr:colOff>556327</xdr:colOff>
      <xdr:row>73</xdr:row>
      <xdr:rowOff>37784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87264" y="8810689"/>
          <a:ext cx="8478887" cy="43155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R2:BG40"/>
  <sheetViews>
    <sheetView topLeftCell="N19" zoomScale="85" zoomScaleNormal="85" workbookViewId="0">
      <selection activeCell="AE21" sqref="AE21"/>
    </sheetView>
  </sheetViews>
  <sheetFormatPr defaultRowHeight="14.25" x14ac:dyDescent="0.2"/>
  <cols>
    <col min="19" max="19" width="6.25" customWidth="1"/>
    <col min="20" max="20" width="5.625" customWidth="1"/>
    <col min="23" max="24" width="8.625" customWidth="1"/>
    <col min="36" max="36" width="8.75" customWidth="1"/>
  </cols>
  <sheetData>
    <row r="2" spans="18:59" x14ac:dyDescent="0.2">
      <c r="R2" t="s">
        <v>36</v>
      </c>
      <c r="Y2" t="s">
        <v>24</v>
      </c>
      <c r="AE2" t="s">
        <v>25</v>
      </c>
      <c r="AK2" t="s">
        <v>26</v>
      </c>
      <c r="AQ2" s="4" t="s">
        <v>27</v>
      </c>
      <c r="AR2" s="4"/>
      <c r="AW2" s="4" t="s">
        <v>33</v>
      </c>
      <c r="AX2" s="4"/>
      <c r="BC2" s="4" t="s">
        <v>34</v>
      </c>
      <c r="BD2" s="4"/>
    </row>
    <row r="3" spans="18:59" x14ac:dyDescent="0.2">
      <c r="R3" t="s">
        <v>16</v>
      </c>
      <c r="S3">
        <v>850</v>
      </c>
      <c r="T3" t="s">
        <v>20</v>
      </c>
      <c r="U3" t="s">
        <v>21</v>
      </c>
      <c r="V3" t="s">
        <v>22</v>
      </c>
      <c r="W3" t="s">
        <v>30</v>
      </c>
      <c r="Y3" t="s">
        <v>16</v>
      </c>
      <c r="Z3">
        <v>1050</v>
      </c>
      <c r="AA3" t="s">
        <v>20</v>
      </c>
      <c r="AB3" t="s">
        <v>21</v>
      </c>
      <c r="AC3" t="s">
        <v>22</v>
      </c>
      <c r="AD3" t="s">
        <v>30</v>
      </c>
      <c r="AE3" t="s">
        <v>16</v>
      </c>
      <c r="AF3">
        <v>930</v>
      </c>
      <c r="AG3" t="s">
        <v>20</v>
      </c>
      <c r="AH3" t="s">
        <v>21</v>
      </c>
      <c r="AI3" t="s">
        <v>22</v>
      </c>
      <c r="AJ3" t="s">
        <v>30</v>
      </c>
      <c r="AK3" t="s">
        <v>16</v>
      </c>
      <c r="AL3">
        <v>894</v>
      </c>
      <c r="AM3" t="s">
        <v>20</v>
      </c>
      <c r="AN3" t="s">
        <v>21</v>
      </c>
      <c r="AO3" t="s">
        <v>22</v>
      </c>
      <c r="AQ3" t="s">
        <v>16</v>
      </c>
      <c r="AR3">
        <v>400</v>
      </c>
      <c r="AS3" t="s">
        <v>20</v>
      </c>
      <c r="AT3" t="s">
        <v>21</v>
      </c>
      <c r="AU3" t="s">
        <v>22</v>
      </c>
      <c r="AW3" t="s">
        <v>16</v>
      </c>
      <c r="AX3">
        <v>2960</v>
      </c>
      <c r="AY3" t="s">
        <v>20</v>
      </c>
      <c r="AZ3" t="s">
        <v>21</v>
      </c>
      <c r="BA3" t="s">
        <v>22</v>
      </c>
      <c r="BC3" t="s">
        <v>16</v>
      </c>
      <c r="BD3">
        <v>680</v>
      </c>
      <c r="BE3" t="s">
        <v>20</v>
      </c>
      <c r="BF3" t="s">
        <v>21</v>
      </c>
      <c r="BG3" t="s">
        <v>22</v>
      </c>
    </row>
    <row r="4" spans="18:59" x14ac:dyDescent="0.2">
      <c r="R4" t="s">
        <v>17</v>
      </c>
      <c r="S4">
        <v>650</v>
      </c>
      <c r="T4">
        <v>0</v>
      </c>
      <c r="U4">
        <f>$S$3+$S$4*COS(RADIANS(T4)+$S$6*SIN(RADIANS(T4)))</f>
        <v>1500</v>
      </c>
      <c r="V4">
        <f>$S$5*$S$4*SIN(RADIANS(T4))+$S$9*100000</f>
        <v>15000</v>
      </c>
      <c r="W4">
        <f>$S$7</f>
        <v>0.6</v>
      </c>
      <c r="Y4" t="s">
        <v>17</v>
      </c>
      <c r="Z4">
        <v>568</v>
      </c>
      <c r="AA4">
        <v>0</v>
      </c>
      <c r="AB4">
        <f>$Z$3+$Z$4*COS(RADIANS(AA4)+$Z$6*SIN(RADIANS(AA4)))</f>
        <v>1618</v>
      </c>
      <c r="AC4">
        <f>$Z$5*$Z$4*SIN(RADIANS(AA4))+$Z$9*100000</f>
        <v>13000</v>
      </c>
      <c r="AD4">
        <f>$Z$7</f>
        <v>3</v>
      </c>
      <c r="AE4" t="s">
        <v>17</v>
      </c>
      <c r="AF4">
        <f>AF3/1.7</f>
        <v>547.05882352941182</v>
      </c>
      <c r="AG4">
        <v>0</v>
      </c>
      <c r="AH4">
        <f>$AF$3+$AF$4*COS(RADIANS(AG4)+$AF$6*SIN(RADIANS(AG4)))</f>
        <v>1477.0588235294117</v>
      </c>
      <c r="AI4">
        <f>$AF$5*$AF$4*SIN(RADIANS(AG4))+$AF$9*100000</f>
        <v>10000</v>
      </c>
      <c r="AJ4">
        <f>$AF$7</f>
        <v>1</v>
      </c>
      <c r="AK4" t="s">
        <v>17</v>
      </c>
      <c r="AL4">
        <v>270</v>
      </c>
      <c r="AM4">
        <v>0</v>
      </c>
      <c r="AN4">
        <f>$AL$3+$AL$4*COS(RADIANS(AM4)+$AL$6*SIN(RADIANS(AM4)))</f>
        <v>1164</v>
      </c>
      <c r="AO4">
        <f>$AL$5*$AL$4*SIN(RADIANS(AM4))</f>
        <v>0</v>
      </c>
      <c r="AQ4" t="s">
        <v>17</v>
      </c>
      <c r="AR4">
        <v>222</v>
      </c>
      <c r="AS4">
        <v>0</v>
      </c>
      <c r="AT4">
        <f>$AR$3+$AR$4*COS(RADIANS(AS4)+$AR$6*SIN(RADIANS(AS4)))</f>
        <v>622</v>
      </c>
      <c r="AU4">
        <f>$AR$5*$AR$4*SIN(RADIANS(AS4))+$AR$9*100000</f>
        <v>1000</v>
      </c>
      <c r="AW4" t="s">
        <v>17</v>
      </c>
      <c r="AX4">
        <v>1180</v>
      </c>
      <c r="AY4">
        <v>0</v>
      </c>
      <c r="AZ4">
        <f>$AX$3+$AX$4*COS(RADIANS(AY4)+$AX$6*SIN(RADIANS(AY4)))</f>
        <v>4140</v>
      </c>
      <c r="BA4">
        <f>$AX$5*$AX$4*SIN(RADIANS(AY4))+$AX$9*100000</f>
        <v>1000</v>
      </c>
      <c r="BC4" t="s">
        <v>17</v>
      </c>
      <c r="BD4">
        <v>400</v>
      </c>
      <c r="BE4">
        <v>0</v>
      </c>
      <c r="BF4">
        <f>$BD$3+$BD$4*COS(RADIANS(BE4)+$BD$6*SIN(RADIANS(BE4)))</f>
        <v>1080</v>
      </c>
      <c r="BG4">
        <f>$BD$5*$BD$4*SIN(RADIANS(BE4))</f>
        <v>0</v>
      </c>
    </row>
    <row r="5" spans="18:59" x14ac:dyDescent="0.2">
      <c r="R5" t="s">
        <v>18</v>
      </c>
      <c r="S5">
        <v>2.5</v>
      </c>
      <c r="T5">
        <v>10</v>
      </c>
      <c r="U5">
        <f t="shared" ref="U5:U40" si="0">$S$3+$S$4*COS(RADIANS(T5)+$S$6*SIN(RADIANS(T5)))</f>
        <v>1477.9261472431256</v>
      </c>
      <c r="V5">
        <f t="shared" ref="V5:V40" si="1">$S$5*$S$4*SIN(RADIANS(T5))+$S$9*100000</f>
        <v>15282.178288708761</v>
      </c>
      <c r="W5">
        <f t="shared" ref="W5:W40" si="2">$S$7</f>
        <v>0.6</v>
      </c>
      <c r="Y5" t="s">
        <v>18</v>
      </c>
      <c r="Z5">
        <v>2.2000000000000002</v>
      </c>
      <c r="AA5">
        <v>10</v>
      </c>
      <c r="AB5">
        <f t="shared" ref="AB5:AB40" si="3">$Z$3+$Z$4*COS(RADIANS(AA5)+$Z$6*SIN(RADIANS(AA5)))</f>
        <v>1598.7108486678389</v>
      </c>
      <c r="AC5">
        <f t="shared" ref="AC5:AC40" si="4">$Z$5*$Z$4*SIN(RADIANS(AA5))+$Z$9*100000</f>
        <v>13216.990762812597</v>
      </c>
      <c r="AD5">
        <f t="shared" ref="AD5:AD40" si="5">$Z$7</f>
        <v>3</v>
      </c>
      <c r="AE5" t="s">
        <v>18</v>
      </c>
      <c r="AF5">
        <v>2.75</v>
      </c>
      <c r="AG5">
        <v>10</v>
      </c>
      <c r="AH5">
        <f t="shared" ref="AH5:AH40" si="6">$AF$3+$AF$4*COS(RADIANS(AG5)+$AF$6*SIN(RADIANS(AG5)))</f>
        <v>1458.4808298064315</v>
      </c>
      <c r="AI5">
        <f t="shared" ref="AI5:AI40" si="7">$AF$5*$AF$4*SIN(RADIANS(AG5))+$AF$9*100000</f>
        <v>10261.238361401867</v>
      </c>
      <c r="AJ5">
        <f t="shared" ref="AJ5:AJ40" si="8">$AF$7</f>
        <v>1</v>
      </c>
      <c r="AK5" t="s">
        <v>18</v>
      </c>
      <c r="AL5">
        <v>1.8</v>
      </c>
      <c r="AM5">
        <v>10</v>
      </c>
      <c r="AN5">
        <f>$AL$3+$AL$4*COS(RADIANS(AM5)+$AL$6*SIN(RADIANS(AM5)))</f>
        <v>1154.8308611625291</v>
      </c>
      <c r="AO5">
        <f t="shared" ref="AO5:AO40" si="9">$AL$5*$AL$4*SIN(RADIANS(AM5))</f>
        <v>84.39301434612814</v>
      </c>
      <c r="AQ5" t="s">
        <v>18</v>
      </c>
      <c r="AR5">
        <v>2.5</v>
      </c>
      <c r="AS5">
        <v>10</v>
      </c>
      <c r="AT5">
        <f t="shared" ref="AT5:AT40" si="10">$AR$3+$AR$4*COS(RADIANS(AS5)+$AR$6*SIN(RADIANS(AS5)))</f>
        <v>614.46093028919063</v>
      </c>
      <c r="AU5">
        <f t="shared" ref="AU5:AU40" si="11">$AR$5*$AR$4*SIN(RADIANS(AS5))+$AR$9*100000</f>
        <v>1096.3747386051464</v>
      </c>
      <c r="AW5" t="s">
        <v>18</v>
      </c>
      <c r="AX5">
        <v>1.95</v>
      </c>
      <c r="AY5">
        <v>10</v>
      </c>
      <c r="AZ5">
        <f t="shared" ref="AZ5:AZ40" si="12">$AX$3+$AX$4*COS(RADIANS(AY5)+$AX$6*SIN(RADIANS(AY5)))</f>
        <v>4098.3236351702963</v>
      </c>
      <c r="BA5">
        <f t="shared" ref="BA5:BA40" si="13">$AX$5*$AX$4*SIN(RADIANS(AY5))+$AX$9*100000</f>
        <v>1399.5644568116068</v>
      </c>
      <c r="BC5" t="s">
        <v>18</v>
      </c>
      <c r="BD5">
        <v>1.95</v>
      </c>
      <c r="BE5">
        <v>10</v>
      </c>
      <c r="BF5">
        <f t="shared" ref="BF5:BF40" si="14">$BD$3+$BD$4*COS(RADIANS(BE5)+$BD$6*SIN(RADIANS(BE5)))</f>
        <v>1066.4160906111542</v>
      </c>
      <c r="BG5">
        <f t="shared" ref="BG5:BG40" si="15">$BD$5*$BD$4*SIN(RADIANS(BE5))</f>
        <v>135.44557858020565</v>
      </c>
    </row>
    <row r="6" spans="18:59" x14ac:dyDescent="0.2">
      <c r="R6" t="s">
        <v>19</v>
      </c>
      <c r="S6">
        <v>0.5</v>
      </c>
      <c r="T6">
        <v>20</v>
      </c>
      <c r="U6">
        <f t="shared" si="0"/>
        <v>1414.0579444578514</v>
      </c>
      <c r="V6">
        <f t="shared" si="1"/>
        <v>15555.782732904212</v>
      </c>
      <c r="W6">
        <f t="shared" si="2"/>
        <v>0.6</v>
      </c>
      <c r="Y6" t="s">
        <v>19</v>
      </c>
      <c r="Z6">
        <v>0.5</v>
      </c>
      <c r="AA6">
        <v>20</v>
      </c>
      <c r="AB6">
        <f t="shared" si="3"/>
        <v>1542.8998653108611</v>
      </c>
      <c r="AC6">
        <f t="shared" si="4"/>
        <v>13427.388371099756</v>
      </c>
      <c r="AD6">
        <f t="shared" si="5"/>
        <v>3</v>
      </c>
      <c r="AE6" t="s">
        <v>19</v>
      </c>
      <c r="AF6">
        <v>0.5</v>
      </c>
      <c r="AG6">
        <v>20</v>
      </c>
      <c r="AH6">
        <f t="shared" si="6"/>
        <v>1404.7275007654316</v>
      </c>
      <c r="AI6">
        <f t="shared" si="7"/>
        <v>10514.539127385528</v>
      </c>
      <c r="AJ6">
        <f t="shared" si="8"/>
        <v>1</v>
      </c>
      <c r="AK6" t="s">
        <v>19</v>
      </c>
      <c r="AL6">
        <v>0.5</v>
      </c>
      <c r="AM6">
        <v>20</v>
      </c>
      <c r="AN6">
        <f>$AL$3+$AL$4*COS(RADIANS(AM6)+$AL$6*SIN(RADIANS(AM6)))</f>
        <v>1128.3009923132613</v>
      </c>
      <c r="AO6">
        <f t="shared" si="9"/>
        <v>166.22178965627501</v>
      </c>
      <c r="AQ6" t="s">
        <v>19</v>
      </c>
      <c r="AR6">
        <v>0.5</v>
      </c>
      <c r="AS6">
        <v>20</v>
      </c>
      <c r="AT6">
        <f t="shared" si="10"/>
        <v>592.64748256868154</v>
      </c>
      <c r="AU6">
        <f t="shared" si="11"/>
        <v>1189.8211795457462</v>
      </c>
      <c r="AW6" t="s">
        <v>19</v>
      </c>
      <c r="AX6">
        <v>0.53</v>
      </c>
      <c r="AY6">
        <v>20</v>
      </c>
      <c r="AZ6">
        <f t="shared" si="12"/>
        <v>3977.9115377114176</v>
      </c>
      <c r="BA6">
        <f t="shared" si="13"/>
        <v>1786.9883497923638</v>
      </c>
      <c r="BC6" t="s">
        <v>19</v>
      </c>
      <c r="BD6">
        <v>0.5</v>
      </c>
      <c r="BE6">
        <v>20</v>
      </c>
      <c r="BF6">
        <f t="shared" si="14"/>
        <v>1027.1125812048317</v>
      </c>
      <c r="BG6">
        <f t="shared" si="15"/>
        <v>266.77571179402162</v>
      </c>
    </row>
    <row r="7" spans="18:59" x14ac:dyDescent="0.2">
      <c r="R7" t="s">
        <v>28</v>
      </c>
      <c r="S7">
        <v>0.6</v>
      </c>
      <c r="T7">
        <v>30</v>
      </c>
      <c r="U7">
        <f t="shared" si="0"/>
        <v>1315.0105145506977</v>
      </c>
      <c r="V7">
        <f t="shared" si="1"/>
        <v>15812.5</v>
      </c>
      <c r="W7">
        <f t="shared" si="2"/>
        <v>0.6</v>
      </c>
      <c r="Y7" t="s">
        <v>28</v>
      </c>
      <c r="Z7">
        <v>3</v>
      </c>
      <c r="AA7">
        <v>30</v>
      </c>
      <c r="AB7">
        <f t="shared" si="3"/>
        <v>1456.3476496381481</v>
      </c>
      <c r="AC7">
        <f t="shared" si="4"/>
        <v>13624.8</v>
      </c>
      <c r="AD7">
        <f t="shared" si="5"/>
        <v>3</v>
      </c>
      <c r="AE7" t="s">
        <v>28</v>
      </c>
      <c r="AF7">
        <v>1</v>
      </c>
      <c r="AG7">
        <v>30</v>
      </c>
      <c r="AH7">
        <f t="shared" si="6"/>
        <v>1321.3663154137093</v>
      </c>
      <c r="AI7">
        <f t="shared" si="7"/>
        <v>10752.205882352941</v>
      </c>
      <c r="AJ7">
        <f t="shared" si="8"/>
        <v>1</v>
      </c>
      <c r="AK7" t="s">
        <v>28</v>
      </c>
      <c r="AL7">
        <v>5</v>
      </c>
      <c r="AM7">
        <v>30</v>
      </c>
      <c r="AN7">
        <f t="shared" ref="AN7:AN40" si="16">$AL$3+$AL$4*COS(RADIANS(AM7)+$AL$6*SIN(RADIANS(AM7)))</f>
        <v>1087.1582137364437</v>
      </c>
      <c r="AO7">
        <f t="shared" si="9"/>
        <v>242.99999999999997</v>
      </c>
      <c r="AQ7" t="s">
        <v>28</v>
      </c>
      <c r="AR7">
        <v>3</v>
      </c>
      <c r="AS7">
        <v>30</v>
      </c>
      <c r="AT7">
        <f t="shared" si="10"/>
        <v>558.81897573885362</v>
      </c>
      <c r="AU7">
        <f t="shared" si="11"/>
        <v>1277.5</v>
      </c>
      <c r="AW7" t="s">
        <v>28</v>
      </c>
      <c r="AX7">
        <v>2.25</v>
      </c>
      <c r="AY7">
        <v>30</v>
      </c>
      <c r="AZ7">
        <f t="shared" si="12"/>
        <v>3791.7111866545843</v>
      </c>
      <c r="BA7">
        <f t="shared" si="13"/>
        <v>2150.5</v>
      </c>
      <c r="BC7" t="s">
        <v>28</v>
      </c>
      <c r="BD7">
        <v>0.25</v>
      </c>
      <c r="BE7">
        <v>30</v>
      </c>
      <c r="BF7">
        <f t="shared" si="14"/>
        <v>966.16031664658317</v>
      </c>
      <c r="BG7">
        <f t="shared" si="15"/>
        <v>389.99999999999994</v>
      </c>
    </row>
    <row r="8" spans="18:59" x14ac:dyDescent="0.2">
      <c r="R8" t="s">
        <v>32</v>
      </c>
      <c r="S8">
        <f>S3/S4</f>
        <v>1.3076923076923077</v>
      </c>
      <c r="T8">
        <v>40</v>
      </c>
      <c r="U8">
        <f t="shared" si="0"/>
        <v>1190.4506383002172</v>
      </c>
      <c r="V8">
        <f t="shared" si="1"/>
        <v>16044.529865740626</v>
      </c>
      <c r="W8">
        <f t="shared" si="2"/>
        <v>0.6</v>
      </c>
      <c r="Y8" t="s">
        <v>32</v>
      </c>
      <c r="Z8">
        <f>Z3/Z4</f>
        <v>1.8485915492957747</v>
      </c>
      <c r="AA8">
        <v>40</v>
      </c>
      <c r="AB8">
        <f t="shared" si="3"/>
        <v>1347.5014808531128</v>
      </c>
      <c r="AC8">
        <f t="shared" si="4"/>
        <v>13803.2273970643</v>
      </c>
      <c r="AD8">
        <f t="shared" si="5"/>
        <v>3</v>
      </c>
      <c r="AE8" t="s">
        <v>32</v>
      </c>
      <c r="AF8">
        <f>AF3/AF4</f>
        <v>1.6999999999999997</v>
      </c>
      <c r="AG8">
        <v>40</v>
      </c>
      <c r="AH8">
        <f t="shared" si="6"/>
        <v>1216.5331163974679</v>
      </c>
      <c r="AI8">
        <f t="shared" si="7"/>
        <v>10967.017242219603</v>
      </c>
      <c r="AJ8">
        <f t="shared" si="8"/>
        <v>1</v>
      </c>
      <c r="AK8" t="s">
        <v>32</v>
      </c>
      <c r="AL8">
        <f>AL3/AL4</f>
        <v>3.3111111111111109</v>
      </c>
      <c r="AM8">
        <v>40</v>
      </c>
      <c r="AN8">
        <f t="shared" si="16"/>
        <v>1035.4179574477826</v>
      </c>
      <c r="AO8">
        <f t="shared" si="9"/>
        <v>312.3947783076581</v>
      </c>
      <c r="AQ8" t="s">
        <v>32</v>
      </c>
      <c r="AR8">
        <f>AR3/AR4</f>
        <v>1.8018018018018018</v>
      </c>
      <c r="AS8">
        <v>40</v>
      </c>
      <c r="AT8">
        <f t="shared" si="10"/>
        <v>516.27698723484343</v>
      </c>
      <c r="AU8">
        <f t="shared" si="11"/>
        <v>1356.7471233760293</v>
      </c>
      <c r="AW8" t="s">
        <v>32</v>
      </c>
      <c r="AX8">
        <f>AX3/AX4</f>
        <v>2.5084745762711864</v>
      </c>
      <c r="AY8">
        <v>40</v>
      </c>
      <c r="AZ8">
        <f t="shared" si="12"/>
        <v>3558.5513490450521</v>
      </c>
      <c r="BA8">
        <f t="shared" si="13"/>
        <v>2479.054289888727</v>
      </c>
      <c r="BC8" t="s">
        <v>32</v>
      </c>
      <c r="BD8">
        <f>BD3/BD4</f>
        <v>1.7</v>
      </c>
      <c r="BE8">
        <v>40</v>
      </c>
      <c r="BF8">
        <f t="shared" si="14"/>
        <v>889.50808510782599</v>
      </c>
      <c r="BG8">
        <f t="shared" si="15"/>
        <v>501.37433555550064</v>
      </c>
    </row>
    <row r="9" spans="18:59" x14ac:dyDescent="0.2">
      <c r="R9" s="2" t="s">
        <v>35</v>
      </c>
      <c r="S9" s="3">
        <v>0.15</v>
      </c>
      <c r="T9">
        <v>50</v>
      </c>
      <c r="U9">
        <f t="shared" si="0"/>
        <v>1051.4483651920989</v>
      </c>
      <c r="V9">
        <f t="shared" si="1"/>
        <v>16244.822220068339</v>
      </c>
      <c r="W9">
        <f t="shared" si="2"/>
        <v>0.6</v>
      </c>
      <c r="Y9" s="2" t="s">
        <v>37</v>
      </c>
      <c r="Z9" s="3">
        <v>0.13</v>
      </c>
      <c r="AA9">
        <v>50</v>
      </c>
      <c r="AB9">
        <f t="shared" si="3"/>
        <v>1226.0348791217111</v>
      </c>
      <c r="AC9">
        <f t="shared" si="4"/>
        <v>13957.249136121474</v>
      </c>
      <c r="AD9">
        <f t="shared" si="5"/>
        <v>3</v>
      </c>
      <c r="AE9" s="2" t="s">
        <v>37</v>
      </c>
      <c r="AF9" s="3">
        <v>0.1</v>
      </c>
      <c r="AG9">
        <v>50</v>
      </c>
      <c r="AH9">
        <f t="shared" si="6"/>
        <v>1099.5447779444814</v>
      </c>
      <c r="AI9">
        <f t="shared" si="7"/>
        <v>11152.446272515757</v>
      </c>
      <c r="AJ9">
        <f t="shared" si="8"/>
        <v>1</v>
      </c>
      <c r="AM9">
        <v>50</v>
      </c>
      <c r="AN9">
        <f t="shared" si="16"/>
        <v>977.67855169517952</v>
      </c>
      <c r="AO9">
        <f t="shared" si="9"/>
        <v>372.29759935582331</v>
      </c>
      <c r="AQ9" s="2" t="s">
        <v>37</v>
      </c>
      <c r="AR9" s="3">
        <v>0.01</v>
      </c>
      <c r="AS9">
        <v>50</v>
      </c>
      <c r="AT9">
        <f t="shared" si="10"/>
        <v>468.80236472714762</v>
      </c>
      <c r="AU9">
        <f t="shared" si="11"/>
        <v>1425.1546659310329</v>
      </c>
      <c r="AW9" s="2" t="s">
        <v>37</v>
      </c>
      <c r="AX9" s="3">
        <v>0.01</v>
      </c>
      <c r="AY9">
        <v>50</v>
      </c>
      <c r="AZ9">
        <f t="shared" si="12"/>
        <v>3299.8292134357885</v>
      </c>
      <c r="BA9">
        <f t="shared" si="13"/>
        <v>2762.6682636167684</v>
      </c>
      <c r="BE9">
        <v>50</v>
      </c>
      <c r="BF9">
        <f t="shared" si="14"/>
        <v>803.9682247335993</v>
      </c>
      <c r="BG9">
        <f t="shared" si="15"/>
        <v>597.5146656328028</v>
      </c>
    </row>
    <row r="10" spans="18:59" x14ac:dyDescent="0.2">
      <c r="T10">
        <v>60</v>
      </c>
      <c r="U10">
        <f t="shared" si="0"/>
        <v>908.80045303474117</v>
      </c>
      <c r="V10">
        <f t="shared" si="1"/>
        <v>16407.291281149712</v>
      </c>
      <c r="W10">
        <f t="shared" si="2"/>
        <v>0.6</v>
      </c>
      <c r="AA10">
        <v>60</v>
      </c>
      <c r="AB10">
        <f t="shared" si="3"/>
        <v>1101.3825497288199</v>
      </c>
      <c r="AC10">
        <f t="shared" si="4"/>
        <v>14082.185344569034</v>
      </c>
      <c r="AD10">
        <f t="shared" si="5"/>
        <v>3</v>
      </c>
      <c r="AG10">
        <v>60</v>
      </c>
      <c r="AH10">
        <f t="shared" si="6"/>
        <v>979.48816409258757</v>
      </c>
      <c r="AI10">
        <f t="shared" si="7"/>
        <v>11302.858805987471</v>
      </c>
      <c r="AJ10">
        <f t="shared" si="8"/>
        <v>1</v>
      </c>
      <c r="AM10">
        <v>60</v>
      </c>
      <c r="AN10">
        <f t="shared" si="16"/>
        <v>918.42480356827707</v>
      </c>
      <c r="AO10">
        <f t="shared" si="9"/>
        <v>420.88834623923714</v>
      </c>
      <c r="AS10">
        <v>60</v>
      </c>
      <c r="AT10">
        <f t="shared" si="10"/>
        <v>420.08261626725005</v>
      </c>
      <c r="AU10">
        <f t="shared" si="11"/>
        <v>1480.6440991003633</v>
      </c>
      <c r="AY10">
        <v>60</v>
      </c>
      <c r="AZ10">
        <f t="shared" si="12"/>
        <v>3036.1812470595742</v>
      </c>
      <c r="BA10">
        <f t="shared" si="13"/>
        <v>2992.7244541079936</v>
      </c>
      <c r="BE10">
        <v>60</v>
      </c>
      <c r="BF10">
        <f t="shared" si="14"/>
        <v>716.18489417522528</v>
      </c>
      <c r="BG10">
        <f t="shared" si="15"/>
        <v>675.49981495186205</v>
      </c>
    </row>
    <row r="11" spans="18:59" x14ac:dyDescent="0.2">
      <c r="T11">
        <v>70</v>
      </c>
      <c r="U11">
        <f t="shared" si="0"/>
        <v>771.68343818760854</v>
      </c>
      <c r="V11">
        <f t="shared" si="1"/>
        <v>16527.000508777102</v>
      </c>
      <c r="W11">
        <f t="shared" si="2"/>
        <v>0.6</v>
      </c>
      <c r="AA11">
        <v>70</v>
      </c>
      <c r="AB11">
        <f t="shared" si="3"/>
        <v>981.56337367778724</v>
      </c>
      <c r="AC11">
        <f t="shared" si="4"/>
        <v>14174.239898934071</v>
      </c>
      <c r="AD11">
        <f t="shared" si="5"/>
        <v>3</v>
      </c>
      <c r="AG11">
        <v>70</v>
      </c>
      <c r="AH11">
        <f t="shared" si="6"/>
        <v>864.08651358776103</v>
      </c>
      <c r="AI11">
        <f t="shared" si="7"/>
        <v>11413.684633917625</v>
      </c>
      <c r="AJ11">
        <f t="shared" si="8"/>
        <v>1</v>
      </c>
      <c r="AM11">
        <v>70</v>
      </c>
      <c r="AN11">
        <f t="shared" si="16"/>
        <v>861.46850509331432</v>
      </c>
      <c r="AO11">
        <f t="shared" si="9"/>
        <v>456.69061370195146</v>
      </c>
      <c r="AS11">
        <v>70</v>
      </c>
      <c r="AT11">
        <f t="shared" si="10"/>
        <v>373.25188196561402</v>
      </c>
      <c r="AU11">
        <f t="shared" si="11"/>
        <v>1521.5294045361791</v>
      </c>
      <c r="AY11">
        <v>70</v>
      </c>
      <c r="AZ11">
        <f t="shared" si="12"/>
        <v>2784.8634039936696</v>
      </c>
      <c r="BA11">
        <f t="shared" si="13"/>
        <v>3162.2327204283752</v>
      </c>
      <c r="BE11">
        <v>70</v>
      </c>
      <c r="BF11">
        <f t="shared" si="14"/>
        <v>631.8051927308361</v>
      </c>
      <c r="BG11">
        <f t="shared" si="15"/>
        <v>732.96024421300854</v>
      </c>
    </row>
    <row r="12" spans="18:59" x14ac:dyDescent="0.2">
      <c r="T12">
        <v>80</v>
      </c>
      <c r="U12">
        <f t="shared" si="0"/>
        <v>646.84582749599554</v>
      </c>
      <c r="V12">
        <f t="shared" si="1"/>
        <v>16600.312598644839</v>
      </c>
      <c r="W12">
        <f t="shared" si="2"/>
        <v>0.6</v>
      </c>
      <c r="AA12">
        <v>80</v>
      </c>
      <c r="AB12">
        <f t="shared" si="3"/>
        <v>872.47450771957767</v>
      </c>
      <c r="AC12">
        <f t="shared" si="4"/>
        <v>14230.615768164054</v>
      </c>
      <c r="AD12">
        <f t="shared" si="5"/>
        <v>3</v>
      </c>
      <c r="AG12">
        <v>80</v>
      </c>
      <c r="AH12">
        <f t="shared" si="6"/>
        <v>759.01956522287401</v>
      </c>
      <c r="AI12">
        <f t="shared" si="7"/>
        <v>11481.55636960513</v>
      </c>
      <c r="AJ12">
        <f t="shared" si="8"/>
        <v>1</v>
      </c>
      <c r="AM12">
        <v>80</v>
      </c>
      <c r="AN12">
        <f t="shared" si="16"/>
        <v>809.61288219064431</v>
      </c>
      <c r="AO12">
        <f t="shared" si="9"/>
        <v>478.61656796393311</v>
      </c>
      <c r="AS12">
        <v>80</v>
      </c>
      <c r="AT12">
        <f t="shared" si="10"/>
        <v>330.61503646786309</v>
      </c>
      <c r="AU12">
        <f t="shared" si="11"/>
        <v>1546.5683029217753</v>
      </c>
      <c r="AY12">
        <v>80</v>
      </c>
      <c r="AZ12">
        <f t="shared" si="12"/>
        <v>2558.2471004414879</v>
      </c>
      <c r="BA12">
        <f t="shared" si="13"/>
        <v>3266.0426396810908</v>
      </c>
      <c r="BE12">
        <v>80</v>
      </c>
      <c r="BF12">
        <f t="shared" si="14"/>
        <v>554.9820476898434</v>
      </c>
      <c r="BG12">
        <f t="shared" si="15"/>
        <v>768.15004734952231</v>
      </c>
    </row>
    <row r="13" spans="18:59" x14ac:dyDescent="0.2">
      <c r="T13">
        <v>90</v>
      </c>
      <c r="U13">
        <f t="shared" si="0"/>
        <v>538.37339990726809</v>
      </c>
      <c r="V13">
        <f t="shared" si="1"/>
        <v>16625</v>
      </c>
      <c r="W13">
        <f t="shared" si="2"/>
        <v>0.6</v>
      </c>
      <c r="AA13">
        <v>90</v>
      </c>
      <c r="AB13">
        <f t="shared" si="3"/>
        <v>777.68629407281264</v>
      </c>
      <c r="AC13">
        <f t="shared" si="4"/>
        <v>14249.6</v>
      </c>
      <c r="AD13">
        <f t="shared" si="5"/>
        <v>3</v>
      </c>
      <c r="AG13">
        <v>90</v>
      </c>
      <c r="AH13">
        <f t="shared" si="6"/>
        <v>667.72602888123015</v>
      </c>
      <c r="AI13">
        <f t="shared" si="7"/>
        <v>11504.411764705883</v>
      </c>
      <c r="AJ13">
        <f t="shared" si="8"/>
        <v>1</v>
      </c>
      <c r="AM13">
        <v>90</v>
      </c>
      <c r="AN13">
        <f t="shared" si="16"/>
        <v>764.55510457686523</v>
      </c>
      <c r="AO13">
        <f t="shared" si="9"/>
        <v>486</v>
      </c>
      <c r="AS13">
        <v>90</v>
      </c>
      <c r="AT13">
        <f t="shared" si="10"/>
        <v>293.56753042986696</v>
      </c>
      <c r="AU13">
        <f t="shared" si="11"/>
        <v>1555</v>
      </c>
      <c r="AY13">
        <v>90</v>
      </c>
      <c r="AZ13">
        <f t="shared" si="12"/>
        <v>2363.4706573782805</v>
      </c>
      <c r="BA13">
        <f t="shared" si="13"/>
        <v>3301</v>
      </c>
      <c r="BE13">
        <v>90</v>
      </c>
      <c r="BF13">
        <f t="shared" si="14"/>
        <v>488.22978455831878</v>
      </c>
      <c r="BG13">
        <f t="shared" si="15"/>
        <v>780</v>
      </c>
    </row>
    <row r="14" spans="18:59" x14ac:dyDescent="0.2">
      <c r="T14">
        <v>100</v>
      </c>
      <c r="U14">
        <f t="shared" si="0"/>
        <v>447.92165047600491</v>
      </c>
      <c r="V14">
        <f t="shared" si="1"/>
        <v>16600.312598644839</v>
      </c>
      <c r="W14">
        <f t="shared" si="2"/>
        <v>0.6</v>
      </c>
      <c r="AA14">
        <v>100</v>
      </c>
      <c r="AB14">
        <f t="shared" si="3"/>
        <v>698.64538072364735</v>
      </c>
      <c r="AC14">
        <f t="shared" si="4"/>
        <v>14230.615768164054</v>
      </c>
      <c r="AD14">
        <f t="shared" si="5"/>
        <v>3</v>
      </c>
      <c r="AG14">
        <v>100</v>
      </c>
      <c r="AH14">
        <f t="shared" si="6"/>
        <v>591.59921714270092</v>
      </c>
      <c r="AI14">
        <f t="shared" si="7"/>
        <v>11481.55636960513</v>
      </c>
      <c r="AJ14">
        <f t="shared" si="8"/>
        <v>1</v>
      </c>
      <c r="AM14">
        <v>100</v>
      </c>
      <c r="AN14">
        <f t="shared" si="16"/>
        <v>726.98283942849434</v>
      </c>
      <c r="AO14">
        <f t="shared" si="9"/>
        <v>478.61656796393311</v>
      </c>
      <c r="AS14">
        <v>100</v>
      </c>
      <c r="AT14">
        <f t="shared" si="10"/>
        <v>262.67477908565093</v>
      </c>
      <c r="AU14">
        <f t="shared" si="11"/>
        <v>1546.5683029217753</v>
      </c>
      <c r="AY14">
        <v>100</v>
      </c>
      <c r="AZ14">
        <f t="shared" si="12"/>
        <v>2203.0037442234125</v>
      </c>
      <c r="BA14">
        <f t="shared" si="13"/>
        <v>3266.0426396810908</v>
      </c>
      <c r="BE14">
        <v>100</v>
      </c>
      <c r="BF14">
        <f t="shared" si="14"/>
        <v>432.56716952369533</v>
      </c>
      <c r="BG14">
        <f t="shared" si="15"/>
        <v>768.15004734952231</v>
      </c>
    </row>
    <row r="15" spans="18:59" x14ac:dyDescent="0.2">
      <c r="T15">
        <v>110</v>
      </c>
      <c r="U15">
        <f t="shared" si="0"/>
        <v>375.23788731895661</v>
      </c>
      <c r="V15">
        <f t="shared" si="1"/>
        <v>16527.000508777102</v>
      </c>
      <c r="W15">
        <f t="shared" si="2"/>
        <v>0.6</v>
      </c>
      <c r="AA15">
        <v>110</v>
      </c>
      <c r="AB15">
        <f t="shared" si="3"/>
        <v>635.13095384179587</v>
      </c>
      <c r="AC15">
        <f t="shared" si="4"/>
        <v>14174.239898934071</v>
      </c>
      <c r="AD15">
        <f t="shared" si="5"/>
        <v>3</v>
      </c>
      <c r="AG15">
        <v>110</v>
      </c>
      <c r="AH15">
        <f t="shared" si="6"/>
        <v>530.42645720056976</v>
      </c>
      <c r="AI15">
        <f t="shared" si="7"/>
        <v>11413.684633917625</v>
      </c>
      <c r="AJ15">
        <f t="shared" si="8"/>
        <v>1</v>
      </c>
      <c r="AM15">
        <v>110</v>
      </c>
      <c r="AN15">
        <f t="shared" si="16"/>
        <v>696.79112242479732</v>
      </c>
      <c r="AO15">
        <f t="shared" si="9"/>
        <v>456.69061370195152</v>
      </c>
      <c r="AS15">
        <v>110</v>
      </c>
      <c r="AT15">
        <f t="shared" si="10"/>
        <v>237.85047843816673</v>
      </c>
      <c r="AU15">
        <f t="shared" si="11"/>
        <v>1521.5294045361793</v>
      </c>
      <c r="AY15">
        <v>110</v>
      </c>
      <c r="AZ15">
        <f t="shared" si="12"/>
        <v>2075.7490121680075</v>
      </c>
      <c r="BA15">
        <f t="shared" si="13"/>
        <v>3162.2327204283752</v>
      </c>
      <c r="BE15">
        <v>110</v>
      </c>
      <c r="BF15">
        <f t="shared" si="14"/>
        <v>387.83869988858868</v>
      </c>
      <c r="BG15">
        <f t="shared" si="15"/>
        <v>732.96024421300854</v>
      </c>
    </row>
    <row r="16" spans="18:59" x14ac:dyDescent="0.2">
      <c r="T16">
        <v>120</v>
      </c>
      <c r="U16">
        <f t="shared" si="0"/>
        <v>318.79173564144583</v>
      </c>
      <c r="V16">
        <f t="shared" si="1"/>
        <v>16407.291281149712</v>
      </c>
      <c r="W16">
        <f t="shared" si="2"/>
        <v>0.6</v>
      </c>
      <c r="AA16">
        <v>120</v>
      </c>
      <c r="AB16">
        <f t="shared" si="3"/>
        <v>585.80570129898661</v>
      </c>
      <c r="AC16">
        <f t="shared" si="4"/>
        <v>14082.185344569034</v>
      </c>
      <c r="AD16">
        <f t="shared" si="5"/>
        <v>3</v>
      </c>
      <c r="AG16">
        <v>120</v>
      </c>
      <c r="AH16">
        <f t="shared" si="6"/>
        <v>482.91974130909011</v>
      </c>
      <c r="AI16">
        <f t="shared" si="7"/>
        <v>11302.858805987471</v>
      </c>
      <c r="AJ16">
        <f t="shared" si="8"/>
        <v>1</v>
      </c>
      <c r="AM16">
        <v>120</v>
      </c>
      <c r="AN16">
        <f t="shared" si="16"/>
        <v>673.34425942029293</v>
      </c>
      <c r="AO16">
        <f t="shared" si="9"/>
        <v>420.88834623923719</v>
      </c>
      <c r="AS16">
        <v>120</v>
      </c>
      <c r="AT16">
        <f t="shared" si="10"/>
        <v>218.57194663446305</v>
      </c>
      <c r="AU16">
        <f t="shared" si="11"/>
        <v>1480.6440991003635</v>
      </c>
      <c r="AY16">
        <v>120</v>
      </c>
      <c r="AZ16">
        <f t="shared" si="12"/>
        <v>1978.3125529686793</v>
      </c>
      <c r="BA16">
        <f t="shared" si="13"/>
        <v>2992.7244541079936</v>
      </c>
      <c r="BE16">
        <v>120</v>
      </c>
      <c r="BF16">
        <f t="shared" si="14"/>
        <v>353.10260654858206</v>
      </c>
      <c r="BG16">
        <f t="shared" si="15"/>
        <v>675.49981495186216</v>
      </c>
    </row>
    <row r="17" spans="20:59" x14ac:dyDescent="0.2">
      <c r="T17">
        <v>130</v>
      </c>
      <c r="U17">
        <f t="shared" si="0"/>
        <v>276.37428765090431</v>
      </c>
      <c r="V17">
        <f t="shared" si="1"/>
        <v>16244.822220068339</v>
      </c>
      <c r="W17">
        <f t="shared" si="2"/>
        <v>0.6</v>
      </c>
      <c r="AA17">
        <v>130</v>
      </c>
      <c r="AB17">
        <f t="shared" si="3"/>
        <v>548.73937751648259</v>
      </c>
      <c r="AC17">
        <f t="shared" si="4"/>
        <v>13957.249136121474</v>
      </c>
      <c r="AD17">
        <f t="shared" si="5"/>
        <v>3</v>
      </c>
      <c r="AG17">
        <v>130</v>
      </c>
      <c r="AH17">
        <f t="shared" si="6"/>
        <v>447.21998870166601</v>
      </c>
      <c r="AI17">
        <f t="shared" si="7"/>
        <v>11152.446272515757</v>
      </c>
      <c r="AJ17">
        <f t="shared" si="8"/>
        <v>1</v>
      </c>
      <c r="AM17">
        <v>130</v>
      </c>
      <c r="AN17">
        <f t="shared" si="16"/>
        <v>655.72470410114488</v>
      </c>
      <c r="AO17">
        <f t="shared" si="9"/>
        <v>372.29759935582331</v>
      </c>
      <c r="AS17">
        <v>130</v>
      </c>
      <c r="AT17">
        <f t="shared" si="10"/>
        <v>204.08475670538579</v>
      </c>
      <c r="AU17">
        <f t="shared" si="11"/>
        <v>1425.1546659310329</v>
      </c>
      <c r="AY17">
        <v>130</v>
      </c>
      <c r="AZ17">
        <f t="shared" si="12"/>
        <v>1906.1709446016994</v>
      </c>
      <c r="BA17">
        <f t="shared" si="13"/>
        <v>2762.6682636167684</v>
      </c>
      <c r="BE17">
        <v>130</v>
      </c>
      <c r="BF17">
        <f t="shared" si="14"/>
        <v>326.99956163132572</v>
      </c>
      <c r="BG17">
        <f t="shared" si="15"/>
        <v>597.5146656328028</v>
      </c>
    </row>
    <row r="18" spans="20:59" x14ac:dyDescent="0.2">
      <c r="T18">
        <v>140</v>
      </c>
      <c r="U18">
        <f t="shared" si="0"/>
        <v>245.58471223235199</v>
      </c>
      <c r="V18">
        <f t="shared" si="1"/>
        <v>16044.529865740627</v>
      </c>
      <c r="W18">
        <f t="shared" si="2"/>
        <v>0.6</v>
      </c>
      <c r="AA18">
        <v>140</v>
      </c>
      <c r="AB18">
        <f t="shared" si="3"/>
        <v>521.83402545842443</v>
      </c>
      <c r="AC18">
        <f t="shared" si="4"/>
        <v>13803.2273970643</v>
      </c>
      <c r="AD18">
        <f t="shared" si="5"/>
        <v>3</v>
      </c>
      <c r="AG18">
        <v>140</v>
      </c>
      <c r="AH18">
        <f t="shared" si="6"/>
        <v>421.30659038559929</v>
      </c>
      <c r="AI18">
        <f t="shared" si="7"/>
        <v>10967.017242219603</v>
      </c>
      <c r="AJ18">
        <f t="shared" si="8"/>
        <v>1</v>
      </c>
      <c r="AM18">
        <v>140</v>
      </c>
      <c r="AN18">
        <f t="shared" si="16"/>
        <v>642.93518815805385</v>
      </c>
      <c r="AO18">
        <f t="shared" si="9"/>
        <v>312.39477830765816</v>
      </c>
      <c r="AS18">
        <v>140</v>
      </c>
      <c r="AT18">
        <f t="shared" si="10"/>
        <v>193.56893248551097</v>
      </c>
      <c r="AU18">
        <f t="shared" si="11"/>
        <v>1356.7471233760293</v>
      </c>
      <c r="AY18">
        <v>140</v>
      </c>
      <c r="AZ18">
        <f t="shared" si="12"/>
        <v>1854.5871085676454</v>
      </c>
      <c r="BA18">
        <f t="shared" si="13"/>
        <v>2479.054289888727</v>
      </c>
      <c r="BE18">
        <v>140</v>
      </c>
      <c r="BF18">
        <f t="shared" si="14"/>
        <v>308.05213060452428</v>
      </c>
      <c r="BG18">
        <f t="shared" si="15"/>
        <v>501.37433555550081</v>
      </c>
    </row>
    <row r="19" spans="20:59" x14ac:dyDescent="0.2">
      <c r="T19">
        <v>150</v>
      </c>
      <c r="U19">
        <f t="shared" si="0"/>
        <v>224.17691193386236</v>
      </c>
      <c r="V19">
        <f t="shared" si="1"/>
        <v>15812.5</v>
      </c>
      <c r="W19">
        <f t="shared" si="2"/>
        <v>0.6</v>
      </c>
      <c r="AA19">
        <v>150</v>
      </c>
      <c r="AB19">
        <f t="shared" si="3"/>
        <v>503.12690150528283</v>
      </c>
      <c r="AC19">
        <f t="shared" si="4"/>
        <v>13624.8</v>
      </c>
      <c r="AD19">
        <f t="shared" si="5"/>
        <v>3</v>
      </c>
      <c r="AG19">
        <v>150</v>
      </c>
      <c r="AH19">
        <f t="shared" si="6"/>
        <v>403.28916569999274</v>
      </c>
      <c r="AI19">
        <f t="shared" si="7"/>
        <v>10752.205882352941</v>
      </c>
      <c r="AJ19">
        <f t="shared" si="8"/>
        <v>1</v>
      </c>
      <c r="AM19">
        <v>150</v>
      </c>
      <c r="AN19">
        <f t="shared" si="16"/>
        <v>634.04271726483512</v>
      </c>
      <c r="AO19">
        <f t="shared" si="9"/>
        <v>242.99999999999997</v>
      </c>
      <c r="AS19">
        <v>150</v>
      </c>
      <c r="AT19">
        <f t="shared" si="10"/>
        <v>186.25734530664224</v>
      </c>
      <c r="AU19">
        <f t="shared" si="11"/>
        <v>1277.5</v>
      </c>
      <c r="AY19">
        <v>150</v>
      </c>
      <c r="AZ19">
        <f t="shared" si="12"/>
        <v>1819.2358769289769</v>
      </c>
      <c r="BA19">
        <f t="shared" si="13"/>
        <v>2150.5</v>
      </c>
      <c r="BE19">
        <v>150</v>
      </c>
      <c r="BF19">
        <f t="shared" si="14"/>
        <v>294.87809965160761</v>
      </c>
      <c r="BG19">
        <f t="shared" si="15"/>
        <v>389.99999999999994</v>
      </c>
    </row>
    <row r="20" spans="20:59" x14ac:dyDescent="0.2">
      <c r="T20">
        <v>160</v>
      </c>
      <c r="U20">
        <f t="shared" si="0"/>
        <v>210.27656096338023</v>
      </c>
      <c r="V20">
        <f t="shared" si="1"/>
        <v>15555.782732904212</v>
      </c>
      <c r="W20">
        <f t="shared" si="2"/>
        <v>0.6</v>
      </c>
      <c r="AA20">
        <v>160</v>
      </c>
      <c r="AB20">
        <f t="shared" si="3"/>
        <v>490.98013327261526</v>
      </c>
      <c r="AC20">
        <f t="shared" si="4"/>
        <v>13427.388371099756</v>
      </c>
      <c r="AD20">
        <f t="shared" si="5"/>
        <v>3</v>
      </c>
      <c r="AG20">
        <v>160</v>
      </c>
      <c r="AH20">
        <f t="shared" si="6"/>
        <v>391.59022777913435</v>
      </c>
      <c r="AI20">
        <f t="shared" si="7"/>
        <v>10514.539127385528</v>
      </c>
      <c r="AJ20">
        <f t="shared" si="8"/>
        <v>1</v>
      </c>
      <c r="AM20">
        <v>160</v>
      </c>
      <c r="AN20">
        <f t="shared" si="16"/>
        <v>628.26872532325024</v>
      </c>
      <c r="AO20">
        <f t="shared" si="9"/>
        <v>166.22178965627506</v>
      </c>
      <c r="AS20">
        <v>160</v>
      </c>
      <c r="AT20">
        <f t="shared" si="10"/>
        <v>181.50984082133908</v>
      </c>
      <c r="AU20">
        <f t="shared" si="11"/>
        <v>1189.8211795457462</v>
      </c>
      <c r="AY20">
        <v>160</v>
      </c>
      <c r="AZ20">
        <f t="shared" si="12"/>
        <v>1796.5726414677536</v>
      </c>
      <c r="BA20">
        <f t="shared" si="13"/>
        <v>1786.9883497923643</v>
      </c>
      <c r="BE20">
        <v>160</v>
      </c>
      <c r="BF20">
        <f t="shared" si="14"/>
        <v>286.32403751592625</v>
      </c>
      <c r="BG20">
        <f t="shared" si="15"/>
        <v>266.77571179402173</v>
      </c>
    </row>
    <row r="21" spans="20:59" x14ac:dyDescent="0.2">
      <c r="T21">
        <v>170</v>
      </c>
      <c r="U21">
        <f t="shared" si="0"/>
        <v>202.49857061746582</v>
      </c>
      <c r="V21">
        <f t="shared" si="1"/>
        <v>15282.178288708761</v>
      </c>
      <c r="W21">
        <f t="shared" si="2"/>
        <v>0.6</v>
      </c>
      <c r="AA21">
        <v>170</v>
      </c>
      <c r="AB21">
        <f t="shared" si="3"/>
        <v>484.1833663241855</v>
      </c>
      <c r="AC21">
        <f t="shared" si="4"/>
        <v>13216.990762812597</v>
      </c>
      <c r="AD21">
        <f t="shared" si="5"/>
        <v>3</v>
      </c>
      <c r="AG21">
        <v>170</v>
      </c>
      <c r="AH21">
        <f t="shared" si="6"/>
        <v>385.04404585904354</v>
      </c>
      <c r="AI21">
        <f t="shared" si="7"/>
        <v>10261.238361401867</v>
      </c>
      <c r="AJ21">
        <f t="shared" si="8"/>
        <v>1</v>
      </c>
      <c r="AM21">
        <v>170</v>
      </c>
      <c r="AN21">
        <f t="shared" si="16"/>
        <v>625.03786779494726</v>
      </c>
      <c r="AO21">
        <f t="shared" si="9"/>
        <v>84.393014346128112</v>
      </c>
      <c r="AS21">
        <v>170</v>
      </c>
      <c r="AT21">
        <f t="shared" si="10"/>
        <v>178.85335796473447</v>
      </c>
      <c r="AU21">
        <f t="shared" si="11"/>
        <v>1096.3747386051464</v>
      </c>
      <c r="AY21">
        <v>170</v>
      </c>
      <c r="AZ21">
        <f t="shared" si="12"/>
        <v>1784.0133511537192</v>
      </c>
      <c r="BA21">
        <f t="shared" si="13"/>
        <v>1399.5644568116065</v>
      </c>
      <c r="BE21">
        <v>170</v>
      </c>
      <c r="BF21">
        <f t="shared" si="14"/>
        <v>281.53758191844048</v>
      </c>
      <c r="BG21">
        <f t="shared" si="15"/>
        <v>135.44557858020562</v>
      </c>
    </row>
    <row r="22" spans="20:59" x14ac:dyDescent="0.2">
      <c r="T22">
        <v>180</v>
      </c>
      <c r="U22">
        <f t="shared" si="0"/>
        <v>200</v>
      </c>
      <c r="V22">
        <f t="shared" si="1"/>
        <v>15000</v>
      </c>
      <c r="W22">
        <f t="shared" si="2"/>
        <v>0.6</v>
      </c>
      <c r="AA22">
        <v>180</v>
      </c>
      <c r="AB22">
        <f t="shared" si="3"/>
        <v>482</v>
      </c>
      <c r="AC22">
        <f t="shared" si="4"/>
        <v>13000</v>
      </c>
      <c r="AD22">
        <f t="shared" si="5"/>
        <v>3</v>
      </c>
      <c r="AG22">
        <v>180</v>
      </c>
      <c r="AH22">
        <f t="shared" si="6"/>
        <v>382.94117647058818</v>
      </c>
      <c r="AI22">
        <f t="shared" si="7"/>
        <v>10000</v>
      </c>
      <c r="AJ22">
        <f t="shared" si="8"/>
        <v>1</v>
      </c>
      <c r="AM22">
        <v>180</v>
      </c>
      <c r="AN22">
        <f t="shared" si="16"/>
        <v>624</v>
      </c>
      <c r="AO22">
        <f t="shared" si="9"/>
        <v>5.9542214908558933E-14</v>
      </c>
      <c r="AS22">
        <v>180</v>
      </c>
      <c r="AT22">
        <f t="shared" si="10"/>
        <v>178</v>
      </c>
      <c r="AU22">
        <f t="shared" si="11"/>
        <v>1000.0000000000001</v>
      </c>
      <c r="AY22">
        <v>180</v>
      </c>
      <c r="AZ22">
        <f t="shared" si="12"/>
        <v>1780</v>
      </c>
      <c r="BA22">
        <f t="shared" si="13"/>
        <v>1000.0000000000002</v>
      </c>
      <c r="BE22">
        <v>180</v>
      </c>
      <c r="BF22">
        <f t="shared" si="14"/>
        <v>280</v>
      </c>
      <c r="BG22">
        <f t="shared" si="15"/>
        <v>9.5561579482872361E-14</v>
      </c>
    </row>
    <row r="23" spans="20:59" x14ac:dyDescent="0.2">
      <c r="T23">
        <v>190</v>
      </c>
      <c r="U23">
        <f t="shared" si="0"/>
        <v>202.49857061746582</v>
      </c>
      <c r="V23">
        <f t="shared" si="1"/>
        <v>14717.821711291239</v>
      </c>
      <c r="W23">
        <f t="shared" si="2"/>
        <v>0.6</v>
      </c>
      <c r="AA23">
        <v>190</v>
      </c>
      <c r="AB23">
        <f t="shared" si="3"/>
        <v>484.1833663241855</v>
      </c>
      <c r="AC23">
        <f t="shared" si="4"/>
        <v>12783.009237187403</v>
      </c>
      <c r="AD23">
        <f t="shared" si="5"/>
        <v>3</v>
      </c>
      <c r="AG23">
        <v>190</v>
      </c>
      <c r="AH23">
        <f t="shared" si="6"/>
        <v>385.04404585904354</v>
      </c>
      <c r="AI23">
        <f t="shared" si="7"/>
        <v>9738.7616385981328</v>
      </c>
      <c r="AJ23">
        <f t="shared" si="8"/>
        <v>1</v>
      </c>
      <c r="AM23">
        <v>190</v>
      </c>
      <c r="AN23">
        <f t="shared" si="16"/>
        <v>625.03786779494726</v>
      </c>
      <c r="AO23">
        <f t="shared" si="9"/>
        <v>-84.393014346128211</v>
      </c>
      <c r="AS23">
        <v>190</v>
      </c>
      <c r="AT23">
        <f t="shared" si="10"/>
        <v>178.85335796473447</v>
      </c>
      <c r="AU23">
        <f t="shared" si="11"/>
        <v>903.62526139485362</v>
      </c>
      <c r="AY23">
        <v>190</v>
      </c>
      <c r="AZ23">
        <f t="shared" si="12"/>
        <v>1784.0133511537192</v>
      </c>
      <c r="BA23">
        <f t="shared" si="13"/>
        <v>600.43554318839301</v>
      </c>
      <c r="BE23">
        <v>190</v>
      </c>
      <c r="BF23">
        <f t="shared" si="14"/>
        <v>281.53758191844048</v>
      </c>
      <c r="BG23">
        <f t="shared" si="15"/>
        <v>-135.44557858020576</v>
      </c>
    </row>
    <row r="24" spans="20:59" x14ac:dyDescent="0.2">
      <c r="T24">
        <v>200</v>
      </c>
      <c r="U24">
        <f t="shared" si="0"/>
        <v>210.27656096338023</v>
      </c>
      <c r="V24">
        <f t="shared" si="1"/>
        <v>14444.217267095788</v>
      </c>
      <c r="W24">
        <f t="shared" si="2"/>
        <v>0.6</v>
      </c>
      <c r="AA24">
        <v>200</v>
      </c>
      <c r="AB24">
        <f t="shared" si="3"/>
        <v>490.98013327261526</v>
      </c>
      <c r="AC24">
        <f t="shared" si="4"/>
        <v>12572.611628900244</v>
      </c>
      <c r="AD24">
        <f t="shared" si="5"/>
        <v>3</v>
      </c>
      <c r="AG24">
        <v>200</v>
      </c>
      <c r="AH24">
        <f t="shared" si="6"/>
        <v>391.59022777913435</v>
      </c>
      <c r="AI24">
        <f t="shared" si="7"/>
        <v>9485.4608726144725</v>
      </c>
      <c r="AJ24">
        <f t="shared" si="8"/>
        <v>1</v>
      </c>
      <c r="AM24">
        <v>200</v>
      </c>
      <c r="AN24">
        <f t="shared" si="16"/>
        <v>628.26872532325024</v>
      </c>
      <c r="AO24">
        <f t="shared" si="9"/>
        <v>-166.22178965627498</v>
      </c>
      <c r="AS24">
        <v>200</v>
      </c>
      <c r="AT24">
        <f t="shared" si="10"/>
        <v>181.50984082133908</v>
      </c>
      <c r="AU24">
        <f t="shared" si="11"/>
        <v>810.17882045425392</v>
      </c>
      <c r="AY24">
        <v>200</v>
      </c>
      <c r="AZ24">
        <f t="shared" si="12"/>
        <v>1796.5726414677536</v>
      </c>
      <c r="BA24">
        <f t="shared" si="13"/>
        <v>213.01165020763642</v>
      </c>
      <c r="BE24">
        <v>200</v>
      </c>
      <c r="BF24">
        <f t="shared" si="14"/>
        <v>286.32403751592625</v>
      </c>
      <c r="BG24">
        <f t="shared" si="15"/>
        <v>-266.77571179402156</v>
      </c>
    </row>
    <row r="25" spans="20:59" x14ac:dyDescent="0.2">
      <c r="T25">
        <v>210</v>
      </c>
      <c r="U25">
        <f t="shared" si="0"/>
        <v>224.17691193386247</v>
      </c>
      <c r="V25">
        <f t="shared" si="1"/>
        <v>14187.5</v>
      </c>
      <c r="W25">
        <f t="shared" si="2"/>
        <v>0.6</v>
      </c>
      <c r="AA25">
        <v>210</v>
      </c>
      <c r="AB25">
        <f t="shared" si="3"/>
        <v>503.12690150528294</v>
      </c>
      <c r="AC25">
        <f t="shared" si="4"/>
        <v>12375.2</v>
      </c>
      <c r="AD25">
        <f t="shared" si="5"/>
        <v>3</v>
      </c>
      <c r="AG25">
        <v>210</v>
      </c>
      <c r="AH25">
        <f t="shared" si="6"/>
        <v>403.28916569999274</v>
      </c>
      <c r="AI25">
        <f t="shared" si="7"/>
        <v>9247.7941176470595</v>
      </c>
      <c r="AJ25">
        <f t="shared" si="8"/>
        <v>1</v>
      </c>
      <c r="AM25">
        <v>210</v>
      </c>
      <c r="AN25">
        <f t="shared" si="16"/>
        <v>634.04271726483512</v>
      </c>
      <c r="AO25">
        <f t="shared" si="9"/>
        <v>-243.00000000000006</v>
      </c>
      <c r="AS25">
        <v>210</v>
      </c>
      <c r="AT25">
        <f t="shared" si="10"/>
        <v>186.25734530664226</v>
      </c>
      <c r="AU25">
        <f t="shared" si="11"/>
        <v>722.5</v>
      </c>
      <c r="AY25">
        <v>210</v>
      </c>
      <c r="AZ25">
        <f t="shared" si="12"/>
        <v>1819.2358769289769</v>
      </c>
      <c r="BA25">
        <f t="shared" si="13"/>
        <v>-150.50000000000023</v>
      </c>
      <c r="BE25">
        <v>210</v>
      </c>
      <c r="BF25">
        <f t="shared" si="14"/>
        <v>294.87809965160767</v>
      </c>
      <c r="BG25">
        <f t="shared" si="15"/>
        <v>-390.00000000000011</v>
      </c>
    </row>
    <row r="26" spans="20:59" x14ac:dyDescent="0.2">
      <c r="T26">
        <v>220</v>
      </c>
      <c r="U26">
        <f t="shared" si="0"/>
        <v>245.58471223235188</v>
      </c>
      <c r="V26">
        <f t="shared" si="1"/>
        <v>13955.470134259374</v>
      </c>
      <c r="W26">
        <f t="shared" si="2"/>
        <v>0.6</v>
      </c>
      <c r="AA26">
        <v>220</v>
      </c>
      <c r="AB26">
        <f t="shared" si="3"/>
        <v>521.83402545842443</v>
      </c>
      <c r="AC26">
        <f t="shared" si="4"/>
        <v>12196.7726029357</v>
      </c>
      <c r="AD26">
        <f t="shared" si="5"/>
        <v>3</v>
      </c>
      <c r="AG26">
        <v>220</v>
      </c>
      <c r="AH26">
        <f t="shared" si="6"/>
        <v>421.30659038559924</v>
      </c>
      <c r="AI26">
        <f t="shared" si="7"/>
        <v>9032.9827577803972</v>
      </c>
      <c r="AJ26">
        <f t="shared" si="8"/>
        <v>1</v>
      </c>
      <c r="AM26">
        <v>220</v>
      </c>
      <c r="AN26">
        <f t="shared" si="16"/>
        <v>642.93518815805385</v>
      </c>
      <c r="AO26">
        <f t="shared" si="9"/>
        <v>-312.3947783076581</v>
      </c>
      <c r="AS26">
        <v>220</v>
      </c>
      <c r="AT26">
        <f t="shared" si="10"/>
        <v>193.56893248551094</v>
      </c>
      <c r="AU26">
        <f t="shared" si="11"/>
        <v>643.25287662397068</v>
      </c>
      <c r="AY26">
        <v>220</v>
      </c>
      <c r="AZ26">
        <f t="shared" si="12"/>
        <v>1854.5871085676451</v>
      </c>
      <c r="BA26">
        <f t="shared" si="13"/>
        <v>-479.05428988872677</v>
      </c>
      <c r="BE26">
        <v>220</v>
      </c>
      <c r="BF26">
        <f t="shared" si="14"/>
        <v>308.05213060452422</v>
      </c>
      <c r="BG26">
        <f t="shared" si="15"/>
        <v>-501.37433555550064</v>
      </c>
    </row>
    <row r="27" spans="20:59" x14ac:dyDescent="0.2">
      <c r="T27">
        <v>230</v>
      </c>
      <c r="U27">
        <f t="shared" si="0"/>
        <v>276.37428765090419</v>
      </c>
      <c r="V27">
        <f t="shared" si="1"/>
        <v>13755.177779931661</v>
      </c>
      <c r="W27">
        <f t="shared" si="2"/>
        <v>0.6</v>
      </c>
      <c r="AA27">
        <v>230</v>
      </c>
      <c r="AB27">
        <f t="shared" si="3"/>
        <v>548.73937751648248</v>
      </c>
      <c r="AC27">
        <f t="shared" si="4"/>
        <v>12042.750863878526</v>
      </c>
      <c r="AD27">
        <f t="shared" si="5"/>
        <v>3</v>
      </c>
      <c r="AG27">
        <v>230</v>
      </c>
      <c r="AH27">
        <f t="shared" si="6"/>
        <v>447.21998870166595</v>
      </c>
      <c r="AI27">
        <f t="shared" si="7"/>
        <v>8847.5537274842427</v>
      </c>
      <c r="AJ27">
        <f t="shared" si="8"/>
        <v>1</v>
      </c>
      <c r="AM27">
        <v>230</v>
      </c>
      <c r="AN27">
        <f t="shared" si="16"/>
        <v>655.72470410114488</v>
      </c>
      <c r="AO27">
        <f t="shared" si="9"/>
        <v>-372.29759935582325</v>
      </c>
      <c r="AS27">
        <v>230</v>
      </c>
      <c r="AT27">
        <f t="shared" si="10"/>
        <v>204.08475670538576</v>
      </c>
      <c r="AU27">
        <f t="shared" si="11"/>
        <v>574.8453340689673</v>
      </c>
      <c r="AY27">
        <v>230</v>
      </c>
      <c r="AZ27">
        <f t="shared" si="12"/>
        <v>1906.1709446016991</v>
      </c>
      <c r="BA27">
        <f t="shared" si="13"/>
        <v>-762.66826361676817</v>
      </c>
      <c r="BE27">
        <v>230</v>
      </c>
      <c r="BF27">
        <f t="shared" si="14"/>
        <v>326.99956163132566</v>
      </c>
      <c r="BG27">
        <f t="shared" si="15"/>
        <v>-597.5146656328028</v>
      </c>
    </row>
    <row r="28" spans="20:59" x14ac:dyDescent="0.2">
      <c r="T28">
        <v>240</v>
      </c>
      <c r="U28">
        <f t="shared" si="0"/>
        <v>318.7917356414456</v>
      </c>
      <c r="V28">
        <f t="shared" si="1"/>
        <v>13592.708718850288</v>
      </c>
      <c r="W28">
        <f t="shared" si="2"/>
        <v>0.6</v>
      </c>
      <c r="AA28">
        <v>240</v>
      </c>
      <c r="AB28">
        <f t="shared" si="3"/>
        <v>585.80570129898626</v>
      </c>
      <c r="AC28">
        <f t="shared" si="4"/>
        <v>11917.814655430966</v>
      </c>
      <c r="AD28">
        <f t="shared" si="5"/>
        <v>3</v>
      </c>
      <c r="AG28">
        <v>240</v>
      </c>
      <c r="AH28">
        <f t="shared" si="6"/>
        <v>482.91974130908989</v>
      </c>
      <c r="AI28">
        <f t="shared" si="7"/>
        <v>8697.141194012529</v>
      </c>
      <c r="AJ28">
        <f t="shared" si="8"/>
        <v>1</v>
      </c>
      <c r="AM28">
        <v>240</v>
      </c>
      <c r="AN28">
        <f t="shared" si="16"/>
        <v>673.34425942029281</v>
      </c>
      <c r="AO28">
        <f t="shared" si="9"/>
        <v>-420.88834623923702</v>
      </c>
      <c r="AS28">
        <v>240</v>
      </c>
      <c r="AT28">
        <f t="shared" si="10"/>
        <v>218.57194663446296</v>
      </c>
      <c r="AU28">
        <f t="shared" si="11"/>
        <v>519.35590089963671</v>
      </c>
      <c r="AY28">
        <v>240</v>
      </c>
      <c r="AZ28">
        <f t="shared" si="12"/>
        <v>1978.3125529686788</v>
      </c>
      <c r="BA28">
        <f t="shared" si="13"/>
        <v>-992.72445410799264</v>
      </c>
      <c r="BE28">
        <v>240</v>
      </c>
      <c r="BF28">
        <f t="shared" si="14"/>
        <v>353.10260654858189</v>
      </c>
      <c r="BG28">
        <f t="shared" si="15"/>
        <v>-675.49981495186194</v>
      </c>
    </row>
    <row r="29" spans="20:59" x14ac:dyDescent="0.2">
      <c r="T29">
        <v>250</v>
      </c>
      <c r="U29">
        <f t="shared" si="0"/>
        <v>375.23788731895655</v>
      </c>
      <c r="V29">
        <f t="shared" si="1"/>
        <v>13472.999491222899</v>
      </c>
      <c r="W29">
        <f t="shared" si="2"/>
        <v>0.6</v>
      </c>
      <c r="AA29">
        <v>250</v>
      </c>
      <c r="AB29">
        <f t="shared" si="3"/>
        <v>635.13095384179587</v>
      </c>
      <c r="AC29">
        <f t="shared" si="4"/>
        <v>11825.760101065929</v>
      </c>
      <c r="AD29">
        <f t="shared" si="5"/>
        <v>3</v>
      </c>
      <c r="AG29">
        <v>250</v>
      </c>
      <c r="AH29">
        <f t="shared" si="6"/>
        <v>530.42645720056976</v>
      </c>
      <c r="AI29">
        <f t="shared" si="7"/>
        <v>8586.3153660823755</v>
      </c>
      <c r="AJ29">
        <f t="shared" si="8"/>
        <v>1</v>
      </c>
      <c r="AM29">
        <v>250</v>
      </c>
      <c r="AN29">
        <f t="shared" si="16"/>
        <v>696.79112242479732</v>
      </c>
      <c r="AO29">
        <f t="shared" si="9"/>
        <v>-456.69061370195152</v>
      </c>
      <c r="AS29">
        <v>250</v>
      </c>
      <c r="AT29">
        <f t="shared" si="10"/>
        <v>237.8504784381667</v>
      </c>
      <c r="AU29">
        <f t="shared" si="11"/>
        <v>478.47059546382081</v>
      </c>
      <c r="AY29">
        <v>250</v>
      </c>
      <c r="AZ29">
        <f t="shared" si="12"/>
        <v>2075.7490121680075</v>
      </c>
      <c r="BA29">
        <f t="shared" si="13"/>
        <v>-1162.2327204283752</v>
      </c>
      <c r="BE29">
        <v>250</v>
      </c>
      <c r="BF29">
        <f t="shared" si="14"/>
        <v>387.83869988858868</v>
      </c>
      <c r="BG29">
        <f t="shared" si="15"/>
        <v>-732.96024421300854</v>
      </c>
    </row>
    <row r="30" spans="20:59" x14ac:dyDescent="0.2">
      <c r="T30">
        <v>260</v>
      </c>
      <c r="U30">
        <f t="shared" si="0"/>
        <v>447.92165047600508</v>
      </c>
      <c r="V30">
        <f t="shared" si="1"/>
        <v>13399.687401355162</v>
      </c>
      <c r="W30">
        <f t="shared" si="2"/>
        <v>0.6</v>
      </c>
      <c r="AA30">
        <v>260</v>
      </c>
      <c r="AB30">
        <f t="shared" si="3"/>
        <v>698.64538072364758</v>
      </c>
      <c r="AC30">
        <f t="shared" si="4"/>
        <v>11769.384231835946</v>
      </c>
      <c r="AD30">
        <f t="shared" si="5"/>
        <v>3</v>
      </c>
      <c r="AG30">
        <v>260</v>
      </c>
      <c r="AH30">
        <f t="shared" si="6"/>
        <v>591.59921714270104</v>
      </c>
      <c r="AI30">
        <f t="shared" si="7"/>
        <v>8518.4436303948696</v>
      </c>
      <c r="AJ30">
        <f t="shared" si="8"/>
        <v>1</v>
      </c>
      <c r="AM30">
        <v>260</v>
      </c>
      <c r="AN30">
        <f t="shared" si="16"/>
        <v>726.98283942849434</v>
      </c>
      <c r="AO30">
        <f t="shared" si="9"/>
        <v>-478.61656796393311</v>
      </c>
      <c r="AS30">
        <v>260</v>
      </c>
      <c r="AT30">
        <f t="shared" si="10"/>
        <v>262.67477908565093</v>
      </c>
      <c r="AU30">
        <f t="shared" si="11"/>
        <v>453.4316970782246</v>
      </c>
      <c r="AY30">
        <v>260</v>
      </c>
      <c r="AZ30">
        <f t="shared" si="12"/>
        <v>2203.0037442234125</v>
      </c>
      <c r="BA30">
        <f t="shared" si="13"/>
        <v>-1266.0426396810908</v>
      </c>
      <c r="BE30">
        <v>260</v>
      </c>
      <c r="BF30">
        <f t="shared" si="14"/>
        <v>432.56716952369538</v>
      </c>
      <c r="BG30">
        <f t="shared" si="15"/>
        <v>-768.15004734952231</v>
      </c>
    </row>
    <row r="31" spans="20:59" x14ac:dyDescent="0.2">
      <c r="T31">
        <v>270</v>
      </c>
      <c r="U31">
        <f t="shared" si="0"/>
        <v>538.37339990726787</v>
      </c>
      <c r="V31">
        <f t="shared" si="1"/>
        <v>13375</v>
      </c>
      <c r="W31">
        <f t="shared" si="2"/>
        <v>0.6</v>
      </c>
      <c r="AA31">
        <v>270</v>
      </c>
      <c r="AB31">
        <f t="shared" si="3"/>
        <v>777.68629407281264</v>
      </c>
      <c r="AC31">
        <f t="shared" si="4"/>
        <v>11750.4</v>
      </c>
      <c r="AD31">
        <f t="shared" si="5"/>
        <v>3</v>
      </c>
      <c r="AG31">
        <v>270</v>
      </c>
      <c r="AH31">
        <f t="shared" si="6"/>
        <v>667.72602888122992</v>
      </c>
      <c r="AI31">
        <f t="shared" si="7"/>
        <v>8495.5882352941171</v>
      </c>
      <c r="AJ31">
        <f t="shared" si="8"/>
        <v>1</v>
      </c>
      <c r="AM31">
        <v>270</v>
      </c>
      <c r="AN31">
        <f t="shared" si="16"/>
        <v>764.55510457686512</v>
      </c>
      <c r="AO31">
        <f t="shared" si="9"/>
        <v>-486</v>
      </c>
      <c r="AS31">
        <v>270</v>
      </c>
      <c r="AT31">
        <f t="shared" si="10"/>
        <v>293.56753042986691</v>
      </c>
      <c r="AU31">
        <f t="shared" si="11"/>
        <v>445</v>
      </c>
      <c r="AY31">
        <v>270</v>
      </c>
      <c r="AZ31">
        <f t="shared" si="12"/>
        <v>2363.4706573782801</v>
      </c>
      <c r="BA31">
        <f t="shared" si="13"/>
        <v>-1301</v>
      </c>
      <c r="BE31">
        <v>270</v>
      </c>
      <c r="BF31">
        <f t="shared" si="14"/>
        <v>488.22978455831873</v>
      </c>
      <c r="BG31">
        <f t="shared" si="15"/>
        <v>-780</v>
      </c>
    </row>
    <row r="32" spans="20:59" x14ac:dyDescent="0.2">
      <c r="T32">
        <v>280</v>
      </c>
      <c r="U32">
        <f t="shared" si="0"/>
        <v>646.84582749599497</v>
      </c>
      <c r="V32">
        <f t="shared" si="1"/>
        <v>13399.687401355162</v>
      </c>
      <c r="W32">
        <f t="shared" si="2"/>
        <v>0.6</v>
      </c>
      <c r="AA32">
        <v>280</v>
      </c>
      <c r="AB32">
        <f t="shared" si="3"/>
        <v>872.4745077195771</v>
      </c>
      <c r="AC32">
        <f t="shared" si="4"/>
        <v>11769.384231835944</v>
      </c>
      <c r="AD32">
        <f t="shared" si="5"/>
        <v>3</v>
      </c>
      <c r="AG32">
        <v>280</v>
      </c>
      <c r="AH32">
        <f t="shared" si="6"/>
        <v>759.01956522287355</v>
      </c>
      <c r="AI32">
        <f t="shared" si="7"/>
        <v>8518.4436303948696</v>
      </c>
      <c r="AJ32">
        <f t="shared" si="8"/>
        <v>1</v>
      </c>
      <c r="AM32">
        <v>280</v>
      </c>
      <c r="AN32">
        <f t="shared" si="16"/>
        <v>809.61288219064409</v>
      </c>
      <c r="AO32">
        <f t="shared" si="9"/>
        <v>-478.61656796393316</v>
      </c>
      <c r="AS32">
        <v>280</v>
      </c>
      <c r="AT32">
        <f t="shared" si="10"/>
        <v>330.61503646786292</v>
      </c>
      <c r="AU32">
        <f t="shared" si="11"/>
        <v>453.43169707822449</v>
      </c>
      <c r="AY32">
        <v>280</v>
      </c>
      <c r="AZ32">
        <f t="shared" si="12"/>
        <v>2558.2471004414874</v>
      </c>
      <c r="BA32">
        <f t="shared" si="13"/>
        <v>-1266.0426396810908</v>
      </c>
      <c r="BE32">
        <v>280</v>
      </c>
      <c r="BF32">
        <f t="shared" si="14"/>
        <v>554.98204768984306</v>
      </c>
      <c r="BG32">
        <f t="shared" si="15"/>
        <v>-768.15004734952231</v>
      </c>
    </row>
    <row r="33" spans="20:59" x14ac:dyDescent="0.2">
      <c r="T33">
        <v>290</v>
      </c>
      <c r="U33">
        <f t="shared" si="0"/>
        <v>771.68343818760854</v>
      </c>
      <c r="V33">
        <f t="shared" si="1"/>
        <v>13472.999491222899</v>
      </c>
      <c r="W33">
        <f t="shared" si="2"/>
        <v>0.6</v>
      </c>
      <c r="AA33">
        <v>290</v>
      </c>
      <c r="AB33">
        <f t="shared" si="3"/>
        <v>981.56337367778713</v>
      </c>
      <c r="AC33">
        <f t="shared" si="4"/>
        <v>11825.760101065929</v>
      </c>
      <c r="AD33">
        <f t="shared" si="5"/>
        <v>3</v>
      </c>
      <c r="AG33">
        <v>290</v>
      </c>
      <c r="AH33">
        <f t="shared" si="6"/>
        <v>864.08651358776103</v>
      </c>
      <c r="AI33">
        <f t="shared" si="7"/>
        <v>8586.3153660823755</v>
      </c>
      <c r="AJ33">
        <f t="shared" si="8"/>
        <v>1</v>
      </c>
      <c r="AM33">
        <v>290</v>
      </c>
      <c r="AN33">
        <f t="shared" si="16"/>
        <v>861.46850509331432</v>
      </c>
      <c r="AO33">
        <f t="shared" si="9"/>
        <v>-456.69061370195146</v>
      </c>
      <c r="AS33">
        <v>290</v>
      </c>
      <c r="AT33">
        <f t="shared" si="10"/>
        <v>373.25188196561402</v>
      </c>
      <c r="AU33">
        <f t="shared" si="11"/>
        <v>478.47059546382093</v>
      </c>
      <c r="AY33">
        <v>290</v>
      </c>
      <c r="AZ33">
        <f t="shared" si="12"/>
        <v>2784.8634039936705</v>
      </c>
      <c r="BA33">
        <f t="shared" si="13"/>
        <v>-1162.2327204283752</v>
      </c>
      <c r="BE33">
        <v>290</v>
      </c>
      <c r="BF33">
        <f t="shared" si="14"/>
        <v>631.80519273083598</v>
      </c>
      <c r="BG33">
        <f t="shared" si="15"/>
        <v>-732.96024421300854</v>
      </c>
    </row>
    <row r="34" spans="20:59" x14ac:dyDescent="0.2">
      <c r="T34">
        <v>300</v>
      </c>
      <c r="U34">
        <f t="shared" si="0"/>
        <v>908.80045303474094</v>
      </c>
      <c r="V34">
        <f t="shared" si="1"/>
        <v>13592.708718850288</v>
      </c>
      <c r="W34">
        <f t="shared" si="2"/>
        <v>0.6</v>
      </c>
      <c r="AA34">
        <v>300</v>
      </c>
      <c r="AB34">
        <f t="shared" si="3"/>
        <v>1101.3825497288199</v>
      </c>
      <c r="AC34">
        <f t="shared" si="4"/>
        <v>11917.814655430966</v>
      </c>
      <c r="AD34">
        <f t="shared" si="5"/>
        <v>3</v>
      </c>
      <c r="AG34">
        <v>300</v>
      </c>
      <c r="AH34">
        <f t="shared" si="6"/>
        <v>979.48816409258745</v>
      </c>
      <c r="AI34">
        <f t="shared" si="7"/>
        <v>8697.141194012529</v>
      </c>
      <c r="AJ34">
        <f t="shared" si="8"/>
        <v>1</v>
      </c>
      <c r="AM34">
        <v>300</v>
      </c>
      <c r="AN34">
        <f t="shared" si="16"/>
        <v>918.42480356827707</v>
      </c>
      <c r="AO34">
        <f t="shared" si="9"/>
        <v>-420.88834623923714</v>
      </c>
      <c r="AS34">
        <v>300</v>
      </c>
      <c r="AT34">
        <f t="shared" si="10"/>
        <v>420.08261626724999</v>
      </c>
      <c r="AU34">
        <f t="shared" si="11"/>
        <v>519.35590089963659</v>
      </c>
      <c r="AY34">
        <v>300</v>
      </c>
      <c r="AZ34">
        <f t="shared" si="12"/>
        <v>3036.1812470595742</v>
      </c>
      <c r="BA34">
        <f t="shared" si="13"/>
        <v>-992.72445410799332</v>
      </c>
      <c r="BE34">
        <v>300</v>
      </c>
      <c r="BF34">
        <f t="shared" si="14"/>
        <v>716.18489417522528</v>
      </c>
      <c r="BG34">
        <f t="shared" si="15"/>
        <v>-675.49981495186205</v>
      </c>
    </row>
    <row r="35" spans="20:59" x14ac:dyDescent="0.2">
      <c r="T35">
        <v>310</v>
      </c>
      <c r="U35">
        <f t="shared" si="0"/>
        <v>1051.4483651920987</v>
      </c>
      <c r="V35">
        <f t="shared" si="1"/>
        <v>13755.177779931661</v>
      </c>
      <c r="W35">
        <f t="shared" si="2"/>
        <v>0.6</v>
      </c>
      <c r="AA35">
        <v>310</v>
      </c>
      <c r="AB35">
        <f t="shared" si="3"/>
        <v>1226.0348791217107</v>
      </c>
      <c r="AC35">
        <f t="shared" si="4"/>
        <v>12042.750863878526</v>
      </c>
      <c r="AD35">
        <f t="shared" si="5"/>
        <v>3</v>
      </c>
      <c r="AG35">
        <v>310</v>
      </c>
      <c r="AH35">
        <f t="shared" si="6"/>
        <v>1099.5447779444812</v>
      </c>
      <c r="AI35">
        <f t="shared" si="7"/>
        <v>8847.5537274842427</v>
      </c>
      <c r="AJ35">
        <f t="shared" si="8"/>
        <v>1</v>
      </c>
      <c r="AM35">
        <v>310</v>
      </c>
      <c r="AN35">
        <f t="shared" si="16"/>
        <v>977.67855169517941</v>
      </c>
      <c r="AO35">
        <f t="shared" si="9"/>
        <v>-372.29759935582337</v>
      </c>
      <c r="AS35">
        <v>310</v>
      </c>
      <c r="AT35">
        <f t="shared" si="10"/>
        <v>468.80236472714751</v>
      </c>
      <c r="AU35">
        <f t="shared" si="11"/>
        <v>574.84533406896708</v>
      </c>
      <c r="AY35">
        <v>310</v>
      </c>
      <c r="AZ35">
        <f t="shared" si="12"/>
        <v>3299.829213435788</v>
      </c>
      <c r="BA35">
        <f t="shared" si="13"/>
        <v>-762.66826361676863</v>
      </c>
      <c r="BE35">
        <v>310</v>
      </c>
      <c r="BF35">
        <f t="shared" si="14"/>
        <v>803.96822473359907</v>
      </c>
      <c r="BG35">
        <f t="shared" si="15"/>
        <v>-597.51466563280292</v>
      </c>
    </row>
    <row r="36" spans="20:59" x14ac:dyDescent="0.2">
      <c r="T36">
        <v>320</v>
      </c>
      <c r="U36">
        <f t="shared" si="0"/>
        <v>1190.4506383002167</v>
      </c>
      <c r="V36">
        <f t="shared" si="1"/>
        <v>13955.470134259373</v>
      </c>
      <c r="W36">
        <f t="shared" si="2"/>
        <v>0.6</v>
      </c>
      <c r="AA36">
        <v>320</v>
      </c>
      <c r="AB36">
        <f t="shared" si="3"/>
        <v>1347.5014808531125</v>
      </c>
      <c r="AC36">
        <f t="shared" si="4"/>
        <v>12196.7726029357</v>
      </c>
      <c r="AD36">
        <f t="shared" si="5"/>
        <v>3</v>
      </c>
      <c r="AG36">
        <v>320</v>
      </c>
      <c r="AH36">
        <f t="shared" si="6"/>
        <v>1216.5331163974674</v>
      </c>
      <c r="AI36">
        <f t="shared" si="7"/>
        <v>9032.9827577803972</v>
      </c>
      <c r="AJ36">
        <f t="shared" si="8"/>
        <v>1</v>
      </c>
      <c r="AM36">
        <v>320</v>
      </c>
      <c r="AN36">
        <f t="shared" si="16"/>
        <v>1035.4179574477823</v>
      </c>
      <c r="AO36">
        <f t="shared" si="9"/>
        <v>-312.39477830765821</v>
      </c>
      <c r="AS36">
        <v>320</v>
      </c>
      <c r="AT36">
        <f t="shared" si="10"/>
        <v>516.27698723484332</v>
      </c>
      <c r="AU36">
        <f t="shared" si="11"/>
        <v>643.25287662397045</v>
      </c>
      <c r="AY36">
        <v>320</v>
      </c>
      <c r="AZ36">
        <f t="shared" si="12"/>
        <v>3558.5513490450517</v>
      </c>
      <c r="BA36">
        <f t="shared" si="13"/>
        <v>-479.05428988872768</v>
      </c>
      <c r="BE36">
        <v>320</v>
      </c>
      <c r="BF36">
        <f t="shared" si="14"/>
        <v>889.50808510782576</v>
      </c>
      <c r="BG36">
        <f t="shared" si="15"/>
        <v>-501.37433555550086</v>
      </c>
    </row>
    <row r="37" spans="20:59" x14ac:dyDescent="0.2">
      <c r="T37">
        <v>330</v>
      </c>
      <c r="U37">
        <f t="shared" si="0"/>
        <v>1315.0105145506975</v>
      </c>
      <c r="V37">
        <f t="shared" si="1"/>
        <v>14187.5</v>
      </c>
      <c r="W37">
        <f t="shared" si="2"/>
        <v>0.6</v>
      </c>
      <c r="AA37">
        <v>330</v>
      </c>
      <c r="AB37">
        <f t="shared" si="3"/>
        <v>1456.3476496381479</v>
      </c>
      <c r="AC37">
        <f t="shared" si="4"/>
        <v>12375.199999999999</v>
      </c>
      <c r="AD37">
        <f t="shared" si="5"/>
        <v>3</v>
      </c>
      <c r="AG37">
        <v>330</v>
      </c>
      <c r="AH37">
        <f t="shared" si="6"/>
        <v>1321.3663154137093</v>
      </c>
      <c r="AI37">
        <f t="shared" si="7"/>
        <v>9247.7941176470576</v>
      </c>
      <c r="AJ37">
        <f t="shared" si="8"/>
        <v>1</v>
      </c>
      <c r="AM37">
        <v>330</v>
      </c>
      <c r="AN37">
        <f t="shared" si="16"/>
        <v>1087.1582137364435</v>
      </c>
      <c r="AO37">
        <f t="shared" si="9"/>
        <v>-243.00000000000023</v>
      </c>
      <c r="AS37">
        <v>330</v>
      </c>
      <c r="AT37">
        <f t="shared" si="10"/>
        <v>558.81897573885362</v>
      </c>
      <c r="AU37">
        <f t="shared" si="11"/>
        <v>722.49999999999977</v>
      </c>
      <c r="AY37">
        <v>330</v>
      </c>
      <c r="AZ37">
        <f t="shared" si="12"/>
        <v>3791.7111866545833</v>
      </c>
      <c r="BA37">
        <f t="shared" si="13"/>
        <v>-150.50000000000091</v>
      </c>
      <c r="BE37">
        <v>330</v>
      </c>
      <c r="BF37">
        <f t="shared" si="14"/>
        <v>966.16031664658306</v>
      </c>
      <c r="BG37">
        <f t="shared" si="15"/>
        <v>-390.00000000000034</v>
      </c>
    </row>
    <row r="38" spans="20:59" x14ac:dyDescent="0.2">
      <c r="T38">
        <v>340</v>
      </c>
      <c r="U38">
        <f t="shared" si="0"/>
        <v>1414.0579444578514</v>
      </c>
      <c r="V38">
        <f t="shared" si="1"/>
        <v>14444.217267095788</v>
      </c>
      <c r="W38">
        <f t="shared" si="2"/>
        <v>0.6</v>
      </c>
      <c r="AA38">
        <v>340</v>
      </c>
      <c r="AB38">
        <f t="shared" si="3"/>
        <v>1542.8998653108608</v>
      </c>
      <c r="AC38">
        <f t="shared" si="4"/>
        <v>12572.611628900244</v>
      </c>
      <c r="AD38">
        <f t="shared" si="5"/>
        <v>3</v>
      </c>
      <c r="AG38">
        <v>340</v>
      </c>
      <c r="AH38">
        <f t="shared" si="6"/>
        <v>1404.7275007654316</v>
      </c>
      <c r="AI38">
        <f t="shared" si="7"/>
        <v>9485.4608726144725</v>
      </c>
      <c r="AJ38">
        <f t="shared" si="8"/>
        <v>1</v>
      </c>
      <c r="AM38">
        <v>340</v>
      </c>
      <c r="AN38">
        <f t="shared" si="16"/>
        <v>1128.3009923132613</v>
      </c>
      <c r="AO38">
        <f t="shared" si="9"/>
        <v>-166.22178965627495</v>
      </c>
      <c r="AS38">
        <v>340</v>
      </c>
      <c r="AT38">
        <f t="shared" si="10"/>
        <v>592.64748256868154</v>
      </c>
      <c r="AU38">
        <f t="shared" si="11"/>
        <v>810.17882045425392</v>
      </c>
      <c r="AY38">
        <v>340</v>
      </c>
      <c r="AZ38">
        <f t="shared" si="12"/>
        <v>3977.9115377114176</v>
      </c>
      <c r="BA38">
        <f t="shared" si="13"/>
        <v>213.01165020763654</v>
      </c>
      <c r="BE38">
        <v>340</v>
      </c>
      <c r="BF38">
        <f t="shared" si="14"/>
        <v>1027.1125812048317</v>
      </c>
      <c r="BG38">
        <f t="shared" si="15"/>
        <v>-266.7757117940215</v>
      </c>
    </row>
    <row r="39" spans="20:59" x14ac:dyDescent="0.2">
      <c r="T39">
        <v>350</v>
      </c>
      <c r="U39">
        <f t="shared" si="0"/>
        <v>1477.9261472431256</v>
      </c>
      <c r="V39">
        <f t="shared" si="1"/>
        <v>14717.821711291239</v>
      </c>
      <c r="W39">
        <f t="shared" si="2"/>
        <v>0.6</v>
      </c>
      <c r="AA39">
        <v>350</v>
      </c>
      <c r="AB39">
        <f t="shared" si="3"/>
        <v>1598.7108486678389</v>
      </c>
      <c r="AC39">
        <f t="shared" si="4"/>
        <v>12783.009237187403</v>
      </c>
      <c r="AD39">
        <f t="shared" si="5"/>
        <v>3</v>
      </c>
      <c r="AG39">
        <v>350</v>
      </c>
      <c r="AH39">
        <f t="shared" si="6"/>
        <v>1458.4808298064315</v>
      </c>
      <c r="AI39">
        <f t="shared" si="7"/>
        <v>9738.7616385981328</v>
      </c>
      <c r="AJ39">
        <f t="shared" si="8"/>
        <v>1</v>
      </c>
      <c r="AM39">
        <v>350</v>
      </c>
      <c r="AN39">
        <f t="shared" si="16"/>
        <v>1154.8308611625291</v>
      </c>
      <c r="AO39">
        <f t="shared" si="9"/>
        <v>-84.393014346128169</v>
      </c>
      <c r="AS39">
        <v>350</v>
      </c>
      <c r="AT39">
        <f t="shared" si="10"/>
        <v>614.46093028919063</v>
      </c>
      <c r="AU39">
        <f t="shared" si="11"/>
        <v>903.62526139485362</v>
      </c>
      <c r="AY39">
        <v>350</v>
      </c>
      <c r="AZ39">
        <f t="shared" si="12"/>
        <v>4098.3236351702963</v>
      </c>
      <c r="BA39">
        <f t="shared" si="13"/>
        <v>600.43554318839324</v>
      </c>
      <c r="BE39">
        <v>350</v>
      </c>
      <c r="BF39">
        <f t="shared" si="14"/>
        <v>1066.4160906111542</v>
      </c>
      <c r="BG39">
        <f t="shared" si="15"/>
        <v>-135.44557858020571</v>
      </c>
    </row>
    <row r="40" spans="20:59" x14ac:dyDescent="0.2">
      <c r="T40">
        <v>360</v>
      </c>
      <c r="U40">
        <f t="shared" si="0"/>
        <v>1500</v>
      </c>
      <c r="V40">
        <f t="shared" si="1"/>
        <v>15000</v>
      </c>
      <c r="W40">
        <f t="shared" si="2"/>
        <v>0.6</v>
      </c>
      <c r="AA40">
        <v>360</v>
      </c>
      <c r="AB40">
        <f t="shared" si="3"/>
        <v>1618</v>
      </c>
      <c r="AC40">
        <f t="shared" si="4"/>
        <v>13000</v>
      </c>
      <c r="AD40">
        <f t="shared" si="5"/>
        <v>3</v>
      </c>
      <c r="AG40">
        <v>360</v>
      </c>
      <c r="AH40">
        <f t="shared" si="6"/>
        <v>1477.0588235294117</v>
      </c>
      <c r="AI40">
        <f t="shared" si="7"/>
        <v>10000</v>
      </c>
      <c r="AJ40">
        <f t="shared" si="8"/>
        <v>1</v>
      </c>
      <c r="AM40">
        <v>360</v>
      </c>
      <c r="AN40">
        <f t="shared" si="16"/>
        <v>1164</v>
      </c>
      <c r="AO40">
        <f t="shared" si="9"/>
        <v>-1.1908442981711787E-13</v>
      </c>
      <c r="AS40">
        <v>360</v>
      </c>
      <c r="AT40">
        <f t="shared" si="10"/>
        <v>622</v>
      </c>
      <c r="AU40">
        <f t="shared" si="11"/>
        <v>999.99999999999989</v>
      </c>
      <c r="AY40">
        <v>360</v>
      </c>
      <c r="AZ40">
        <f t="shared" si="12"/>
        <v>4140</v>
      </c>
      <c r="BA40">
        <f t="shared" si="13"/>
        <v>999.99999999999943</v>
      </c>
      <c r="BE40">
        <v>360</v>
      </c>
      <c r="BF40">
        <f t="shared" si="14"/>
        <v>1080</v>
      </c>
      <c r="BG40">
        <f t="shared" si="15"/>
        <v>-1.9112315896574472E-13</v>
      </c>
    </row>
  </sheetData>
  <mergeCells count="3">
    <mergeCell ref="AQ2:AR2"/>
    <mergeCell ref="AW2:AX2"/>
    <mergeCell ref="BC2:BD2"/>
  </mergeCells>
  <phoneticPr fontId="1" type="noConversion"/>
  <pageMargins left="0.7" right="0.7" top="0.75" bottom="0.75" header="0.3" footer="0.3"/>
  <pageSetup paperSize="9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zoomScaleNormal="100" workbookViewId="0">
      <selection activeCell="L23" sqref="L23"/>
    </sheetView>
  </sheetViews>
  <sheetFormatPr defaultRowHeight="14.25" x14ac:dyDescent="0.2"/>
  <cols>
    <col min="1" max="1" width="12.5" style="1" customWidth="1"/>
    <col min="2" max="2" width="10.25" style="1" customWidth="1"/>
    <col min="3" max="3" width="12" style="1" customWidth="1"/>
    <col min="4" max="8" width="11.75" style="1" customWidth="1"/>
  </cols>
  <sheetData>
    <row r="1" spans="1:15" x14ac:dyDescent="0.2">
      <c r="A1" s="5" t="s">
        <v>8</v>
      </c>
      <c r="B1" s="5"/>
      <c r="C1" s="5"/>
      <c r="D1" s="5"/>
      <c r="E1" s="5" t="s">
        <v>9</v>
      </c>
      <c r="F1" s="5"/>
      <c r="G1" s="5"/>
      <c r="H1" s="5"/>
      <c r="I1" s="5" t="s">
        <v>14</v>
      </c>
      <c r="J1" s="5"/>
      <c r="K1" s="5"/>
      <c r="L1" s="5"/>
      <c r="O1" t="s">
        <v>15</v>
      </c>
    </row>
    <row r="2" spans="1:15" x14ac:dyDescent="0.2">
      <c r="A2" s="1" t="s">
        <v>10</v>
      </c>
      <c r="B2" s="1" t="s">
        <v>6</v>
      </c>
      <c r="C2" s="1" t="s">
        <v>11</v>
      </c>
      <c r="D2" s="1" t="s">
        <v>7</v>
      </c>
      <c r="E2" s="1" t="s">
        <v>10</v>
      </c>
      <c r="F2" s="1" t="s">
        <v>6</v>
      </c>
      <c r="G2" s="1" t="s">
        <v>11</v>
      </c>
      <c r="H2" s="1" t="s">
        <v>7</v>
      </c>
      <c r="I2" s="1" t="s">
        <v>10</v>
      </c>
      <c r="J2" s="1" t="s">
        <v>6</v>
      </c>
      <c r="K2" s="1" t="s">
        <v>11</v>
      </c>
      <c r="L2" s="1" t="s">
        <v>7</v>
      </c>
    </row>
    <row r="3" spans="1:15" x14ac:dyDescent="0.2">
      <c r="A3" s="1" t="s">
        <v>2</v>
      </c>
      <c r="B3" s="1">
        <v>50</v>
      </c>
      <c r="E3" s="1" t="s">
        <v>2</v>
      </c>
      <c r="F3" s="1">
        <v>60</v>
      </c>
      <c r="I3" s="1" t="s">
        <v>2</v>
      </c>
      <c r="J3" s="1">
        <v>60</v>
      </c>
      <c r="K3" s="1"/>
      <c r="L3" s="1"/>
    </row>
    <row r="4" spans="1:15" x14ac:dyDescent="0.2">
      <c r="A4" s="1" t="s">
        <v>0</v>
      </c>
      <c r="B4" s="1">
        <v>215</v>
      </c>
      <c r="E4" s="1" t="s">
        <v>0</v>
      </c>
      <c r="F4" s="1">
        <v>218</v>
      </c>
      <c r="I4" s="1" t="s">
        <v>0</v>
      </c>
      <c r="J4" s="1">
        <v>218</v>
      </c>
      <c r="K4" s="1"/>
      <c r="L4" s="1"/>
    </row>
    <row r="5" spans="1:15" x14ac:dyDescent="0.2">
      <c r="A5" s="1" t="s">
        <v>2</v>
      </c>
      <c r="B5" s="1">
        <v>5</v>
      </c>
      <c r="E5" s="1" t="s">
        <v>2</v>
      </c>
      <c r="F5" s="1">
        <v>4.5</v>
      </c>
      <c r="I5" s="1" t="s">
        <v>2</v>
      </c>
      <c r="J5" s="1">
        <v>4.5</v>
      </c>
      <c r="K5" s="1"/>
      <c r="L5" s="1"/>
    </row>
    <row r="6" spans="1:15" x14ac:dyDescent="0.2">
      <c r="A6" s="1" t="s">
        <v>1</v>
      </c>
      <c r="B6" s="1">
        <v>45</v>
      </c>
      <c r="E6" s="1" t="s">
        <v>1</v>
      </c>
      <c r="F6" s="1">
        <v>100</v>
      </c>
      <c r="I6" s="1" t="s">
        <v>1</v>
      </c>
      <c r="J6" s="1">
        <v>100</v>
      </c>
      <c r="K6" s="1"/>
      <c r="L6" s="1"/>
    </row>
    <row r="7" spans="1:15" x14ac:dyDescent="0.2">
      <c r="A7" s="1" t="s">
        <v>2</v>
      </c>
      <c r="B7" s="1">
        <v>20</v>
      </c>
      <c r="E7" s="1" t="s">
        <v>2</v>
      </c>
      <c r="F7" s="1">
        <v>20</v>
      </c>
      <c r="I7" s="1" t="s">
        <v>2</v>
      </c>
      <c r="J7" s="1">
        <v>20</v>
      </c>
      <c r="K7" s="1"/>
      <c r="L7" s="1"/>
    </row>
    <row r="8" spans="1:15" x14ac:dyDescent="0.2">
      <c r="A8" s="1" t="s">
        <v>3</v>
      </c>
      <c r="B8" s="1">
        <v>30</v>
      </c>
      <c r="E8" s="1" t="s">
        <v>3</v>
      </c>
      <c r="F8" s="1">
        <v>30</v>
      </c>
      <c r="I8" s="1" t="s">
        <v>3</v>
      </c>
      <c r="J8" s="1">
        <v>30</v>
      </c>
      <c r="K8" s="1"/>
      <c r="L8" s="1"/>
    </row>
    <row r="9" spans="1:15" x14ac:dyDescent="0.2">
      <c r="A9" s="1" t="s">
        <v>12</v>
      </c>
      <c r="B9" s="1">
        <v>30</v>
      </c>
      <c r="E9" s="1" t="s">
        <v>12</v>
      </c>
      <c r="F9" s="1">
        <v>30</v>
      </c>
      <c r="I9" s="1" t="s">
        <v>12</v>
      </c>
      <c r="J9" s="1">
        <v>30</v>
      </c>
      <c r="K9" s="1"/>
      <c r="L9" s="1"/>
    </row>
    <row r="10" spans="1:15" x14ac:dyDescent="0.2">
      <c r="A10" s="1" t="s">
        <v>4</v>
      </c>
      <c r="B10" s="1">
        <v>1220</v>
      </c>
      <c r="C10" s="1" t="s">
        <v>4</v>
      </c>
      <c r="D10" s="1">
        <v>1387.5</v>
      </c>
      <c r="E10" s="1" t="s">
        <v>4</v>
      </c>
      <c r="F10" s="1">
        <v>1255</v>
      </c>
      <c r="G10" s="1" t="s">
        <v>4</v>
      </c>
      <c r="H10" s="1">
        <v>1418.8</v>
      </c>
      <c r="I10" s="1" t="s">
        <v>4</v>
      </c>
      <c r="J10" s="1">
        <v>1255</v>
      </c>
      <c r="K10" s="1" t="s">
        <v>4</v>
      </c>
      <c r="L10" s="1">
        <v>1248.5</v>
      </c>
      <c r="O10">
        <v>650</v>
      </c>
    </row>
    <row r="11" spans="1:15" x14ac:dyDescent="0.2">
      <c r="A11" s="1" t="s">
        <v>12</v>
      </c>
      <c r="B11" s="1">
        <v>300</v>
      </c>
      <c r="E11" s="1" t="s">
        <v>12</v>
      </c>
      <c r="F11" s="1">
        <v>300</v>
      </c>
      <c r="I11" s="1" t="s">
        <v>12</v>
      </c>
      <c r="J11" s="1">
        <v>300</v>
      </c>
      <c r="K11" s="1"/>
      <c r="L11" s="1"/>
    </row>
    <row r="12" spans="1:15" x14ac:dyDescent="0.2">
      <c r="A12" s="1" t="s">
        <v>13</v>
      </c>
      <c r="C12" s="1" t="s">
        <v>13</v>
      </c>
      <c r="D12" s="1">
        <v>500</v>
      </c>
      <c r="E12" s="1" t="s">
        <v>13</v>
      </c>
      <c r="G12" s="1" t="s">
        <v>13</v>
      </c>
      <c r="H12" s="1">
        <v>500</v>
      </c>
      <c r="I12" s="1" t="s">
        <v>13</v>
      </c>
      <c r="J12" s="1"/>
      <c r="K12" s="1" t="s">
        <v>13</v>
      </c>
      <c r="L12" s="1">
        <v>300</v>
      </c>
    </row>
    <row r="13" spans="1:15" x14ac:dyDescent="0.2">
      <c r="A13" s="1" t="s">
        <v>3</v>
      </c>
      <c r="B13" s="1">
        <v>70</v>
      </c>
      <c r="C13" s="1" t="s">
        <v>3</v>
      </c>
      <c r="D13" s="1">
        <v>70</v>
      </c>
      <c r="E13" s="1" t="s">
        <v>3</v>
      </c>
      <c r="F13" s="1">
        <v>70</v>
      </c>
      <c r="G13" s="1" t="s">
        <v>3</v>
      </c>
      <c r="H13" s="1">
        <v>70</v>
      </c>
      <c r="I13" s="1" t="s">
        <v>3</v>
      </c>
      <c r="J13" s="1">
        <v>70</v>
      </c>
      <c r="K13" s="1" t="s">
        <v>3</v>
      </c>
      <c r="L13" s="1">
        <v>70</v>
      </c>
    </row>
    <row r="14" spans="1:15" x14ac:dyDescent="0.2">
      <c r="A14" s="1" t="s">
        <v>2</v>
      </c>
      <c r="B14" s="1">
        <v>700</v>
      </c>
      <c r="C14" s="1" t="s">
        <v>2</v>
      </c>
      <c r="D14" s="1">
        <v>200</v>
      </c>
      <c r="E14" s="1" t="s">
        <v>2</v>
      </c>
      <c r="F14" s="1">
        <v>702.5</v>
      </c>
      <c r="G14" s="1" t="s">
        <v>2</v>
      </c>
      <c r="H14" s="1">
        <v>200</v>
      </c>
      <c r="I14" s="1" t="s">
        <v>2</v>
      </c>
      <c r="J14" s="1">
        <v>600.5</v>
      </c>
      <c r="K14" s="1" t="s">
        <v>2</v>
      </c>
      <c r="L14" s="1">
        <v>150.5</v>
      </c>
    </row>
    <row r="15" spans="1:15" x14ac:dyDescent="0.2">
      <c r="A15" s="1" t="s">
        <v>5</v>
      </c>
      <c r="B15" s="1">
        <v>0</v>
      </c>
      <c r="C15" s="1" t="s">
        <v>5</v>
      </c>
      <c r="D15" s="1">
        <v>300</v>
      </c>
      <c r="E15" s="1" t="s">
        <v>5</v>
      </c>
      <c r="F15" s="1">
        <v>0</v>
      </c>
      <c r="G15" s="1" t="s">
        <v>5</v>
      </c>
      <c r="H15" s="1">
        <v>300</v>
      </c>
      <c r="I15" s="1" t="s">
        <v>5</v>
      </c>
      <c r="J15" s="1">
        <v>0</v>
      </c>
      <c r="K15" s="1" t="s">
        <v>5</v>
      </c>
      <c r="L15" s="1">
        <v>300</v>
      </c>
    </row>
    <row r="16" spans="1:15" x14ac:dyDescent="0.2">
      <c r="A16" s="1" t="s">
        <v>2</v>
      </c>
      <c r="B16" s="1">
        <v>0</v>
      </c>
      <c r="C16" s="1" t="s">
        <v>2</v>
      </c>
      <c r="D16" s="1">
        <v>202.5</v>
      </c>
      <c r="E16" s="1" t="s">
        <v>2</v>
      </c>
      <c r="F16" s="1">
        <v>0</v>
      </c>
      <c r="G16" s="1" t="s">
        <v>2</v>
      </c>
      <c r="H16" s="1">
        <v>202.5</v>
      </c>
      <c r="I16" s="1" t="s">
        <v>2</v>
      </c>
      <c r="J16" s="1">
        <v>0</v>
      </c>
      <c r="K16" s="1" t="s">
        <v>2</v>
      </c>
      <c r="L16" s="1">
        <v>100</v>
      </c>
    </row>
    <row r="17" spans="1:12" x14ac:dyDescent="0.2">
      <c r="A17" s="1" t="s">
        <v>0</v>
      </c>
      <c r="B17" s="1">
        <v>180</v>
      </c>
      <c r="C17" s="1" t="s">
        <v>0</v>
      </c>
      <c r="D17" s="1">
        <v>180</v>
      </c>
      <c r="E17" s="1" t="s">
        <v>0</v>
      </c>
      <c r="F17" s="1">
        <v>180</v>
      </c>
      <c r="G17" s="1" t="s">
        <v>0</v>
      </c>
      <c r="H17" s="1">
        <v>180</v>
      </c>
      <c r="I17" s="1" t="s">
        <v>0</v>
      </c>
      <c r="J17" s="1">
        <v>180</v>
      </c>
      <c r="K17" s="1" t="s">
        <v>0</v>
      </c>
      <c r="L17" s="1">
        <v>180</v>
      </c>
    </row>
  </sheetData>
  <mergeCells count="3">
    <mergeCell ref="A1:D1"/>
    <mergeCell ref="E1:H1"/>
    <mergeCell ref="I1:L1"/>
  </mergeCells>
  <phoneticPr fontId="1" type="noConversion"/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O2:BV40"/>
  <sheetViews>
    <sheetView tabSelected="1" topLeftCell="M1" zoomScale="85" zoomScaleNormal="85" workbookViewId="0">
      <selection activeCell="O17" sqref="O17"/>
    </sheetView>
  </sheetViews>
  <sheetFormatPr defaultRowHeight="14.25" x14ac:dyDescent="0.2"/>
  <cols>
    <col min="16" max="16" width="6.25" customWidth="1"/>
    <col min="17" max="17" width="5.625" customWidth="1"/>
    <col min="20" max="20" width="6" customWidth="1"/>
    <col min="23" max="23" width="6.25" customWidth="1"/>
    <col min="24" max="24" width="5.625" customWidth="1"/>
    <col min="27" max="27" width="6" customWidth="1"/>
    <col min="29" max="29" width="6.25" customWidth="1"/>
    <col min="30" max="30" width="5.625" customWidth="1"/>
    <col min="33" max="33" width="6" customWidth="1"/>
    <col min="35" max="35" width="6.25" customWidth="1"/>
    <col min="36" max="36" width="5.625" customWidth="1"/>
    <col min="39" max="39" width="8.625" customWidth="1"/>
    <col min="51" max="51" width="8.75" customWidth="1"/>
  </cols>
  <sheetData>
    <row r="2" spans="15:74" x14ac:dyDescent="0.2">
      <c r="O2" t="s">
        <v>38</v>
      </c>
      <c r="V2" t="s">
        <v>40</v>
      </c>
      <c r="AB2" t="s">
        <v>39</v>
      </c>
      <c r="AH2" t="s">
        <v>23</v>
      </c>
      <c r="AN2" t="s">
        <v>24</v>
      </c>
      <c r="AT2" t="s">
        <v>25</v>
      </c>
      <c r="AZ2" t="s">
        <v>26</v>
      </c>
      <c r="BF2" s="4" t="s">
        <v>27</v>
      </c>
      <c r="BG2" s="4"/>
      <c r="BL2" s="4" t="s">
        <v>33</v>
      </c>
      <c r="BM2" s="4"/>
      <c r="BR2" s="4" t="s">
        <v>34</v>
      </c>
      <c r="BS2" s="4"/>
    </row>
    <row r="3" spans="15:74" x14ac:dyDescent="0.2">
      <c r="O3" t="s">
        <v>16</v>
      </c>
      <c r="P3">
        <v>600</v>
      </c>
      <c r="Q3" t="s">
        <v>20</v>
      </c>
      <c r="R3" t="s">
        <v>21</v>
      </c>
      <c r="S3" t="s">
        <v>22</v>
      </c>
      <c r="T3" t="s">
        <v>30</v>
      </c>
      <c r="V3" t="s">
        <v>16</v>
      </c>
      <c r="W3">
        <v>800</v>
      </c>
      <c r="X3" t="s">
        <v>20</v>
      </c>
      <c r="Y3" t="s">
        <v>21</v>
      </c>
      <c r="Z3" t="s">
        <v>22</v>
      </c>
      <c r="AA3" t="s">
        <v>30</v>
      </c>
      <c r="AB3" t="s">
        <v>16</v>
      </c>
      <c r="AC3">
        <v>360</v>
      </c>
      <c r="AD3" t="s">
        <v>20</v>
      </c>
      <c r="AE3" t="s">
        <v>21</v>
      </c>
      <c r="AF3" t="s">
        <v>22</v>
      </c>
      <c r="AG3" t="s">
        <v>30</v>
      </c>
      <c r="AH3" t="s">
        <v>16</v>
      </c>
      <c r="AI3">
        <v>850</v>
      </c>
      <c r="AJ3" t="s">
        <v>20</v>
      </c>
      <c r="AK3" t="s">
        <v>21</v>
      </c>
      <c r="AL3" t="s">
        <v>22</v>
      </c>
      <c r="AM3" t="s">
        <v>30</v>
      </c>
      <c r="AN3" t="s">
        <v>16</v>
      </c>
      <c r="AO3">
        <v>1050</v>
      </c>
      <c r="AP3" t="s">
        <v>20</v>
      </c>
      <c r="AQ3" t="s">
        <v>21</v>
      </c>
      <c r="AR3" t="s">
        <v>22</v>
      </c>
      <c r="AS3" t="s">
        <v>30</v>
      </c>
      <c r="AT3" t="s">
        <v>16</v>
      </c>
      <c r="AU3">
        <v>930</v>
      </c>
      <c r="AV3" t="s">
        <v>20</v>
      </c>
      <c r="AW3" t="s">
        <v>21</v>
      </c>
      <c r="AX3" t="s">
        <v>22</v>
      </c>
      <c r="AY3" t="s">
        <v>31</v>
      </c>
      <c r="AZ3" t="s">
        <v>16</v>
      </c>
      <c r="BA3">
        <v>894</v>
      </c>
      <c r="BB3" t="s">
        <v>20</v>
      </c>
      <c r="BC3" t="s">
        <v>21</v>
      </c>
      <c r="BD3" t="s">
        <v>22</v>
      </c>
      <c r="BF3" t="s">
        <v>16</v>
      </c>
      <c r="BG3">
        <v>400</v>
      </c>
      <c r="BH3" t="s">
        <v>20</v>
      </c>
      <c r="BI3" t="s">
        <v>21</v>
      </c>
      <c r="BJ3" t="s">
        <v>22</v>
      </c>
      <c r="BL3" t="s">
        <v>16</v>
      </c>
      <c r="BM3">
        <v>2960</v>
      </c>
      <c r="BN3" t="s">
        <v>20</v>
      </c>
      <c r="BO3" t="s">
        <v>21</v>
      </c>
      <c r="BP3" t="s">
        <v>22</v>
      </c>
      <c r="BR3" t="s">
        <v>16</v>
      </c>
      <c r="BS3">
        <v>680</v>
      </c>
      <c r="BT3" t="s">
        <v>20</v>
      </c>
      <c r="BU3" t="s">
        <v>21</v>
      </c>
      <c r="BV3" t="s">
        <v>22</v>
      </c>
    </row>
    <row r="4" spans="15:74" x14ac:dyDescent="0.2">
      <c r="O4" t="s">
        <v>17</v>
      </c>
      <c r="P4">
        <v>324</v>
      </c>
      <c r="Q4">
        <v>0</v>
      </c>
      <c r="R4">
        <f>$P$3+$P$4*COS(RADIANS(Q4)+$P$6*SIN(RADIANS(Q4)))</f>
        <v>924</v>
      </c>
      <c r="S4">
        <f>$P$5*$P$4*SIN(RADIANS(Q4))</f>
        <v>0</v>
      </c>
      <c r="T4">
        <f>$P$7</f>
        <v>1.2</v>
      </c>
      <c r="V4" t="s">
        <v>17</v>
      </c>
      <c r="W4">
        <v>516</v>
      </c>
      <c r="X4">
        <v>0</v>
      </c>
      <c r="Y4">
        <f>$W$3+$W$4*COS(RADIANS(X4)+$W$6*SIN(RADIANS(X4)))</f>
        <v>1316</v>
      </c>
      <c r="Z4">
        <f>$W$5*$W$4*SIN(RADIANS(X4))</f>
        <v>0</v>
      </c>
      <c r="AA4">
        <f>$W$7</f>
        <v>0.6</v>
      </c>
      <c r="AB4" t="s">
        <v>17</v>
      </c>
      <c r="AC4">
        <v>240</v>
      </c>
      <c r="AD4">
        <v>0</v>
      </c>
      <c r="AE4">
        <f>$AC$3+$AC$4*COS(RADIANS(AD4)+$AC$6*SIN(RADIANS(AD4)))</f>
        <v>600</v>
      </c>
      <c r="AF4">
        <f>$AC$5*$AC$4*SIN(RADIANS(AD4))</f>
        <v>0</v>
      </c>
      <c r="AG4">
        <f>$AC$7</f>
        <v>1</v>
      </c>
      <c r="AH4" t="s">
        <v>17</v>
      </c>
      <c r="AI4">
        <v>650</v>
      </c>
      <c r="AJ4">
        <v>0</v>
      </c>
      <c r="AK4">
        <f>$AI$3+$AI$4*COS(RADIANS(AJ4)+$AI$6*SIN(RADIANS(AJ4)))</f>
        <v>1500</v>
      </c>
      <c r="AL4">
        <f>$AI$5*$AI$4*SIN(RADIANS(AJ4))</f>
        <v>0</v>
      </c>
      <c r="AM4">
        <f>$AI$7</f>
        <v>0.6</v>
      </c>
      <c r="AN4" t="s">
        <v>17</v>
      </c>
      <c r="AO4">
        <v>568</v>
      </c>
      <c r="AP4">
        <v>0</v>
      </c>
      <c r="AQ4">
        <f>$AO$3+$AO$4*COS(RADIANS(AP4)+$AO$6*SIN(RADIANS(AP4)))</f>
        <v>1618</v>
      </c>
      <c r="AR4">
        <f>$AO$5*$AO$4*SIN(RADIANS(AP4))</f>
        <v>0</v>
      </c>
      <c r="AS4">
        <f>$AO$7</f>
        <v>3</v>
      </c>
      <c r="AT4" t="s">
        <v>17</v>
      </c>
      <c r="AU4">
        <f>AU3/1.7</f>
        <v>547.05882352941182</v>
      </c>
      <c r="AV4">
        <v>0</v>
      </c>
      <c r="AW4">
        <f>$AU$3+$AU$4*COS(RADIANS(AV4)+$AU$6*SIN(RADIANS(AV4)))</f>
        <v>1477.0588235294117</v>
      </c>
      <c r="AX4">
        <f>$AU$5*$AU$4*SIN(RADIANS(AV4))</f>
        <v>0</v>
      </c>
      <c r="AY4">
        <f>$AU$7</f>
        <v>1</v>
      </c>
      <c r="AZ4" t="s">
        <v>17</v>
      </c>
      <c r="BA4">
        <v>270</v>
      </c>
      <c r="BB4">
        <v>0</v>
      </c>
      <c r="BC4">
        <f>$BA$3+$BA$4*COS(RADIANS(BB4)+$BA$6*SIN(RADIANS(BB4)))</f>
        <v>1164</v>
      </c>
      <c r="BD4">
        <f>$BA$5*$BA$4*SIN(RADIANS(BB4))</f>
        <v>0</v>
      </c>
      <c r="BF4" t="s">
        <v>17</v>
      </c>
      <c r="BG4">
        <v>222</v>
      </c>
      <c r="BH4">
        <v>0</v>
      </c>
      <c r="BI4">
        <f>$BG$3+$BG$4*COS(RADIANS(BH4)+$BG$6*SIN(RADIANS(BH4)))</f>
        <v>622</v>
      </c>
      <c r="BJ4">
        <f>$BG$5*$BG$4*SIN(RADIANS(BH4))</f>
        <v>0</v>
      </c>
      <c r="BL4" t="s">
        <v>17</v>
      </c>
      <c r="BM4">
        <v>1180</v>
      </c>
      <c r="BN4">
        <v>0</v>
      </c>
      <c r="BO4">
        <f>$BM$3+$BM$4*COS(RADIANS(BN4)+$BM$6*SIN(RADIANS(BN4)))</f>
        <v>4140</v>
      </c>
      <c r="BP4">
        <f>$BM$5*$BM$4*SIN(RADIANS(BN4))</f>
        <v>0</v>
      </c>
      <c r="BR4" t="s">
        <v>17</v>
      </c>
      <c r="BS4">
        <v>400</v>
      </c>
      <c r="BT4">
        <v>0</v>
      </c>
      <c r="BU4">
        <f>$BS$3+$BS$4*COS(RADIANS(BT4)+$BS$6*SIN(RADIANS(BT4)))</f>
        <v>1080</v>
      </c>
      <c r="BV4">
        <f>$BS$5*$BS$4*SIN(RADIANS(BT4))</f>
        <v>0</v>
      </c>
    </row>
    <row r="5" spans="15:74" x14ac:dyDescent="0.2">
      <c r="O5" t="s">
        <v>18</v>
      </c>
      <c r="P5">
        <v>2</v>
      </c>
      <c r="Q5">
        <v>10</v>
      </c>
      <c r="R5">
        <f t="shared" ref="R5:R40" si="0">$P$3+$P$4*COS(RADIANS(Q5)+$P$6*SIN(RADIANS(Q5)))</f>
        <v>915.71523508912878</v>
      </c>
      <c r="S5">
        <f t="shared" ref="S5:S40" si="1">$P$5*$P$4*SIN(RADIANS(Q5))</f>
        <v>112.52401912817085</v>
      </c>
      <c r="T5">
        <f t="shared" ref="T5:T40" si="2">$P$7</f>
        <v>1.2</v>
      </c>
      <c r="V5" t="s">
        <v>18</v>
      </c>
      <c r="W5">
        <v>2</v>
      </c>
      <c r="X5">
        <v>10</v>
      </c>
      <c r="Y5">
        <f t="shared" ref="Y5:Y40" si="3">$W$3+$W$4*COS(RADIANS(X5)+$W$6*SIN(RADIANS(X5)))</f>
        <v>1298.476756888389</v>
      </c>
      <c r="Z5">
        <f t="shared" ref="Z5:Z40" si="4">$W$5*$W$4*SIN(RADIANS(X5))</f>
        <v>179.2049193522721</v>
      </c>
      <c r="AA5">
        <f t="shared" ref="AA5:AA40" si="5">$W$7</f>
        <v>0.6</v>
      </c>
      <c r="AB5" t="s">
        <v>18</v>
      </c>
      <c r="AC5">
        <v>2</v>
      </c>
      <c r="AD5">
        <v>10</v>
      </c>
      <c r="AE5">
        <f t="shared" ref="AE5:AE40" si="6">$AC$3+$AC$4*COS(RADIANS(AD5)+$AC$6*SIN(RADIANS(AD5)))</f>
        <v>592.89150754372292</v>
      </c>
      <c r="AF5">
        <f t="shared" ref="AF5:AF40" si="7">$AC$5*$AC$4*SIN(RADIANS(AD5))</f>
        <v>83.351125280126553</v>
      </c>
      <c r="AG5">
        <f t="shared" ref="AG5:AG40" si="8">$AC$7</f>
        <v>1</v>
      </c>
      <c r="AH5" t="s">
        <v>18</v>
      </c>
      <c r="AI5">
        <v>2.5</v>
      </c>
      <c r="AJ5">
        <v>10</v>
      </c>
      <c r="AK5">
        <f t="shared" ref="AK5:AK40" si="9">$AI$3+$AI$4*COS(RADIANS(AJ5)+$AI$6*SIN(RADIANS(AJ5)))</f>
        <v>1477.9261472431256</v>
      </c>
      <c r="AL5">
        <f t="shared" ref="AL5:AL40" si="10">$AI$5*$AI$4*SIN(RADIANS(AJ5))</f>
        <v>282.17828870876178</v>
      </c>
      <c r="AM5">
        <f t="shared" ref="AM5:AM40" si="11">$AI$7</f>
        <v>0.6</v>
      </c>
      <c r="AN5" t="s">
        <v>18</v>
      </c>
      <c r="AO5">
        <v>2.2000000000000002</v>
      </c>
      <c r="AP5">
        <v>10</v>
      </c>
      <c r="AQ5">
        <f t="shared" ref="AQ5:AQ40" si="12">$AO$3+$AO$4*COS(RADIANS(AP5)+$AO$6*SIN(RADIANS(AP5)))</f>
        <v>1598.7108486678389</v>
      </c>
      <c r="AR5">
        <f t="shared" ref="AR5:AR40" si="13">$AO$5*$AO$4*SIN(RADIANS(AP5))</f>
        <v>216.99076281259616</v>
      </c>
      <c r="AS5">
        <f t="shared" ref="AS5:AS40" si="14">$AO$7</f>
        <v>3</v>
      </c>
      <c r="AT5" t="s">
        <v>18</v>
      </c>
      <c r="AU5">
        <v>2.75</v>
      </c>
      <c r="AV5">
        <v>10</v>
      </c>
      <c r="AW5">
        <f t="shared" ref="AW5:AW40" si="15">$AU$3+$AU$4*COS(RADIANS(AV5)+$AU$6*SIN(RADIANS(AV5)))</f>
        <v>1458.4808298064315</v>
      </c>
      <c r="AX5">
        <f t="shared" ref="AX5:AX40" si="16">$AU$5*$AU$4*SIN(RADIANS(AV5))</f>
        <v>261.23836140186728</v>
      </c>
      <c r="AY5">
        <f t="shared" ref="AY5:AY40" si="17">$AU$7</f>
        <v>1</v>
      </c>
      <c r="AZ5" t="s">
        <v>18</v>
      </c>
      <c r="BA5">
        <v>1.8</v>
      </c>
      <c r="BB5">
        <v>10</v>
      </c>
      <c r="BC5">
        <f>$BA$3+$BA$4*COS(RADIANS(BB5)+$BA$6*SIN(RADIANS(BB5)))</f>
        <v>1154.8308611625291</v>
      </c>
      <c r="BD5">
        <f t="shared" ref="BD5:BD40" si="18">$BA$5*$BA$4*SIN(RADIANS(BB5))</f>
        <v>84.39301434612814</v>
      </c>
      <c r="BF5" t="s">
        <v>18</v>
      </c>
      <c r="BG5">
        <v>2.5</v>
      </c>
      <c r="BH5">
        <v>10</v>
      </c>
      <c r="BI5">
        <f t="shared" ref="BI5:BI40" si="19">$BG$3+$BG$4*COS(RADIANS(BH5)+$BG$6*SIN(RADIANS(BH5)))</f>
        <v>614.46093028919063</v>
      </c>
      <c r="BJ5">
        <f t="shared" ref="BJ5:BJ40" si="20">$BG$5*$BG$4*SIN(RADIANS(BH5))</f>
        <v>96.374738605146334</v>
      </c>
      <c r="BL5" t="s">
        <v>18</v>
      </c>
      <c r="BM5">
        <v>1.95</v>
      </c>
      <c r="BN5">
        <v>10</v>
      </c>
      <c r="BO5">
        <f t="shared" ref="BO5:BO40" si="21">$BM$3+$BM$4*COS(RADIANS(BN5)+$BM$6*SIN(RADIANS(BN5)))</f>
        <v>4098.3236351702963</v>
      </c>
      <c r="BP5">
        <f t="shared" ref="BP5:BP40" si="22">$BM$5*$BM$4*SIN(RADIANS(BN5))</f>
        <v>399.5644568116067</v>
      </c>
      <c r="BR5" t="s">
        <v>18</v>
      </c>
      <c r="BS5">
        <v>1.95</v>
      </c>
      <c r="BT5">
        <v>10</v>
      </c>
      <c r="BU5">
        <f t="shared" ref="BU5:BU40" si="23">$BS$3+$BS$4*COS(RADIANS(BT5)+$BS$6*SIN(RADIANS(BT5)))</f>
        <v>1066.4160906111542</v>
      </c>
      <c r="BV5">
        <f t="shared" ref="BV5:BV40" si="24">$BS$5*$BS$4*SIN(RADIANS(BT5))</f>
        <v>135.44557858020565</v>
      </c>
    </row>
    <row r="6" spans="15:74" x14ac:dyDescent="0.2">
      <c r="O6" t="s">
        <v>19</v>
      </c>
      <c r="P6">
        <v>0.3</v>
      </c>
      <c r="Q6">
        <v>20</v>
      </c>
      <c r="R6">
        <f t="shared" si="0"/>
        <v>891.50883554013058</v>
      </c>
      <c r="S6">
        <f t="shared" si="1"/>
        <v>221.62905287503332</v>
      </c>
      <c r="T6">
        <f t="shared" si="2"/>
        <v>1.2</v>
      </c>
      <c r="V6" t="s">
        <v>19</v>
      </c>
      <c r="W6">
        <v>0.5</v>
      </c>
      <c r="X6">
        <v>20</v>
      </c>
      <c r="Y6">
        <f t="shared" si="3"/>
        <v>1247.7752297542329</v>
      </c>
      <c r="Z6">
        <f t="shared" si="4"/>
        <v>352.96478791209012</v>
      </c>
      <c r="AA6">
        <f t="shared" si="5"/>
        <v>0.6</v>
      </c>
      <c r="AB6" t="s">
        <v>19</v>
      </c>
      <c r="AC6">
        <v>0.4</v>
      </c>
      <c r="AD6">
        <v>20</v>
      </c>
      <c r="AE6">
        <f t="shared" si="6"/>
        <v>572.22412518049441</v>
      </c>
      <c r="AF6">
        <f t="shared" si="7"/>
        <v>164.16966879632099</v>
      </c>
      <c r="AG6">
        <f t="shared" si="8"/>
        <v>1</v>
      </c>
      <c r="AH6" t="s">
        <v>19</v>
      </c>
      <c r="AI6">
        <v>0.5</v>
      </c>
      <c r="AJ6">
        <v>20</v>
      </c>
      <c r="AK6">
        <f t="shared" si="9"/>
        <v>1414.0579444578514</v>
      </c>
      <c r="AL6">
        <f t="shared" si="10"/>
        <v>555.78273290421168</v>
      </c>
      <c r="AM6">
        <f t="shared" si="11"/>
        <v>0.6</v>
      </c>
      <c r="AN6" t="s">
        <v>19</v>
      </c>
      <c r="AO6">
        <v>0.5</v>
      </c>
      <c r="AP6">
        <v>20</v>
      </c>
      <c r="AQ6">
        <f t="shared" si="12"/>
        <v>1542.8998653108611</v>
      </c>
      <c r="AR6">
        <f t="shared" si="13"/>
        <v>427.38837109975566</v>
      </c>
      <c r="AS6">
        <f t="shared" si="14"/>
        <v>3</v>
      </c>
      <c r="AT6" t="s">
        <v>19</v>
      </c>
      <c r="AU6">
        <v>0.5</v>
      </c>
      <c r="AV6">
        <v>20</v>
      </c>
      <c r="AW6">
        <f t="shared" si="15"/>
        <v>1404.7275007654316</v>
      </c>
      <c r="AX6">
        <f t="shared" si="16"/>
        <v>514.5391273855281</v>
      </c>
      <c r="AY6">
        <f t="shared" si="17"/>
        <v>1</v>
      </c>
      <c r="AZ6" t="s">
        <v>19</v>
      </c>
      <c r="BA6">
        <v>0.5</v>
      </c>
      <c r="BB6">
        <v>20</v>
      </c>
      <c r="BC6">
        <f>$BA$3+$BA$4*COS(RADIANS(BB6)+$BA$6*SIN(RADIANS(BB6)))</f>
        <v>1128.3009923132613</v>
      </c>
      <c r="BD6">
        <f t="shared" si="18"/>
        <v>166.22178965627501</v>
      </c>
      <c r="BF6" t="s">
        <v>19</v>
      </c>
      <c r="BG6">
        <v>0.5</v>
      </c>
      <c r="BH6">
        <v>20</v>
      </c>
      <c r="BI6">
        <f t="shared" si="19"/>
        <v>592.64748256868154</v>
      </c>
      <c r="BJ6">
        <f t="shared" si="20"/>
        <v>189.82117954574613</v>
      </c>
      <c r="BL6" t="s">
        <v>19</v>
      </c>
      <c r="BM6">
        <v>0.53</v>
      </c>
      <c r="BN6">
        <v>20</v>
      </c>
      <c r="BO6">
        <f t="shared" si="21"/>
        <v>3977.9115377114176</v>
      </c>
      <c r="BP6">
        <f t="shared" si="22"/>
        <v>786.98834979236369</v>
      </c>
      <c r="BR6" t="s">
        <v>19</v>
      </c>
      <c r="BS6">
        <v>0.5</v>
      </c>
      <c r="BT6">
        <v>20</v>
      </c>
      <c r="BU6">
        <f t="shared" si="23"/>
        <v>1027.1125812048317</v>
      </c>
      <c r="BV6">
        <f t="shared" si="24"/>
        <v>266.77571179402162</v>
      </c>
    </row>
    <row r="7" spans="15:74" x14ac:dyDescent="0.2">
      <c r="O7" t="s">
        <v>28</v>
      </c>
      <c r="P7">
        <v>1.2</v>
      </c>
      <c r="Q7">
        <v>30</v>
      </c>
      <c r="R7">
        <f t="shared" si="0"/>
        <v>853.23250507373609</v>
      </c>
      <c r="S7">
        <f t="shared" si="1"/>
        <v>323.99999999999994</v>
      </c>
      <c r="T7">
        <f t="shared" si="2"/>
        <v>1.2</v>
      </c>
      <c r="V7" t="s">
        <v>28</v>
      </c>
      <c r="W7">
        <v>0.6</v>
      </c>
      <c r="X7">
        <v>30</v>
      </c>
      <c r="Y7">
        <f t="shared" si="3"/>
        <v>1169.1468084740923</v>
      </c>
      <c r="Z7">
        <f t="shared" si="4"/>
        <v>515.99999999999989</v>
      </c>
      <c r="AA7">
        <f t="shared" si="5"/>
        <v>0.6</v>
      </c>
      <c r="AB7" t="s">
        <v>28</v>
      </c>
      <c r="AC7">
        <v>1</v>
      </c>
      <c r="AD7">
        <v>30</v>
      </c>
      <c r="AE7">
        <f t="shared" si="6"/>
        <v>539.86269321913528</v>
      </c>
      <c r="AF7">
        <f t="shared" si="7"/>
        <v>239.99999999999997</v>
      </c>
      <c r="AG7">
        <f t="shared" si="8"/>
        <v>1</v>
      </c>
      <c r="AH7" t="s">
        <v>28</v>
      </c>
      <c r="AI7">
        <v>0.6</v>
      </c>
      <c r="AJ7">
        <v>30</v>
      </c>
      <c r="AK7">
        <f t="shared" si="9"/>
        <v>1315.0105145506977</v>
      </c>
      <c r="AL7">
        <f t="shared" si="10"/>
        <v>812.49999999999989</v>
      </c>
      <c r="AM7">
        <f t="shared" si="11"/>
        <v>0.6</v>
      </c>
      <c r="AN7" t="s">
        <v>28</v>
      </c>
      <c r="AO7">
        <v>3</v>
      </c>
      <c r="AP7">
        <v>30</v>
      </c>
      <c r="AQ7">
        <f t="shared" si="12"/>
        <v>1456.3476496381481</v>
      </c>
      <c r="AR7">
        <f t="shared" si="13"/>
        <v>624.79999999999995</v>
      </c>
      <c r="AS7">
        <f t="shared" si="14"/>
        <v>3</v>
      </c>
      <c r="AT7" t="s">
        <v>29</v>
      </c>
      <c r="AU7">
        <v>1</v>
      </c>
      <c r="AV7">
        <v>30</v>
      </c>
      <c r="AW7">
        <f t="shared" si="15"/>
        <v>1321.3663154137093</v>
      </c>
      <c r="AX7">
        <f t="shared" si="16"/>
        <v>752.2058823529411</v>
      </c>
      <c r="AY7">
        <f t="shared" si="17"/>
        <v>1</v>
      </c>
      <c r="AZ7" t="s">
        <v>28</v>
      </c>
      <c r="BA7">
        <v>5</v>
      </c>
      <c r="BB7">
        <v>30</v>
      </c>
      <c r="BC7">
        <f t="shared" ref="BC7:BC40" si="25">$BA$3+$BA$4*COS(RADIANS(BB7)+$BA$6*SIN(RADIANS(BB7)))</f>
        <v>1087.1582137364437</v>
      </c>
      <c r="BD7">
        <f t="shared" si="18"/>
        <v>242.99999999999997</v>
      </c>
      <c r="BF7" t="s">
        <v>28</v>
      </c>
      <c r="BG7">
        <v>3</v>
      </c>
      <c r="BH7">
        <v>30</v>
      </c>
      <c r="BI7">
        <f t="shared" si="19"/>
        <v>558.81897573885362</v>
      </c>
      <c r="BJ7">
        <f t="shared" si="20"/>
        <v>277.49999999999994</v>
      </c>
      <c r="BL7" t="s">
        <v>28</v>
      </c>
      <c r="BM7">
        <v>2.25</v>
      </c>
      <c r="BN7">
        <v>30</v>
      </c>
      <c r="BO7">
        <f t="shared" si="21"/>
        <v>3791.7111866545843</v>
      </c>
      <c r="BP7">
        <f t="shared" si="22"/>
        <v>1150.4999999999998</v>
      </c>
      <c r="BR7" t="s">
        <v>28</v>
      </c>
      <c r="BS7">
        <v>0.25</v>
      </c>
      <c r="BT7">
        <v>30</v>
      </c>
      <c r="BU7">
        <f t="shared" si="23"/>
        <v>966.16031664658317</v>
      </c>
      <c r="BV7">
        <f t="shared" si="24"/>
        <v>389.99999999999994</v>
      </c>
    </row>
    <row r="8" spans="15:74" x14ac:dyDescent="0.2">
      <c r="O8" t="s">
        <v>32</v>
      </c>
      <c r="P8">
        <f>P3/P4</f>
        <v>1.8518518518518519</v>
      </c>
      <c r="Q8">
        <v>40</v>
      </c>
      <c r="R8">
        <f t="shared" si="0"/>
        <v>803.6856906443661</v>
      </c>
      <c r="S8">
        <f t="shared" si="1"/>
        <v>416.52637107687741</v>
      </c>
      <c r="T8">
        <f t="shared" si="2"/>
        <v>1.2</v>
      </c>
      <c r="V8" t="s">
        <v>32</v>
      </c>
      <c r="W8">
        <f>W3/W4</f>
        <v>1.5503875968992249</v>
      </c>
      <c r="X8">
        <v>40</v>
      </c>
      <c r="Y8">
        <f t="shared" si="3"/>
        <v>1070.2654297890954</v>
      </c>
      <c r="Z8">
        <f t="shared" si="4"/>
        <v>663.35681319650848</v>
      </c>
      <c r="AA8">
        <f t="shared" si="5"/>
        <v>0.6</v>
      </c>
      <c r="AB8" t="s">
        <v>32</v>
      </c>
      <c r="AC8">
        <f>AC3/AC4</f>
        <v>1.5</v>
      </c>
      <c r="AD8">
        <v>40</v>
      </c>
      <c r="AE8">
        <f t="shared" si="6"/>
        <v>498.57775661159246</v>
      </c>
      <c r="AF8">
        <f t="shared" si="7"/>
        <v>308.53805264953883</v>
      </c>
      <c r="AG8">
        <f t="shared" si="8"/>
        <v>1</v>
      </c>
      <c r="AH8" t="s">
        <v>32</v>
      </c>
      <c r="AI8">
        <f>AI3/AI4</f>
        <v>1.3076923076923077</v>
      </c>
      <c r="AJ8">
        <v>40</v>
      </c>
      <c r="AK8">
        <f t="shared" si="9"/>
        <v>1190.4506383002172</v>
      </c>
      <c r="AL8">
        <f t="shared" si="10"/>
        <v>1044.5298657406263</v>
      </c>
      <c r="AM8">
        <f t="shared" si="11"/>
        <v>0.6</v>
      </c>
      <c r="AN8" t="s">
        <v>32</v>
      </c>
      <c r="AO8">
        <f>AO3/AO4</f>
        <v>1.8485915492957747</v>
      </c>
      <c r="AP8">
        <v>40</v>
      </c>
      <c r="AQ8">
        <f t="shared" si="12"/>
        <v>1347.5014808531128</v>
      </c>
      <c r="AR8">
        <f t="shared" si="13"/>
        <v>803.22739706429957</v>
      </c>
      <c r="AS8">
        <f t="shared" si="14"/>
        <v>3</v>
      </c>
      <c r="AT8" t="s">
        <v>32</v>
      </c>
      <c r="AU8">
        <f>AU3/AU4</f>
        <v>1.6999999999999997</v>
      </c>
      <c r="AV8">
        <v>40</v>
      </c>
      <c r="AW8">
        <f t="shared" si="15"/>
        <v>1216.5331163974679</v>
      </c>
      <c r="AX8">
        <f t="shared" si="16"/>
        <v>967.01724221960251</v>
      </c>
      <c r="AY8">
        <f t="shared" si="17"/>
        <v>1</v>
      </c>
      <c r="AZ8" t="s">
        <v>32</v>
      </c>
      <c r="BA8">
        <f>BA3/BA4</f>
        <v>3.3111111111111109</v>
      </c>
      <c r="BB8">
        <v>40</v>
      </c>
      <c r="BC8">
        <f t="shared" si="25"/>
        <v>1035.4179574477826</v>
      </c>
      <c r="BD8">
        <f t="shared" si="18"/>
        <v>312.3947783076581</v>
      </c>
      <c r="BF8" t="s">
        <v>32</v>
      </c>
      <c r="BG8">
        <f>BG3/BG4</f>
        <v>1.8018018018018018</v>
      </c>
      <c r="BH8">
        <v>40</v>
      </c>
      <c r="BI8">
        <f t="shared" si="19"/>
        <v>516.27698723484343</v>
      </c>
      <c r="BJ8">
        <f t="shared" si="20"/>
        <v>356.74712337602926</v>
      </c>
      <c r="BL8" t="s">
        <v>32</v>
      </c>
      <c r="BM8">
        <f>BM3/BM4</f>
        <v>2.5084745762711864</v>
      </c>
      <c r="BN8">
        <v>40</v>
      </c>
      <c r="BO8">
        <f t="shared" si="21"/>
        <v>3558.5513490450521</v>
      </c>
      <c r="BP8">
        <f t="shared" si="22"/>
        <v>1479.0542898887268</v>
      </c>
      <c r="BR8" t="s">
        <v>32</v>
      </c>
      <c r="BS8">
        <f>BS3/BS4</f>
        <v>1.7</v>
      </c>
      <c r="BT8">
        <v>40</v>
      </c>
      <c r="BU8">
        <f t="shared" si="23"/>
        <v>889.50808510782599</v>
      </c>
      <c r="BV8">
        <f t="shared" si="24"/>
        <v>501.37433555550064</v>
      </c>
    </row>
    <row r="9" spans="15:74" x14ac:dyDescent="0.2">
      <c r="Q9">
        <v>50</v>
      </c>
      <c r="R9">
        <f t="shared" si="0"/>
        <v>746.24917929335879</v>
      </c>
      <c r="S9">
        <f t="shared" si="1"/>
        <v>496.39679914109774</v>
      </c>
      <c r="T9">
        <f t="shared" si="2"/>
        <v>1.2</v>
      </c>
      <c r="X9">
        <v>50</v>
      </c>
      <c r="Y9">
        <f t="shared" si="3"/>
        <v>959.91900990634304</v>
      </c>
      <c r="Z9">
        <f t="shared" si="4"/>
        <v>790.55786529878526</v>
      </c>
      <c r="AA9">
        <f t="shared" si="5"/>
        <v>0.6</v>
      </c>
      <c r="AD9">
        <v>50</v>
      </c>
      <c r="AE9">
        <f t="shared" si="6"/>
        <v>451.62553904602379</v>
      </c>
      <c r="AF9">
        <f t="shared" si="7"/>
        <v>367.70133269710942</v>
      </c>
      <c r="AG9">
        <f t="shared" si="8"/>
        <v>1</v>
      </c>
      <c r="AJ9">
        <v>50</v>
      </c>
      <c r="AK9">
        <f t="shared" si="9"/>
        <v>1051.4483651920989</v>
      </c>
      <c r="AL9">
        <f t="shared" si="10"/>
        <v>1244.8222200683392</v>
      </c>
      <c r="AM9">
        <f t="shared" si="11"/>
        <v>0.6</v>
      </c>
      <c r="AP9">
        <v>50</v>
      </c>
      <c r="AQ9">
        <f t="shared" si="12"/>
        <v>1226.0348791217111</v>
      </c>
      <c r="AR9">
        <f t="shared" si="13"/>
        <v>957.24913612147498</v>
      </c>
      <c r="AS9">
        <f t="shared" si="14"/>
        <v>3</v>
      </c>
      <c r="AV9">
        <v>50</v>
      </c>
      <c r="AW9">
        <f t="shared" si="15"/>
        <v>1099.5447779444814</v>
      </c>
      <c r="AX9">
        <f t="shared" si="16"/>
        <v>1152.4462725157566</v>
      </c>
      <c r="AY9">
        <f t="shared" si="17"/>
        <v>1</v>
      </c>
      <c r="BB9">
        <v>50</v>
      </c>
      <c r="BC9">
        <f t="shared" si="25"/>
        <v>977.67855169517952</v>
      </c>
      <c r="BD9">
        <f t="shared" si="18"/>
        <v>372.29759935582331</v>
      </c>
      <c r="BH9">
        <v>50</v>
      </c>
      <c r="BI9">
        <f t="shared" si="19"/>
        <v>468.80236472714762</v>
      </c>
      <c r="BJ9">
        <f t="shared" si="20"/>
        <v>425.15466593103281</v>
      </c>
      <c r="BN9">
        <v>50</v>
      </c>
      <c r="BO9">
        <f t="shared" si="21"/>
        <v>3299.8292134357885</v>
      </c>
      <c r="BP9">
        <f t="shared" si="22"/>
        <v>1762.6682636167684</v>
      </c>
      <c r="BT9">
        <v>50</v>
      </c>
      <c r="BU9">
        <f t="shared" si="23"/>
        <v>803.9682247335993</v>
      </c>
      <c r="BV9">
        <f t="shared" si="24"/>
        <v>597.5146656328028</v>
      </c>
    </row>
    <row r="10" spans="15:74" x14ac:dyDescent="0.2">
      <c r="Q10">
        <v>60</v>
      </c>
      <c r="R10">
        <f t="shared" si="0"/>
        <v>684.48054709520204</v>
      </c>
      <c r="S10">
        <f t="shared" si="1"/>
        <v>561.18446165231626</v>
      </c>
      <c r="T10">
        <f t="shared" si="2"/>
        <v>1.2</v>
      </c>
      <c r="X10">
        <v>60</v>
      </c>
      <c r="Y10">
        <f t="shared" si="3"/>
        <v>846.67851348604063</v>
      </c>
      <c r="Z10">
        <f t="shared" si="4"/>
        <v>893.73821670554059</v>
      </c>
      <c r="AA10">
        <f t="shared" si="5"/>
        <v>0.6</v>
      </c>
      <c r="AD10">
        <v>60</v>
      </c>
      <c r="AE10">
        <f t="shared" si="6"/>
        <v>402.30309726093702</v>
      </c>
      <c r="AF10">
        <f t="shared" si="7"/>
        <v>415.69219381653051</v>
      </c>
      <c r="AG10">
        <f t="shared" si="8"/>
        <v>1</v>
      </c>
      <c r="AJ10">
        <v>60</v>
      </c>
      <c r="AK10">
        <f t="shared" si="9"/>
        <v>908.80045303474117</v>
      </c>
      <c r="AL10">
        <f t="shared" si="10"/>
        <v>1407.2912811497126</v>
      </c>
      <c r="AM10">
        <f t="shared" si="11"/>
        <v>0.6</v>
      </c>
      <c r="AP10">
        <v>60</v>
      </c>
      <c r="AQ10">
        <f t="shared" si="12"/>
        <v>1101.3825497288199</v>
      </c>
      <c r="AR10">
        <f t="shared" si="13"/>
        <v>1082.1853445690347</v>
      </c>
      <c r="AS10">
        <f t="shared" si="14"/>
        <v>3</v>
      </c>
      <c r="AV10">
        <v>60</v>
      </c>
      <c r="AW10">
        <f t="shared" si="15"/>
        <v>979.48816409258757</v>
      </c>
      <c r="AX10">
        <f t="shared" si="16"/>
        <v>1302.8588059874717</v>
      </c>
      <c r="AY10">
        <f t="shared" si="17"/>
        <v>1</v>
      </c>
      <c r="BB10">
        <v>60</v>
      </c>
      <c r="BC10">
        <f t="shared" si="25"/>
        <v>918.42480356827707</v>
      </c>
      <c r="BD10">
        <f t="shared" si="18"/>
        <v>420.88834623923714</v>
      </c>
      <c r="BH10">
        <v>60</v>
      </c>
      <c r="BI10">
        <f t="shared" si="19"/>
        <v>420.08261626725005</v>
      </c>
      <c r="BJ10">
        <f t="shared" si="20"/>
        <v>480.64409910036341</v>
      </c>
      <c r="BN10">
        <v>60</v>
      </c>
      <c r="BO10">
        <f t="shared" si="21"/>
        <v>3036.1812470595742</v>
      </c>
      <c r="BP10">
        <f t="shared" si="22"/>
        <v>1992.7244541079933</v>
      </c>
      <c r="BT10">
        <v>60</v>
      </c>
      <c r="BU10">
        <f t="shared" si="23"/>
        <v>716.18489417522528</v>
      </c>
      <c r="BV10">
        <f t="shared" si="24"/>
        <v>675.49981495186205</v>
      </c>
    </row>
    <row r="11" spans="15:74" x14ac:dyDescent="0.2">
      <c r="Q11">
        <v>70</v>
      </c>
      <c r="R11">
        <f t="shared" si="0"/>
        <v>621.74286005649003</v>
      </c>
      <c r="S11">
        <f t="shared" si="1"/>
        <v>608.92081826926858</v>
      </c>
      <c r="T11">
        <f t="shared" si="2"/>
        <v>1.2</v>
      </c>
      <c r="X11">
        <v>70</v>
      </c>
      <c r="Y11">
        <f t="shared" si="3"/>
        <v>737.82869862277846</v>
      </c>
      <c r="Z11">
        <f t="shared" si="4"/>
        <v>969.76278465105736</v>
      </c>
      <c r="AA11">
        <f t="shared" si="5"/>
        <v>0.6</v>
      </c>
      <c r="AD11">
        <v>70</v>
      </c>
      <c r="AE11">
        <f t="shared" si="6"/>
        <v>353.56608339139092</v>
      </c>
      <c r="AF11">
        <f t="shared" si="7"/>
        <v>451.05245797723597</v>
      </c>
      <c r="AG11">
        <f t="shared" si="8"/>
        <v>1</v>
      </c>
      <c r="AJ11">
        <v>70</v>
      </c>
      <c r="AK11">
        <f t="shared" si="9"/>
        <v>771.68343818760854</v>
      </c>
      <c r="AL11">
        <f t="shared" si="10"/>
        <v>1527.000508777101</v>
      </c>
      <c r="AM11">
        <f t="shared" si="11"/>
        <v>0.6</v>
      </c>
      <c r="AP11">
        <v>70</v>
      </c>
      <c r="AQ11">
        <f t="shared" si="12"/>
        <v>981.56337367778724</v>
      </c>
      <c r="AR11">
        <f t="shared" si="13"/>
        <v>1174.2398989340711</v>
      </c>
      <c r="AS11">
        <f t="shared" si="14"/>
        <v>3</v>
      </c>
      <c r="AV11">
        <v>70</v>
      </c>
      <c r="AW11">
        <f t="shared" si="15"/>
        <v>864.08651358776103</v>
      </c>
      <c r="AX11">
        <f t="shared" si="16"/>
        <v>1413.6846339176238</v>
      </c>
      <c r="AY11">
        <f t="shared" si="17"/>
        <v>1</v>
      </c>
      <c r="BB11">
        <v>70</v>
      </c>
      <c r="BC11">
        <f t="shared" si="25"/>
        <v>861.46850509331432</v>
      </c>
      <c r="BD11">
        <f t="shared" si="18"/>
        <v>456.69061370195146</v>
      </c>
      <c r="BH11">
        <v>70</v>
      </c>
      <c r="BI11">
        <f t="shared" si="19"/>
        <v>373.25188196561402</v>
      </c>
      <c r="BJ11">
        <f t="shared" si="20"/>
        <v>521.52940453617907</v>
      </c>
      <c r="BN11">
        <v>70</v>
      </c>
      <c r="BO11">
        <f t="shared" si="21"/>
        <v>2784.8634039936696</v>
      </c>
      <c r="BP11">
        <f t="shared" si="22"/>
        <v>2162.2327204283752</v>
      </c>
      <c r="BT11">
        <v>70</v>
      </c>
      <c r="BU11">
        <f t="shared" si="23"/>
        <v>631.8051927308361</v>
      </c>
      <c r="BV11">
        <f t="shared" si="24"/>
        <v>732.96024421300854</v>
      </c>
    </row>
    <row r="12" spans="15:74" x14ac:dyDescent="0.2">
      <c r="Q12">
        <v>80</v>
      </c>
      <c r="R12">
        <f t="shared" si="0"/>
        <v>560.92073399449384</v>
      </c>
      <c r="S12">
        <f t="shared" si="1"/>
        <v>638.15542395191085</v>
      </c>
      <c r="T12">
        <f t="shared" si="2"/>
        <v>1.2</v>
      </c>
      <c r="X12">
        <v>80</v>
      </c>
      <c r="Y12">
        <f t="shared" si="3"/>
        <v>638.72684151989802</v>
      </c>
      <c r="Z12">
        <f t="shared" si="4"/>
        <v>1016.3216011085987</v>
      </c>
      <c r="AA12">
        <f t="shared" si="5"/>
        <v>0.6</v>
      </c>
      <c r="AD12">
        <v>80</v>
      </c>
      <c r="AE12">
        <f t="shared" si="6"/>
        <v>307.76773035390232</v>
      </c>
      <c r="AF12">
        <f t="shared" si="7"/>
        <v>472.70772144585987</v>
      </c>
      <c r="AG12">
        <f t="shared" si="8"/>
        <v>1</v>
      </c>
      <c r="AJ12">
        <v>80</v>
      </c>
      <c r="AK12">
        <f t="shared" si="9"/>
        <v>646.84582749599554</v>
      </c>
      <c r="AL12">
        <f t="shared" si="10"/>
        <v>1600.3125986448381</v>
      </c>
      <c r="AM12">
        <f t="shared" si="11"/>
        <v>0.6</v>
      </c>
      <c r="AP12">
        <v>80</v>
      </c>
      <c r="AQ12">
        <f t="shared" si="12"/>
        <v>872.47450771957767</v>
      </c>
      <c r="AR12">
        <f t="shared" si="13"/>
        <v>1230.6157681640552</v>
      </c>
      <c r="AS12">
        <f t="shared" si="14"/>
        <v>3</v>
      </c>
      <c r="AV12">
        <v>80</v>
      </c>
      <c r="AW12">
        <f t="shared" si="15"/>
        <v>759.01956522287401</v>
      </c>
      <c r="AX12">
        <f t="shared" si="16"/>
        <v>1481.5563696051306</v>
      </c>
      <c r="AY12">
        <f t="shared" si="17"/>
        <v>1</v>
      </c>
      <c r="BB12">
        <v>80</v>
      </c>
      <c r="BC12">
        <f t="shared" si="25"/>
        <v>809.61288219064431</v>
      </c>
      <c r="BD12">
        <f t="shared" si="18"/>
        <v>478.61656796393311</v>
      </c>
      <c r="BH12">
        <v>80</v>
      </c>
      <c r="BI12">
        <f t="shared" si="19"/>
        <v>330.61503646786309</v>
      </c>
      <c r="BJ12">
        <f t="shared" si="20"/>
        <v>546.5683029217754</v>
      </c>
      <c r="BN12">
        <v>80</v>
      </c>
      <c r="BO12">
        <f t="shared" si="21"/>
        <v>2558.2471004414879</v>
      </c>
      <c r="BP12">
        <f t="shared" si="22"/>
        <v>2266.0426396810908</v>
      </c>
      <c r="BT12">
        <v>80</v>
      </c>
      <c r="BU12">
        <f t="shared" si="23"/>
        <v>554.9820476898434</v>
      </c>
      <c r="BV12">
        <f t="shared" si="24"/>
        <v>768.15004734952231</v>
      </c>
    </row>
    <row r="13" spans="15:74" x14ac:dyDescent="0.2">
      <c r="Q13">
        <v>90</v>
      </c>
      <c r="R13">
        <f t="shared" si="0"/>
        <v>504.25145304172599</v>
      </c>
      <c r="S13">
        <f t="shared" si="1"/>
        <v>648</v>
      </c>
      <c r="T13">
        <f t="shared" si="2"/>
        <v>1.2</v>
      </c>
      <c r="X13">
        <v>90</v>
      </c>
      <c r="Y13">
        <f t="shared" si="3"/>
        <v>552.61642208023125</v>
      </c>
      <c r="Z13">
        <f t="shared" si="4"/>
        <v>1032</v>
      </c>
      <c r="AA13">
        <f t="shared" si="5"/>
        <v>0.6</v>
      </c>
      <c r="AD13">
        <v>90</v>
      </c>
      <c r="AE13">
        <f t="shared" si="6"/>
        <v>266.53959784592394</v>
      </c>
      <c r="AF13">
        <f t="shared" si="7"/>
        <v>480</v>
      </c>
      <c r="AG13">
        <f t="shared" si="8"/>
        <v>1</v>
      </c>
      <c r="AJ13">
        <v>90</v>
      </c>
      <c r="AK13">
        <f t="shared" si="9"/>
        <v>538.37339990726809</v>
      </c>
      <c r="AL13">
        <f t="shared" si="10"/>
        <v>1625</v>
      </c>
      <c r="AM13">
        <f t="shared" si="11"/>
        <v>0.6</v>
      </c>
      <c r="AP13">
        <v>90</v>
      </c>
      <c r="AQ13">
        <f t="shared" si="12"/>
        <v>777.68629407281264</v>
      </c>
      <c r="AR13">
        <f t="shared" si="13"/>
        <v>1249.6000000000001</v>
      </c>
      <c r="AS13">
        <f t="shared" si="14"/>
        <v>3</v>
      </c>
      <c r="AV13">
        <v>90</v>
      </c>
      <c r="AW13">
        <f t="shared" si="15"/>
        <v>667.72602888123015</v>
      </c>
      <c r="AX13">
        <f t="shared" si="16"/>
        <v>1504.4117647058824</v>
      </c>
      <c r="AY13">
        <f t="shared" si="17"/>
        <v>1</v>
      </c>
      <c r="BB13">
        <v>90</v>
      </c>
      <c r="BC13">
        <f t="shared" si="25"/>
        <v>764.55510457686523</v>
      </c>
      <c r="BD13">
        <f t="shared" si="18"/>
        <v>486</v>
      </c>
      <c r="BH13">
        <v>90</v>
      </c>
      <c r="BI13">
        <f t="shared" si="19"/>
        <v>293.56753042986696</v>
      </c>
      <c r="BJ13">
        <f t="shared" si="20"/>
        <v>555</v>
      </c>
      <c r="BN13">
        <v>90</v>
      </c>
      <c r="BO13">
        <f t="shared" si="21"/>
        <v>2363.4706573782805</v>
      </c>
      <c r="BP13">
        <f t="shared" si="22"/>
        <v>2301</v>
      </c>
      <c r="BT13">
        <v>90</v>
      </c>
      <c r="BU13">
        <f t="shared" si="23"/>
        <v>488.22978455831878</v>
      </c>
      <c r="BV13">
        <f t="shared" si="24"/>
        <v>780</v>
      </c>
    </row>
    <row r="14" spans="15:74" x14ac:dyDescent="0.2">
      <c r="Q14">
        <v>100</v>
      </c>
      <c r="R14">
        <f t="shared" si="0"/>
        <v>453.27199274957331</v>
      </c>
      <c r="S14">
        <f t="shared" si="1"/>
        <v>638.15542395191085</v>
      </c>
      <c r="T14">
        <f t="shared" si="2"/>
        <v>1.2</v>
      </c>
      <c r="X14">
        <v>100</v>
      </c>
      <c r="Y14">
        <f t="shared" si="3"/>
        <v>480.81164868556698</v>
      </c>
      <c r="Z14">
        <f t="shared" si="4"/>
        <v>1016.3216011085987</v>
      </c>
      <c r="AA14">
        <f t="shared" si="5"/>
        <v>0.6</v>
      </c>
      <c r="AD14">
        <v>100</v>
      </c>
      <c r="AE14">
        <f t="shared" si="6"/>
        <v>230.80043203858003</v>
      </c>
      <c r="AF14">
        <f t="shared" si="7"/>
        <v>472.70772144585987</v>
      </c>
      <c r="AG14">
        <f t="shared" si="8"/>
        <v>1</v>
      </c>
      <c r="AJ14">
        <v>100</v>
      </c>
      <c r="AK14">
        <f t="shared" si="9"/>
        <v>447.92165047600491</v>
      </c>
      <c r="AL14">
        <f t="shared" si="10"/>
        <v>1600.3125986448381</v>
      </c>
      <c r="AM14">
        <f t="shared" si="11"/>
        <v>0.6</v>
      </c>
      <c r="AP14">
        <v>100</v>
      </c>
      <c r="AQ14">
        <f t="shared" si="12"/>
        <v>698.64538072364735</v>
      </c>
      <c r="AR14">
        <f t="shared" si="13"/>
        <v>1230.6157681640552</v>
      </c>
      <c r="AS14">
        <f t="shared" si="14"/>
        <v>3</v>
      </c>
      <c r="AV14">
        <v>100</v>
      </c>
      <c r="AW14">
        <f t="shared" si="15"/>
        <v>591.59921714270092</v>
      </c>
      <c r="AX14">
        <f t="shared" si="16"/>
        <v>1481.5563696051306</v>
      </c>
      <c r="AY14">
        <f t="shared" si="17"/>
        <v>1</v>
      </c>
      <c r="BB14">
        <v>100</v>
      </c>
      <c r="BC14">
        <f t="shared" si="25"/>
        <v>726.98283942849434</v>
      </c>
      <c r="BD14">
        <f t="shared" si="18"/>
        <v>478.61656796393311</v>
      </c>
      <c r="BH14">
        <v>100</v>
      </c>
      <c r="BI14">
        <f t="shared" si="19"/>
        <v>262.67477908565093</v>
      </c>
      <c r="BJ14">
        <f t="shared" si="20"/>
        <v>546.5683029217754</v>
      </c>
      <c r="BN14">
        <v>100</v>
      </c>
      <c r="BO14">
        <f t="shared" si="21"/>
        <v>2203.0037442234125</v>
      </c>
      <c r="BP14">
        <f t="shared" si="22"/>
        <v>2266.0426396810908</v>
      </c>
      <c r="BT14">
        <v>100</v>
      </c>
      <c r="BU14">
        <f t="shared" si="23"/>
        <v>432.56716952369533</v>
      </c>
      <c r="BV14">
        <f t="shared" si="24"/>
        <v>768.15004734952231</v>
      </c>
    </row>
    <row r="15" spans="15:74" x14ac:dyDescent="0.2">
      <c r="Q15">
        <v>110</v>
      </c>
      <c r="R15">
        <f t="shared" si="0"/>
        <v>408.86228998285992</v>
      </c>
      <c r="S15">
        <f t="shared" si="1"/>
        <v>608.92081826926869</v>
      </c>
      <c r="T15">
        <f t="shared" si="2"/>
        <v>1.2</v>
      </c>
      <c r="X15">
        <v>110</v>
      </c>
      <c r="Y15">
        <f t="shared" si="3"/>
        <v>423.11192285627942</v>
      </c>
      <c r="Z15">
        <f t="shared" si="4"/>
        <v>969.76278465105747</v>
      </c>
      <c r="AA15">
        <f t="shared" si="5"/>
        <v>0.6</v>
      </c>
      <c r="AD15">
        <v>110</v>
      </c>
      <c r="AE15">
        <f t="shared" si="6"/>
        <v>200.85775168748731</v>
      </c>
      <c r="AF15">
        <f t="shared" si="7"/>
        <v>451.05245797723603</v>
      </c>
      <c r="AG15">
        <f t="shared" si="8"/>
        <v>1</v>
      </c>
      <c r="AJ15">
        <v>110</v>
      </c>
      <c r="AK15">
        <f t="shared" si="9"/>
        <v>375.23788731895661</v>
      </c>
      <c r="AL15">
        <f t="shared" si="10"/>
        <v>1527.0005087771012</v>
      </c>
      <c r="AM15">
        <f t="shared" si="11"/>
        <v>0.6</v>
      </c>
      <c r="AP15">
        <v>110</v>
      </c>
      <c r="AQ15">
        <f t="shared" si="12"/>
        <v>635.13095384179587</v>
      </c>
      <c r="AR15">
        <f t="shared" si="13"/>
        <v>1174.2398989340713</v>
      </c>
      <c r="AS15">
        <f t="shared" si="14"/>
        <v>3</v>
      </c>
      <c r="AV15">
        <v>110</v>
      </c>
      <c r="AW15">
        <f t="shared" si="15"/>
        <v>530.42645720056976</v>
      </c>
      <c r="AX15">
        <f t="shared" si="16"/>
        <v>1413.6846339176241</v>
      </c>
      <c r="AY15">
        <f t="shared" si="17"/>
        <v>1</v>
      </c>
      <c r="BB15">
        <v>110</v>
      </c>
      <c r="BC15">
        <f t="shared" si="25"/>
        <v>696.79112242479732</v>
      </c>
      <c r="BD15">
        <f t="shared" si="18"/>
        <v>456.69061370195152</v>
      </c>
      <c r="BH15">
        <v>110</v>
      </c>
      <c r="BI15">
        <f t="shared" si="19"/>
        <v>237.85047843816673</v>
      </c>
      <c r="BJ15">
        <f t="shared" si="20"/>
        <v>521.52940453617919</v>
      </c>
      <c r="BN15">
        <v>110</v>
      </c>
      <c r="BO15">
        <f t="shared" si="21"/>
        <v>2075.7490121680075</v>
      </c>
      <c r="BP15">
        <f t="shared" si="22"/>
        <v>2162.2327204283752</v>
      </c>
      <c r="BT15">
        <v>110</v>
      </c>
      <c r="BU15">
        <f t="shared" si="23"/>
        <v>387.83869988858868</v>
      </c>
      <c r="BV15">
        <f t="shared" si="24"/>
        <v>732.96024421300854</v>
      </c>
    </row>
    <row r="16" spans="15:74" x14ac:dyDescent="0.2">
      <c r="Q16">
        <v>120</v>
      </c>
      <c r="R16">
        <f t="shared" si="0"/>
        <v>371.35417594960415</v>
      </c>
      <c r="S16">
        <f t="shared" si="1"/>
        <v>561.18446165231626</v>
      </c>
      <c r="T16">
        <f t="shared" si="2"/>
        <v>1.2</v>
      </c>
      <c r="X16">
        <v>120</v>
      </c>
      <c r="Y16">
        <f t="shared" si="3"/>
        <v>378.30236244767087</v>
      </c>
      <c r="Z16">
        <f t="shared" si="4"/>
        <v>893.73821670554071</v>
      </c>
      <c r="AA16">
        <f t="shared" si="5"/>
        <v>0.6</v>
      </c>
      <c r="AD16">
        <v>120</v>
      </c>
      <c r="AE16">
        <f t="shared" si="6"/>
        <v>176.55967202829558</v>
      </c>
      <c r="AF16">
        <f t="shared" si="7"/>
        <v>415.69219381653056</v>
      </c>
      <c r="AG16">
        <f t="shared" si="8"/>
        <v>1</v>
      </c>
      <c r="AJ16">
        <v>120</v>
      </c>
      <c r="AK16">
        <f t="shared" si="9"/>
        <v>318.79173564144583</v>
      </c>
      <c r="AL16">
        <f t="shared" si="10"/>
        <v>1407.2912811497129</v>
      </c>
      <c r="AM16">
        <f t="shared" si="11"/>
        <v>0.6</v>
      </c>
      <c r="AP16">
        <v>120</v>
      </c>
      <c r="AQ16">
        <f t="shared" si="12"/>
        <v>585.80570129898661</v>
      </c>
      <c r="AR16">
        <f t="shared" si="13"/>
        <v>1082.1853445690347</v>
      </c>
      <c r="AS16">
        <f t="shared" si="14"/>
        <v>3</v>
      </c>
      <c r="AV16">
        <v>120</v>
      </c>
      <c r="AW16">
        <f t="shared" si="15"/>
        <v>482.91974130909011</v>
      </c>
      <c r="AX16">
        <f t="shared" si="16"/>
        <v>1302.8588059874719</v>
      </c>
      <c r="AY16">
        <f t="shared" si="17"/>
        <v>1</v>
      </c>
      <c r="BB16">
        <v>120</v>
      </c>
      <c r="BC16">
        <f t="shared" si="25"/>
        <v>673.34425942029293</v>
      </c>
      <c r="BD16">
        <f t="shared" si="18"/>
        <v>420.88834623923719</v>
      </c>
      <c r="BH16">
        <v>120</v>
      </c>
      <c r="BI16">
        <f t="shared" si="19"/>
        <v>218.57194663446305</v>
      </c>
      <c r="BJ16">
        <f t="shared" si="20"/>
        <v>480.64409910036346</v>
      </c>
      <c r="BN16">
        <v>120</v>
      </c>
      <c r="BO16">
        <f t="shared" si="21"/>
        <v>1978.3125529686793</v>
      </c>
      <c r="BP16">
        <f t="shared" si="22"/>
        <v>1992.7244541079936</v>
      </c>
      <c r="BT16">
        <v>120</v>
      </c>
      <c r="BU16">
        <f t="shared" si="23"/>
        <v>353.10260654858206</v>
      </c>
      <c r="BV16">
        <f t="shared" si="24"/>
        <v>675.49981495186216</v>
      </c>
    </row>
    <row r="17" spans="17:74" x14ac:dyDescent="0.2">
      <c r="Q17">
        <v>130</v>
      </c>
      <c r="R17">
        <f t="shared" si="0"/>
        <v>340.67373055558284</v>
      </c>
      <c r="S17">
        <f t="shared" si="1"/>
        <v>496.39679914109774</v>
      </c>
      <c r="T17">
        <f t="shared" si="2"/>
        <v>1.2</v>
      </c>
      <c r="X17">
        <v>130</v>
      </c>
      <c r="Y17">
        <f t="shared" si="3"/>
        <v>344.6294345044102</v>
      </c>
      <c r="Z17">
        <f t="shared" si="4"/>
        <v>790.55786529878526</v>
      </c>
      <c r="AA17">
        <f t="shared" si="5"/>
        <v>0.6</v>
      </c>
      <c r="AD17">
        <v>130</v>
      </c>
      <c r="AE17">
        <f t="shared" si="6"/>
        <v>157.45911322954387</v>
      </c>
      <c r="AF17">
        <f t="shared" si="7"/>
        <v>367.70133269710942</v>
      </c>
      <c r="AG17">
        <f t="shared" si="8"/>
        <v>1</v>
      </c>
      <c r="AJ17">
        <v>130</v>
      </c>
      <c r="AK17">
        <f t="shared" si="9"/>
        <v>276.37428765090431</v>
      </c>
      <c r="AL17">
        <f t="shared" si="10"/>
        <v>1244.8222200683392</v>
      </c>
      <c r="AM17">
        <f t="shared" si="11"/>
        <v>0.6</v>
      </c>
      <c r="AP17">
        <v>130</v>
      </c>
      <c r="AQ17">
        <f t="shared" si="12"/>
        <v>548.73937751648259</v>
      </c>
      <c r="AR17">
        <f t="shared" si="13"/>
        <v>957.24913612147498</v>
      </c>
      <c r="AS17">
        <f t="shared" si="14"/>
        <v>3</v>
      </c>
      <c r="AV17">
        <v>130</v>
      </c>
      <c r="AW17">
        <f t="shared" si="15"/>
        <v>447.21998870166601</v>
      </c>
      <c r="AX17">
        <f t="shared" si="16"/>
        <v>1152.4462725157566</v>
      </c>
      <c r="AY17">
        <f t="shared" si="17"/>
        <v>1</v>
      </c>
      <c r="BB17">
        <v>130</v>
      </c>
      <c r="BC17">
        <f t="shared" si="25"/>
        <v>655.72470410114488</v>
      </c>
      <c r="BD17">
        <f t="shared" si="18"/>
        <v>372.29759935582331</v>
      </c>
      <c r="BH17">
        <v>130</v>
      </c>
      <c r="BI17">
        <f t="shared" si="19"/>
        <v>204.08475670538579</v>
      </c>
      <c r="BJ17">
        <f t="shared" si="20"/>
        <v>425.15466593103281</v>
      </c>
      <c r="BN17">
        <v>130</v>
      </c>
      <c r="BO17">
        <f t="shared" si="21"/>
        <v>1906.1709446016994</v>
      </c>
      <c r="BP17">
        <f t="shared" si="22"/>
        <v>1762.6682636167684</v>
      </c>
      <c r="BT17">
        <v>130</v>
      </c>
      <c r="BU17">
        <f t="shared" si="23"/>
        <v>326.99956163132572</v>
      </c>
      <c r="BV17">
        <f t="shared" si="24"/>
        <v>597.5146656328028</v>
      </c>
    </row>
    <row r="18" spans="17:74" x14ac:dyDescent="0.2">
      <c r="Q18">
        <v>140</v>
      </c>
      <c r="R18">
        <f t="shared" si="0"/>
        <v>316.48979047966168</v>
      </c>
      <c r="S18">
        <f t="shared" si="1"/>
        <v>416.52637107687758</v>
      </c>
      <c r="T18">
        <f t="shared" si="2"/>
        <v>1.2</v>
      </c>
      <c r="X18">
        <v>140</v>
      </c>
      <c r="Y18">
        <f t="shared" si="3"/>
        <v>320.18724847983628</v>
      </c>
      <c r="Z18">
        <f t="shared" si="4"/>
        <v>663.35681319650871</v>
      </c>
      <c r="AA18">
        <f t="shared" si="5"/>
        <v>0.6</v>
      </c>
      <c r="AD18">
        <v>140</v>
      </c>
      <c r="AE18">
        <f t="shared" si="6"/>
        <v>142.96364125994663</v>
      </c>
      <c r="AF18">
        <f t="shared" si="7"/>
        <v>308.53805264953894</v>
      </c>
      <c r="AG18">
        <f t="shared" si="8"/>
        <v>1</v>
      </c>
      <c r="AJ18">
        <v>140</v>
      </c>
      <c r="AK18">
        <f t="shared" si="9"/>
        <v>245.58471223235199</v>
      </c>
      <c r="AL18">
        <f t="shared" si="10"/>
        <v>1044.5298657406267</v>
      </c>
      <c r="AM18">
        <f t="shared" si="11"/>
        <v>0.6</v>
      </c>
      <c r="AP18">
        <v>140</v>
      </c>
      <c r="AQ18">
        <f t="shared" si="12"/>
        <v>521.83402545842443</v>
      </c>
      <c r="AR18">
        <f t="shared" si="13"/>
        <v>803.22739706429979</v>
      </c>
      <c r="AS18">
        <f t="shared" si="14"/>
        <v>3</v>
      </c>
      <c r="AV18">
        <v>140</v>
      </c>
      <c r="AW18">
        <f t="shared" si="15"/>
        <v>421.30659038559929</v>
      </c>
      <c r="AX18">
        <f t="shared" si="16"/>
        <v>967.01724221960285</v>
      </c>
      <c r="AY18">
        <f t="shared" si="17"/>
        <v>1</v>
      </c>
      <c r="BB18">
        <v>140</v>
      </c>
      <c r="BC18">
        <f t="shared" si="25"/>
        <v>642.93518815805385</v>
      </c>
      <c r="BD18">
        <f t="shared" si="18"/>
        <v>312.39477830765816</v>
      </c>
      <c r="BH18">
        <v>140</v>
      </c>
      <c r="BI18">
        <f t="shared" si="19"/>
        <v>193.56893248551097</v>
      </c>
      <c r="BJ18">
        <f t="shared" si="20"/>
        <v>356.74712337602944</v>
      </c>
      <c r="BN18">
        <v>140</v>
      </c>
      <c r="BO18">
        <f t="shared" si="21"/>
        <v>1854.5871085676454</v>
      </c>
      <c r="BP18">
        <f t="shared" si="22"/>
        <v>1479.0542898887272</v>
      </c>
      <c r="BT18">
        <v>140</v>
      </c>
      <c r="BU18">
        <f t="shared" si="23"/>
        <v>308.05213060452428</v>
      </c>
      <c r="BV18">
        <f t="shared" si="24"/>
        <v>501.37433555550081</v>
      </c>
    </row>
    <row r="19" spans="17:74" x14ac:dyDescent="0.2">
      <c r="Q19">
        <v>150</v>
      </c>
      <c r="R19">
        <f t="shared" si="0"/>
        <v>298.34954000481781</v>
      </c>
      <c r="S19">
        <f t="shared" si="1"/>
        <v>323.99999999999994</v>
      </c>
      <c r="T19">
        <f t="shared" si="2"/>
        <v>1.2</v>
      </c>
      <c r="X19">
        <v>150</v>
      </c>
      <c r="Y19">
        <f t="shared" si="3"/>
        <v>303.19274855057381</v>
      </c>
      <c r="Z19">
        <f t="shared" si="4"/>
        <v>515.99999999999989</v>
      </c>
      <c r="AA19">
        <f t="shared" si="5"/>
        <v>0.6</v>
      </c>
      <c r="AD19">
        <v>150</v>
      </c>
      <c r="AE19">
        <f t="shared" si="6"/>
        <v>132.45666739005</v>
      </c>
      <c r="AF19">
        <f t="shared" si="7"/>
        <v>239.99999999999997</v>
      </c>
      <c r="AG19">
        <f t="shared" si="8"/>
        <v>1</v>
      </c>
      <c r="AJ19">
        <v>150</v>
      </c>
      <c r="AK19">
        <f t="shared" si="9"/>
        <v>224.17691193386236</v>
      </c>
      <c r="AL19">
        <f t="shared" si="10"/>
        <v>812.49999999999989</v>
      </c>
      <c r="AM19">
        <f t="shared" si="11"/>
        <v>0.6</v>
      </c>
      <c r="AP19">
        <v>150</v>
      </c>
      <c r="AQ19">
        <f t="shared" si="12"/>
        <v>503.12690150528283</v>
      </c>
      <c r="AR19">
        <f t="shared" si="13"/>
        <v>624.79999999999995</v>
      </c>
      <c r="AS19">
        <f t="shared" si="14"/>
        <v>3</v>
      </c>
      <c r="AV19">
        <v>150</v>
      </c>
      <c r="AW19">
        <f t="shared" si="15"/>
        <v>403.28916569999274</v>
      </c>
      <c r="AX19">
        <f t="shared" si="16"/>
        <v>752.2058823529411</v>
      </c>
      <c r="AY19">
        <f t="shared" si="17"/>
        <v>1</v>
      </c>
      <c r="BB19">
        <v>150</v>
      </c>
      <c r="BC19">
        <f t="shared" si="25"/>
        <v>634.04271726483512</v>
      </c>
      <c r="BD19">
        <f t="shared" si="18"/>
        <v>242.99999999999997</v>
      </c>
      <c r="BH19">
        <v>150</v>
      </c>
      <c r="BI19">
        <f t="shared" si="19"/>
        <v>186.25734530664224</v>
      </c>
      <c r="BJ19">
        <f t="shared" si="20"/>
        <v>277.49999999999994</v>
      </c>
      <c r="BN19">
        <v>150</v>
      </c>
      <c r="BO19">
        <f t="shared" si="21"/>
        <v>1819.2358769289769</v>
      </c>
      <c r="BP19">
        <f t="shared" si="22"/>
        <v>1150.4999999999998</v>
      </c>
      <c r="BT19">
        <v>150</v>
      </c>
      <c r="BU19">
        <f t="shared" si="23"/>
        <v>294.87809965160761</v>
      </c>
      <c r="BV19">
        <f t="shared" si="24"/>
        <v>389.99999999999994</v>
      </c>
    </row>
    <row r="20" spans="17:74" x14ac:dyDescent="0.2">
      <c r="Q20">
        <v>160</v>
      </c>
      <c r="R20">
        <f t="shared" si="0"/>
        <v>285.79056529459723</v>
      </c>
      <c r="S20">
        <f t="shared" si="1"/>
        <v>221.62905287503344</v>
      </c>
      <c r="T20">
        <f t="shared" si="2"/>
        <v>1.2</v>
      </c>
      <c r="X20">
        <v>160</v>
      </c>
      <c r="Y20">
        <f t="shared" si="3"/>
        <v>292.15800839554487</v>
      </c>
      <c r="Z20">
        <f t="shared" si="4"/>
        <v>352.96478791209029</v>
      </c>
      <c r="AA20">
        <f t="shared" si="5"/>
        <v>0.6</v>
      </c>
      <c r="AD20">
        <v>160</v>
      </c>
      <c r="AE20">
        <f t="shared" si="6"/>
        <v>125.38613688276311</v>
      </c>
      <c r="AF20">
        <f t="shared" si="7"/>
        <v>164.16966879632105</v>
      </c>
      <c r="AG20">
        <f t="shared" si="8"/>
        <v>1</v>
      </c>
      <c r="AJ20">
        <v>160</v>
      </c>
      <c r="AK20">
        <f t="shared" si="9"/>
        <v>210.27656096338023</v>
      </c>
      <c r="AL20">
        <f t="shared" si="10"/>
        <v>555.78273290421191</v>
      </c>
      <c r="AM20">
        <f t="shared" si="11"/>
        <v>0.6</v>
      </c>
      <c r="AP20">
        <v>160</v>
      </c>
      <c r="AQ20">
        <f t="shared" si="12"/>
        <v>490.98013327261526</v>
      </c>
      <c r="AR20">
        <f t="shared" si="13"/>
        <v>427.38837109975589</v>
      </c>
      <c r="AS20">
        <f t="shared" si="14"/>
        <v>3</v>
      </c>
      <c r="AV20">
        <v>160</v>
      </c>
      <c r="AW20">
        <f t="shared" si="15"/>
        <v>391.59022777913435</v>
      </c>
      <c r="AX20">
        <f t="shared" si="16"/>
        <v>514.53912738552833</v>
      </c>
      <c r="AY20">
        <f t="shared" si="17"/>
        <v>1</v>
      </c>
      <c r="BB20">
        <v>160</v>
      </c>
      <c r="BC20">
        <f t="shared" si="25"/>
        <v>628.26872532325024</v>
      </c>
      <c r="BD20">
        <f t="shared" si="18"/>
        <v>166.22178965627506</v>
      </c>
      <c r="BH20">
        <v>160</v>
      </c>
      <c r="BI20">
        <f t="shared" si="19"/>
        <v>181.50984082133908</v>
      </c>
      <c r="BJ20">
        <f t="shared" si="20"/>
        <v>189.82117954574622</v>
      </c>
      <c r="BN20">
        <v>160</v>
      </c>
      <c r="BO20">
        <f t="shared" si="21"/>
        <v>1796.5726414677536</v>
      </c>
      <c r="BP20">
        <f t="shared" si="22"/>
        <v>786.98834979236415</v>
      </c>
      <c r="BT20">
        <v>160</v>
      </c>
      <c r="BU20">
        <f t="shared" si="23"/>
        <v>286.32403751592625</v>
      </c>
      <c r="BV20">
        <f t="shared" si="24"/>
        <v>266.77571179402173</v>
      </c>
    </row>
    <row r="21" spans="17:74" x14ac:dyDescent="0.2">
      <c r="Q21">
        <v>170</v>
      </c>
      <c r="R21">
        <f t="shared" si="0"/>
        <v>278.42553864992868</v>
      </c>
      <c r="S21">
        <f t="shared" si="1"/>
        <v>112.52401912817082</v>
      </c>
      <c r="T21">
        <f t="shared" si="2"/>
        <v>1.2</v>
      </c>
      <c r="X21">
        <v>170</v>
      </c>
      <c r="Y21">
        <f t="shared" si="3"/>
        <v>285.98348067478821</v>
      </c>
      <c r="Z21">
        <f t="shared" si="4"/>
        <v>179.20491935227204</v>
      </c>
      <c r="AA21">
        <f t="shared" si="5"/>
        <v>0.6</v>
      </c>
      <c r="AD21">
        <v>170</v>
      </c>
      <c r="AE21">
        <f t="shared" si="6"/>
        <v>121.32363826323339</v>
      </c>
      <c r="AF21">
        <f t="shared" si="7"/>
        <v>83.351125280126539</v>
      </c>
      <c r="AG21">
        <f t="shared" si="8"/>
        <v>1</v>
      </c>
      <c r="AJ21">
        <v>170</v>
      </c>
      <c r="AK21">
        <f t="shared" si="9"/>
        <v>202.49857061746582</v>
      </c>
      <c r="AL21">
        <f t="shared" si="10"/>
        <v>282.17828870876167</v>
      </c>
      <c r="AM21">
        <f t="shared" si="11"/>
        <v>0.6</v>
      </c>
      <c r="AP21">
        <v>170</v>
      </c>
      <c r="AQ21">
        <f t="shared" si="12"/>
        <v>484.1833663241855</v>
      </c>
      <c r="AR21">
        <f t="shared" si="13"/>
        <v>216.9907628125961</v>
      </c>
      <c r="AS21">
        <f t="shared" si="14"/>
        <v>3</v>
      </c>
      <c r="AV21">
        <v>170</v>
      </c>
      <c r="AW21">
        <f t="shared" si="15"/>
        <v>385.04404585904354</v>
      </c>
      <c r="AX21">
        <f t="shared" si="16"/>
        <v>261.23836140186717</v>
      </c>
      <c r="AY21">
        <f t="shared" si="17"/>
        <v>1</v>
      </c>
      <c r="BB21">
        <v>170</v>
      </c>
      <c r="BC21">
        <f t="shared" si="25"/>
        <v>625.03786779494726</v>
      </c>
      <c r="BD21">
        <f t="shared" si="18"/>
        <v>84.393014346128112</v>
      </c>
      <c r="BH21">
        <v>170</v>
      </c>
      <c r="BI21">
        <f t="shared" si="19"/>
        <v>178.85335796473447</v>
      </c>
      <c r="BJ21">
        <f t="shared" si="20"/>
        <v>96.374738605146305</v>
      </c>
      <c r="BN21">
        <v>170</v>
      </c>
      <c r="BO21">
        <f t="shared" si="21"/>
        <v>1784.0133511537192</v>
      </c>
      <c r="BP21">
        <f t="shared" si="22"/>
        <v>399.56445681160659</v>
      </c>
      <c r="BT21">
        <v>170</v>
      </c>
      <c r="BU21">
        <f t="shared" si="23"/>
        <v>281.53758191844048</v>
      </c>
      <c r="BV21">
        <f t="shared" si="24"/>
        <v>135.44557858020562</v>
      </c>
    </row>
    <row r="22" spans="17:74" x14ac:dyDescent="0.2">
      <c r="Q22">
        <v>180</v>
      </c>
      <c r="R22">
        <f t="shared" si="0"/>
        <v>276</v>
      </c>
      <c r="S22">
        <f t="shared" si="1"/>
        <v>7.9389619878078577E-14</v>
      </c>
      <c r="T22">
        <f t="shared" si="2"/>
        <v>1.2</v>
      </c>
      <c r="X22">
        <v>180</v>
      </c>
      <c r="Y22">
        <f t="shared" si="3"/>
        <v>284</v>
      </c>
      <c r="Z22">
        <f t="shared" si="4"/>
        <v>1.2643532054656959E-13</v>
      </c>
      <c r="AA22">
        <f t="shared" si="5"/>
        <v>0.6</v>
      </c>
      <c r="AD22">
        <v>180</v>
      </c>
      <c r="AE22">
        <f t="shared" si="6"/>
        <v>120</v>
      </c>
      <c r="AF22">
        <f t="shared" si="7"/>
        <v>5.8807125835613761E-14</v>
      </c>
      <c r="AG22">
        <f t="shared" si="8"/>
        <v>1</v>
      </c>
      <c r="AJ22">
        <v>180</v>
      </c>
      <c r="AK22">
        <f t="shared" si="9"/>
        <v>200</v>
      </c>
      <c r="AL22">
        <f t="shared" si="10"/>
        <v>1.9908662392265075E-13</v>
      </c>
      <c r="AM22">
        <f t="shared" si="11"/>
        <v>0.6</v>
      </c>
      <c r="AP22">
        <v>180</v>
      </c>
      <c r="AQ22">
        <f t="shared" si="12"/>
        <v>482</v>
      </c>
      <c r="AR22">
        <f t="shared" si="13"/>
        <v>1.5309455092538118E-13</v>
      </c>
      <c r="AS22">
        <f t="shared" si="14"/>
        <v>3</v>
      </c>
      <c r="AV22">
        <v>180</v>
      </c>
      <c r="AW22">
        <f t="shared" si="15"/>
        <v>382.94117647058818</v>
      </c>
      <c r="AX22">
        <f t="shared" si="16"/>
        <v>1.8431277490757623E-13</v>
      </c>
      <c r="AY22">
        <f t="shared" si="17"/>
        <v>1</v>
      </c>
      <c r="BB22">
        <v>180</v>
      </c>
      <c r="BC22">
        <f t="shared" si="25"/>
        <v>624</v>
      </c>
      <c r="BD22">
        <f t="shared" si="18"/>
        <v>5.9542214908558933E-14</v>
      </c>
      <c r="BH22">
        <v>180</v>
      </c>
      <c r="BI22">
        <f t="shared" si="19"/>
        <v>178</v>
      </c>
      <c r="BJ22">
        <f t="shared" si="20"/>
        <v>6.7995739247428411E-14</v>
      </c>
      <c r="BN22">
        <v>180</v>
      </c>
      <c r="BO22">
        <f t="shared" si="21"/>
        <v>1780</v>
      </c>
      <c r="BP22">
        <f t="shared" si="22"/>
        <v>2.8190665947447346E-13</v>
      </c>
      <c r="BT22">
        <v>180</v>
      </c>
      <c r="BU22">
        <f t="shared" si="23"/>
        <v>280</v>
      </c>
      <c r="BV22">
        <f t="shared" si="24"/>
        <v>9.5561579482872361E-14</v>
      </c>
    </row>
    <row r="23" spans="17:74" x14ac:dyDescent="0.2">
      <c r="Q23">
        <v>190</v>
      </c>
      <c r="R23">
        <f t="shared" si="0"/>
        <v>278.42553864992868</v>
      </c>
      <c r="S23">
        <f t="shared" si="1"/>
        <v>-112.52401912817095</v>
      </c>
      <c r="T23">
        <f t="shared" si="2"/>
        <v>1.2</v>
      </c>
      <c r="X23">
        <v>190</v>
      </c>
      <c r="Y23">
        <f t="shared" si="3"/>
        <v>285.98348067478821</v>
      </c>
      <c r="Z23">
        <f t="shared" si="4"/>
        <v>-179.20491935227224</v>
      </c>
      <c r="AA23">
        <f t="shared" si="5"/>
        <v>0.6</v>
      </c>
      <c r="AD23">
        <v>190</v>
      </c>
      <c r="AE23">
        <f t="shared" si="6"/>
        <v>121.32363826323342</v>
      </c>
      <c r="AF23">
        <f t="shared" si="7"/>
        <v>-83.351125280126624</v>
      </c>
      <c r="AG23">
        <f t="shared" si="8"/>
        <v>1</v>
      </c>
      <c r="AJ23">
        <v>190</v>
      </c>
      <c r="AK23">
        <f t="shared" si="9"/>
        <v>202.49857061746582</v>
      </c>
      <c r="AL23">
        <f t="shared" si="10"/>
        <v>-282.17828870876201</v>
      </c>
      <c r="AM23">
        <f t="shared" si="11"/>
        <v>0.6</v>
      </c>
      <c r="AP23">
        <v>190</v>
      </c>
      <c r="AQ23">
        <f t="shared" si="12"/>
        <v>484.1833663241855</v>
      </c>
      <c r="AR23">
        <f t="shared" si="13"/>
        <v>-216.99076281259633</v>
      </c>
      <c r="AS23">
        <f t="shared" si="14"/>
        <v>3</v>
      </c>
      <c r="AV23">
        <v>190</v>
      </c>
      <c r="AW23">
        <f t="shared" si="15"/>
        <v>385.04404585904354</v>
      </c>
      <c r="AX23">
        <f t="shared" si="16"/>
        <v>-261.23836140186745</v>
      </c>
      <c r="AY23">
        <f t="shared" si="17"/>
        <v>1</v>
      </c>
      <c r="BB23">
        <v>190</v>
      </c>
      <c r="BC23">
        <f t="shared" si="25"/>
        <v>625.03786779494726</v>
      </c>
      <c r="BD23">
        <f t="shared" si="18"/>
        <v>-84.393014346128211</v>
      </c>
      <c r="BH23">
        <v>190</v>
      </c>
      <c r="BI23">
        <f t="shared" si="19"/>
        <v>178.85335796473447</v>
      </c>
      <c r="BJ23">
        <f t="shared" si="20"/>
        <v>-96.374738605146405</v>
      </c>
      <c r="BN23">
        <v>190</v>
      </c>
      <c r="BO23">
        <f t="shared" si="21"/>
        <v>1784.0133511537192</v>
      </c>
      <c r="BP23">
        <f t="shared" si="22"/>
        <v>-399.56445681160699</v>
      </c>
      <c r="BT23">
        <v>190</v>
      </c>
      <c r="BU23">
        <f t="shared" si="23"/>
        <v>281.53758191844048</v>
      </c>
      <c r="BV23">
        <f t="shared" si="24"/>
        <v>-135.44557858020576</v>
      </c>
    </row>
    <row r="24" spans="17:74" x14ac:dyDescent="0.2">
      <c r="Q24">
        <v>200</v>
      </c>
      <c r="R24">
        <f t="shared" si="0"/>
        <v>285.79056529459717</v>
      </c>
      <c r="S24">
        <f t="shared" si="1"/>
        <v>-221.6290528750333</v>
      </c>
      <c r="T24">
        <f t="shared" si="2"/>
        <v>1.2</v>
      </c>
      <c r="X24">
        <v>200</v>
      </c>
      <c r="Y24">
        <f t="shared" si="3"/>
        <v>292.15800839554487</v>
      </c>
      <c r="Z24">
        <f t="shared" si="4"/>
        <v>-352.96478791209006</v>
      </c>
      <c r="AA24">
        <f t="shared" si="5"/>
        <v>0.6</v>
      </c>
      <c r="AD24">
        <v>200</v>
      </c>
      <c r="AE24">
        <f t="shared" si="6"/>
        <v>125.38613688276311</v>
      </c>
      <c r="AF24">
        <f t="shared" si="7"/>
        <v>-164.16966879632096</v>
      </c>
      <c r="AG24">
        <f t="shared" si="8"/>
        <v>1</v>
      </c>
      <c r="AJ24">
        <v>200</v>
      </c>
      <c r="AK24">
        <f t="shared" si="9"/>
        <v>210.27656096338023</v>
      </c>
      <c r="AL24">
        <f t="shared" si="10"/>
        <v>-555.78273290421157</v>
      </c>
      <c r="AM24">
        <f t="shared" si="11"/>
        <v>0.6</v>
      </c>
      <c r="AP24">
        <v>200</v>
      </c>
      <c r="AQ24">
        <f t="shared" si="12"/>
        <v>490.98013327261526</v>
      </c>
      <c r="AR24">
        <f t="shared" si="13"/>
        <v>-427.3883710997556</v>
      </c>
      <c r="AS24">
        <f t="shared" si="14"/>
        <v>3</v>
      </c>
      <c r="AV24">
        <v>200</v>
      </c>
      <c r="AW24">
        <f t="shared" si="15"/>
        <v>391.59022777913435</v>
      </c>
      <c r="AX24">
        <f t="shared" si="16"/>
        <v>-514.53912738552799</v>
      </c>
      <c r="AY24">
        <f t="shared" si="17"/>
        <v>1</v>
      </c>
      <c r="BB24">
        <v>200</v>
      </c>
      <c r="BC24">
        <f t="shared" si="25"/>
        <v>628.26872532325024</v>
      </c>
      <c r="BD24">
        <f t="shared" si="18"/>
        <v>-166.22178965627498</v>
      </c>
      <c r="BH24">
        <v>200</v>
      </c>
      <c r="BI24">
        <f t="shared" si="19"/>
        <v>181.50984082133908</v>
      </c>
      <c r="BJ24">
        <f t="shared" si="20"/>
        <v>-189.82117954574611</v>
      </c>
      <c r="BN24">
        <v>200</v>
      </c>
      <c r="BO24">
        <f t="shared" si="21"/>
        <v>1796.5726414677536</v>
      </c>
      <c r="BP24">
        <f t="shared" si="22"/>
        <v>-786.98834979236358</v>
      </c>
      <c r="BT24">
        <v>200</v>
      </c>
      <c r="BU24">
        <f t="shared" si="23"/>
        <v>286.32403751592625</v>
      </c>
      <c r="BV24">
        <f t="shared" si="24"/>
        <v>-266.77571179402156</v>
      </c>
    </row>
    <row r="25" spans="17:74" x14ac:dyDescent="0.2">
      <c r="Q25">
        <v>210</v>
      </c>
      <c r="R25">
        <f t="shared" si="0"/>
        <v>298.34954000481781</v>
      </c>
      <c r="S25">
        <f t="shared" si="1"/>
        <v>-324.00000000000006</v>
      </c>
      <c r="T25">
        <f t="shared" si="2"/>
        <v>1.2</v>
      </c>
      <c r="X25">
        <v>210</v>
      </c>
      <c r="Y25">
        <f t="shared" si="3"/>
        <v>303.19274855057387</v>
      </c>
      <c r="Z25">
        <f t="shared" si="4"/>
        <v>-516.00000000000011</v>
      </c>
      <c r="AA25">
        <f t="shared" si="5"/>
        <v>0.6</v>
      </c>
      <c r="AD25">
        <v>210</v>
      </c>
      <c r="AE25">
        <f t="shared" si="6"/>
        <v>132.45666739005003</v>
      </c>
      <c r="AF25">
        <f t="shared" si="7"/>
        <v>-240.00000000000006</v>
      </c>
      <c r="AG25">
        <f t="shared" si="8"/>
        <v>1</v>
      </c>
      <c r="AJ25">
        <v>210</v>
      </c>
      <c r="AK25">
        <f t="shared" si="9"/>
        <v>224.17691193386247</v>
      </c>
      <c r="AL25">
        <f t="shared" si="10"/>
        <v>-812.50000000000023</v>
      </c>
      <c r="AM25">
        <f t="shared" si="11"/>
        <v>0.6</v>
      </c>
      <c r="AP25">
        <v>210</v>
      </c>
      <c r="AQ25">
        <f t="shared" si="12"/>
        <v>503.12690150528294</v>
      </c>
      <c r="AR25">
        <f t="shared" si="13"/>
        <v>-624.80000000000018</v>
      </c>
      <c r="AS25">
        <f t="shared" si="14"/>
        <v>3</v>
      </c>
      <c r="AV25">
        <v>210</v>
      </c>
      <c r="AW25">
        <f t="shared" si="15"/>
        <v>403.28916569999274</v>
      </c>
      <c r="AX25">
        <f t="shared" si="16"/>
        <v>-752.20588235294133</v>
      </c>
      <c r="AY25">
        <f t="shared" si="17"/>
        <v>1</v>
      </c>
      <c r="BB25">
        <v>210</v>
      </c>
      <c r="BC25">
        <f t="shared" si="25"/>
        <v>634.04271726483512</v>
      </c>
      <c r="BD25">
        <f t="shared" si="18"/>
        <v>-243.00000000000006</v>
      </c>
      <c r="BH25">
        <v>210</v>
      </c>
      <c r="BI25">
        <f t="shared" si="19"/>
        <v>186.25734530664226</v>
      </c>
      <c r="BJ25">
        <f t="shared" si="20"/>
        <v>-277.50000000000006</v>
      </c>
      <c r="BN25">
        <v>210</v>
      </c>
      <c r="BO25">
        <f t="shared" si="21"/>
        <v>1819.2358769289769</v>
      </c>
      <c r="BP25">
        <f t="shared" si="22"/>
        <v>-1150.5000000000002</v>
      </c>
      <c r="BT25">
        <v>210</v>
      </c>
      <c r="BU25">
        <f t="shared" si="23"/>
        <v>294.87809965160767</v>
      </c>
      <c r="BV25">
        <f t="shared" si="24"/>
        <v>-390.00000000000011</v>
      </c>
    </row>
    <row r="26" spans="17:74" x14ac:dyDescent="0.2">
      <c r="Q26">
        <v>220</v>
      </c>
      <c r="R26">
        <f t="shared" si="0"/>
        <v>316.48979047966168</v>
      </c>
      <c r="S26">
        <f t="shared" si="1"/>
        <v>-416.52637107687741</v>
      </c>
      <c r="T26">
        <f t="shared" si="2"/>
        <v>1.2</v>
      </c>
      <c r="X26">
        <v>220</v>
      </c>
      <c r="Y26">
        <f t="shared" si="3"/>
        <v>320.18724847983623</v>
      </c>
      <c r="Z26">
        <f t="shared" si="4"/>
        <v>-663.35681319650848</v>
      </c>
      <c r="AA26">
        <f t="shared" si="5"/>
        <v>0.6</v>
      </c>
      <c r="AD26">
        <v>220</v>
      </c>
      <c r="AE26">
        <f t="shared" si="6"/>
        <v>142.9636412599466</v>
      </c>
      <c r="AF26">
        <f t="shared" si="7"/>
        <v>-308.53805264953883</v>
      </c>
      <c r="AG26">
        <f t="shared" si="8"/>
        <v>1</v>
      </c>
      <c r="AJ26">
        <v>220</v>
      </c>
      <c r="AK26">
        <f t="shared" si="9"/>
        <v>245.58471223235188</v>
      </c>
      <c r="AL26">
        <f t="shared" si="10"/>
        <v>-1044.5298657406263</v>
      </c>
      <c r="AM26">
        <f t="shared" si="11"/>
        <v>0.6</v>
      </c>
      <c r="AP26">
        <v>220</v>
      </c>
      <c r="AQ26">
        <f t="shared" si="12"/>
        <v>521.83402545842443</v>
      </c>
      <c r="AR26">
        <f t="shared" si="13"/>
        <v>-803.22739706429957</v>
      </c>
      <c r="AS26">
        <f t="shared" si="14"/>
        <v>3</v>
      </c>
      <c r="AV26">
        <v>220</v>
      </c>
      <c r="AW26">
        <f t="shared" si="15"/>
        <v>421.30659038559924</v>
      </c>
      <c r="AX26">
        <f t="shared" si="16"/>
        <v>-967.01724221960251</v>
      </c>
      <c r="AY26">
        <f t="shared" si="17"/>
        <v>1</v>
      </c>
      <c r="BB26">
        <v>220</v>
      </c>
      <c r="BC26">
        <f t="shared" si="25"/>
        <v>642.93518815805385</v>
      </c>
      <c r="BD26">
        <f t="shared" si="18"/>
        <v>-312.3947783076581</v>
      </c>
      <c r="BH26">
        <v>220</v>
      </c>
      <c r="BI26">
        <f t="shared" si="19"/>
        <v>193.56893248551094</v>
      </c>
      <c r="BJ26">
        <f t="shared" si="20"/>
        <v>-356.74712337602926</v>
      </c>
      <c r="BN26">
        <v>220</v>
      </c>
      <c r="BO26">
        <f t="shared" si="21"/>
        <v>1854.5871085676451</v>
      </c>
      <c r="BP26">
        <f t="shared" si="22"/>
        <v>-1479.0542898887268</v>
      </c>
      <c r="BT26">
        <v>220</v>
      </c>
      <c r="BU26">
        <f t="shared" si="23"/>
        <v>308.05213060452422</v>
      </c>
      <c r="BV26">
        <f t="shared" si="24"/>
        <v>-501.37433555550064</v>
      </c>
    </row>
    <row r="27" spans="17:74" x14ac:dyDescent="0.2">
      <c r="Q27">
        <v>230</v>
      </c>
      <c r="R27">
        <f t="shared" si="0"/>
        <v>340.67373055558278</v>
      </c>
      <c r="S27">
        <f t="shared" si="1"/>
        <v>-496.39679914109769</v>
      </c>
      <c r="T27">
        <f t="shared" si="2"/>
        <v>1.2</v>
      </c>
      <c r="X27">
        <v>230</v>
      </c>
      <c r="Y27">
        <f t="shared" si="3"/>
        <v>344.62943450441014</v>
      </c>
      <c r="Z27">
        <f t="shared" si="4"/>
        <v>-790.55786529878515</v>
      </c>
      <c r="AA27">
        <f t="shared" si="5"/>
        <v>0.6</v>
      </c>
      <c r="AD27">
        <v>230</v>
      </c>
      <c r="AE27">
        <f t="shared" si="6"/>
        <v>157.45911322954385</v>
      </c>
      <c r="AF27">
        <f t="shared" si="7"/>
        <v>-367.70133269710936</v>
      </c>
      <c r="AG27">
        <f t="shared" si="8"/>
        <v>1</v>
      </c>
      <c r="AJ27">
        <v>230</v>
      </c>
      <c r="AK27">
        <f t="shared" si="9"/>
        <v>276.37428765090419</v>
      </c>
      <c r="AL27">
        <f t="shared" si="10"/>
        <v>-1244.822220068339</v>
      </c>
      <c r="AM27">
        <f t="shared" si="11"/>
        <v>0.6</v>
      </c>
      <c r="AP27">
        <v>230</v>
      </c>
      <c r="AQ27">
        <f t="shared" si="12"/>
        <v>548.73937751648248</v>
      </c>
      <c r="AR27">
        <f t="shared" si="13"/>
        <v>-957.24913612147486</v>
      </c>
      <c r="AS27">
        <f t="shared" si="14"/>
        <v>3</v>
      </c>
      <c r="AV27">
        <v>230</v>
      </c>
      <c r="AW27">
        <f t="shared" si="15"/>
        <v>447.21998870166595</v>
      </c>
      <c r="AX27">
        <f t="shared" si="16"/>
        <v>-1152.4462725157566</v>
      </c>
      <c r="AY27">
        <f t="shared" si="17"/>
        <v>1</v>
      </c>
      <c r="BB27">
        <v>230</v>
      </c>
      <c r="BC27">
        <f t="shared" si="25"/>
        <v>655.72470410114488</v>
      </c>
      <c r="BD27">
        <f t="shared" si="18"/>
        <v>-372.29759935582325</v>
      </c>
      <c r="BH27">
        <v>230</v>
      </c>
      <c r="BI27">
        <f t="shared" si="19"/>
        <v>204.08475670538576</v>
      </c>
      <c r="BJ27">
        <f t="shared" si="20"/>
        <v>-425.15466593103275</v>
      </c>
      <c r="BN27">
        <v>230</v>
      </c>
      <c r="BO27">
        <f t="shared" si="21"/>
        <v>1906.1709446016991</v>
      </c>
      <c r="BP27">
        <f t="shared" si="22"/>
        <v>-1762.6682636167682</v>
      </c>
      <c r="BT27">
        <v>230</v>
      </c>
      <c r="BU27">
        <f t="shared" si="23"/>
        <v>326.99956163132566</v>
      </c>
      <c r="BV27">
        <f t="shared" si="24"/>
        <v>-597.5146656328028</v>
      </c>
    </row>
    <row r="28" spans="17:74" x14ac:dyDescent="0.2">
      <c r="Q28">
        <v>240</v>
      </c>
      <c r="R28">
        <f t="shared" si="0"/>
        <v>371.35417594960393</v>
      </c>
      <c r="S28">
        <f t="shared" si="1"/>
        <v>-561.18446165231603</v>
      </c>
      <c r="T28">
        <f t="shared" si="2"/>
        <v>1.2</v>
      </c>
      <c r="X28">
        <v>240</v>
      </c>
      <c r="Y28">
        <f t="shared" si="3"/>
        <v>378.30236244767065</v>
      </c>
      <c r="Z28">
        <f t="shared" si="4"/>
        <v>-893.73821670554037</v>
      </c>
      <c r="AA28">
        <f t="shared" si="5"/>
        <v>0.6</v>
      </c>
      <c r="AD28">
        <v>240</v>
      </c>
      <c r="AE28">
        <f t="shared" si="6"/>
        <v>176.55967202829547</v>
      </c>
      <c r="AF28">
        <f t="shared" si="7"/>
        <v>-415.69219381653045</v>
      </c>
      <c r="AG28">
        <f t="shared" si="8"/>
        <v>1</v>
      </c>
      <c r="AJ28">
        <v>240</v>
      </c>
      <c r="AK28">
        <f t="shared" si="9"/>
        <v>318.7917356414456</v>
      </c>
      <c r="AL28">
        <f t="shared" si="10"/>
        <v>-1407.2912811497124</v>
      </c>
      <c r="AM28">
        <f t="shared" si="11"/>
        <v>0.6</v>
      </c>
      <c r="AP28">
        <v>240</v>
      </c>
      <c r="AQ28">
        <f t="shared" si="12"/>
        <v>585.80570129898626</v>
      </c>
      <c r="AR28">
        <f t="shared" si="13"/>
        <v>-1082.1853445690342</v>
      </c>
      <c r="AS28">
        <f t="shared" si="14"/>
        <v>3</v>
      </c>
      <c r="AV28">
        <v>240</v>
      </c>
      <c r="AW28">
        <f t="shared" si="15"/>
        <v>482.91974130908989</v>
      </c>
      <c r="AX28">
        <f t="shared" si="16"/>
        <v>-1302.8588059874714</v>
      </c>
      <c r="AY28">
        <f t="shared" si="17"/>
        <v>1</v>
      </c>
      <c r="BB28">
        <v>240</v>
      </c>
      <c r="BC28">
        <f t="shared" si="25"/>
        <v>673.34425942029281</v>
      </c>
      <c r="BD28">
        <f t="shared" si="18"/>
        <v>-420.88834623923702</v>
      </c>
      <c r="BH28">
        <v>240</v>
      </c>
      <c r="BI28">
        <f t="shared" si="19"/>
        <v>218.57194663446296</v>
      </c>
      <c r="BJ28">
        <f t="shared" si="20"/>
        <v>-480.64409910036329</v>
      </c>
      <c r="BN28">
        <v>240</v>
      </c>
      <c r="BO28">
        <f t="shared" si="21"/>
        <v>1978.3125529686788</v>
      </c>
      <c r="BP28">
        <f t="shared" si="22"/>
        <v>-1992.7244541079926</v>
      </c>
      <c r="BT28">
        <v>240</v>
      </c>
      <c r="BU28">
        <f t="shared" si="23"/>
        <v>353.10260654858189</v>
      </c>
      <c r="BV28">
        <f t="shared" si="24"/>
        <v>-675.49981495186194</v>
      </c>
    </row>
    <row r="29" spans="17:74" x14ac:dyDescent="0.2">
      <c r="Q29">
        <v>250</v>
      </c>
      <c r="R29">
        <f t="shared" si="0"/>
        <v>408.86228998285986</v>
      </c>
      <c r="S29">
        <f t="shared" si="1"/>
        <v>-608.92081826926869</v>
      </c>
      <c r="T29">
        <f t="shared" si="2"/>
        <v>1.2</v>
      </c>
      <c r="X29">
        <v>250</v>
      </c>
      <c r="Y29">
        <f t="shared" si="3"/>
        <v>423.11192285627936</v>
      </c>
      <c r="Z29">
        <f t="shared" si="4"/>
        <v>-969.76278465105747</v>
      </c>
      <c r="AA29">
        <f t="shared" si="5"/>
        <v>0.6</v>
      </c>
      <c r="AD29">
        <v>250</v>
      </c>
      <c r="AE29">
        <f t="shared" si="6"/>
        <v>200.85775168748742</v>
      </c>
      <c r="AF29">
        <f t="shared" si="7"/>
        <v>-451.05245797723603</v>
      </c>
      <c r="AG29">
        <f t="shared" si="8"/>
        <v>1</v>
      </c>
      <c r="AJ29">
        <v>250</v>
      </c>
      <c r="AK29">
        <f t="shared" si="9"/>
        <v>375.23788731895655</v>
      </c>
      <c r="AL29">
        <f t="shared" si="10"/>
        <v>-1527.0005087771012</v>
      </c>
      <c r="AM29">
        <f t="shared" si="11"/>
        <v>0.6</v>
      </c>
      <c r="AP29">
        <v>250</v>
      </c>
      <c r="AQ29">
        <f t="shared" si="12"/>
        <v>635.13095384179587</v>
      </c>
      <c r="AR29">
        <f t="shared" si="13"/>
        <v>-1174.2398989340713</v>
      </c>
      <c r="AS29">
        <f t="shared" si="14"/>
        <v>3</v>
      </c>
      <c r="AV29">
        <v>250</v>
      </c>
      <c r="AW29">
        <f t="shared" si="15"/>
        <v>530.42645720056976</v>
      </c>
      <c r="AX29">
        <f t="shared" si="16"/>
        <v>-1413.6846339176241</v>
      </c>
      <c r="AY29">
        <f t="shared" si="17"/>
        <v>1</v>
      </c>
      <c r="BB29">
        <v>250</v>
      </c>
      <c r="BC29">
        <f t="shared" si="25"/>
        <v>696.79112242479732</v>
      </c>
      <c r="BD29">
        <f t="shared" si="18"/>
        <v>-456.69061370195152</v>
      </c>
      <c r="BH29">
        <v>250</v>
      </c>
      <c r="BI29">
        <f t="shared" si="19"/>
        <v>237.8504784381667</v>
      </c>
      <c r="BJ29">
        <f t="shared" si="20"/>
        <v>-521.52940453617919</v>
      </c>
      <c r="BN29">
        <v>250</v>
      </c>
      <c r="BO29">
        <f t="shared" si="21"/>
        <v>2075.7490121680075</v>
      </c>
      <c r="BP29">
        <f t="shared" si="22"/>
        <v>-2162.2327204283752</v>
      </c>
      <c r="BT29">
        <v>250</v>
      </c>
      <c r="BU29">
        <f t="shared" si="23"/>
        <v>387.83869988858868</v>
      </c>
      <c r="BV29">
        <f t="shared" si="24"/>
        <v>-732.96024421300854</v>
      </c>
    </row>
    <row r="30" spans="17:74" x14ac:dyDescent="0.2">
      <c r="Q30">
        <v>260</v>
      </c>
      <c r="R30">
        <f t="shared" si="0"/>
        <v>453.2719927495732</v>
      </c>
      <c r="S30">
        <f t="shared" si="1"/>
        <v>-638.15542395191085</v>
      </c>
      <c r="T30">
        <f t="shared" si="2"/>
        <v>1.2</v>
      </c>
      <c r="X30">
        <v>260</v>
      </c>
      <c r="Y30">
        <f t="shared" si="3"/>
        <v>480.81164868556709</v>
      </c>
      <c r="Z30">
        <f t="shared" si="4"/>
        <v>-1016.3216011085987</v>
      </c>
      <c r="AA30">
        <f t="shared" si="5"/>
        <v>0.6</v>
      </c>
      <c r="AD30">
        <v>260</v>
      </c>
      <c r="AE30">
        <f t="shared" si="6"/>
        <v>230.80043203858</v>
      </c>
      <c r="AF30">
        <f t="shared" si="7"/>
        <v>-472.70772144585987</v>
      </c>
      <c r="AG30">
        <f t="shared" si="8"/>
        <v>1</v>
      </c>
      <c r="AJ30">
        <v>260</v>
      </c>
      <c r="AK30">
        <f t="shared" si="9"/>
        <v>447.92165047600508</v>
      </c>
      <c r="AL30">
        <f t="shared" si="10"/>
        <v>-1600.3125986448381</v>
      </c>
      <c r="AM30">
        <f t="shared" si="11"/>
        <v>0.6</v>
      </c>
      <c r="AP30">
        <v>260</v>
      </c>
      <c r="AQ30">
        <f t="shared" si="12"/>
        <v>698.64538072364758</v>
      </c>
      <c r="AR30">
        <f t="shared" si="13"/>
        <v>-1230.6157681640552</v>
      </c>
      <c r="AS30">
        <f t="shared" si="14"/>
        <v>3</v>
      </c>
      <c r="AV30">
        <v>260</v>
      </c>
      <c r="AW30">
        <f t="shared" si="15"/>
        <v>591.59921714270104</v>
      </c>
      <c r="AX30">
        <f t="shared" si="16"/>
        <v>-1481.5563696051306</v>
      </c>
      <c r="AY30">
        <f t="shared" si="17"/>
        <v>1</v>
      </c>
      <c r="BB30">
        <v>260</v>
      </c>
      <c r="BC30">
        <f t="shared" si="25"/>
        <v>726.98283942849434</v>
      </c>
      <c r="BD30">
        <f t="shared" si="18"/>
        <v>-478.61656796393311</v>
      </c>
      <c r="BH30">
        <v>260</v>
      </c>
      <c r="BI30">
        <f t="shared" si="19"/>
        <v>262.67477908565093</v>
      </c>
      <c r="BJ30">
        <f t="shared" si="20"/>
        <v>-546.5683029217754</v>
      </c>
      <c r="BN30">
        <v>260</v>
      </c>
      <c r="BO30">
        <f t="shared" si="21"/>
        <v>2203.0037442234125</v>
      </c>
      <c r="BP30">
        <f t="shared" si="22"/>
        <v>-2266.0426396810908</v>
      </c>
      <c r="BT30">
        <v>260</v>
      </c>
      <c r="BU30">
        <f t="shared" si="23"/>
        <v>432.56716952369538</v>
      </c>
      <c r="BV30">
        <f t="shared" si="24"/>
        <v>-768.15004734952231</v>
      </c>
    </row>
    <row r="31" spans="17:74" x14ac:dyDescent="0.2">
      <c r="Q31">
        <v>270</v>
      </c>
      <c r="R31">
        <f t="shared" si="0"/>
        <v>504.25145304172599</v>
      </c>
      <c r="S31">
        <f t="shared" si="1"/>
        <v>-648</v>
      </c>
      <c r="T31">
        <f t="shared" si="2"/>
        <v>1.2</v>
      </c>
      <c r="X31">
        <v>270</v>
      </c>
      <c r="Y31">
        <f t="shared" si="3"/>
        <v>552.61642208023113</v>
      </c>
      <c r="Z31">
        <f t="shared" si="4"/>
        <v>-1032</v>
      </c>
      <c r="AA31">
        <f t="shared" si="5"/>
        <v>0.6</v>
      </c>
      <c r="AD31">
        <v>270</v>
      </c>
      <c r="AE31">
        <f t="shared" si="6"/>
        <v>266.53959784592377</v>
      </c>
      <c r="AF31">
        <f t="shared" si="7"/>
        <v>-480</v>
      </c>
      <c r="AG31">
        <f t="shared" si="8"/>
        <v>1</v>
      </c>
      <c r="AJ31">
        <v>270</v>
      </c>
      <c r="AK31">
        <f t="shared" si="9"/>
        <v>538.37339990726787</v>
      </c>
      <c r="AL31">
        <f t="shared" si="10"/>
        <v>-1625</v>
      </c>
      <c r="AM31">
        <f t="shared" si="11"/>
        <v>0.6</v>
      </c>
      <c r="AP31">
        <v>270</v>
      </c>
      <c r="AQ31">
        <f t="shared" si="12"/>
        <v>777.68629407281264</v>
      </c>
      <c r="AR31">
        <f t="shared" si="13"/>
        <v>-1249.6000000000001</v>
      </c>
      <c r="AS31">
        <f t="shared" si="14"/>
        <v>3</v>
      </c>
      <c r="AV31">
        <v>270</v>
      </c>
      <c r="AW31">
        <f t="shared" si="15"/>
        <v>667.72602888122992</v>
      </c>
      <c r="AX31">
        <f t="shared" si="16"/>
        <v>-1504.4117647058824</v>
      </c>
      <c r="AY31">
        <f t="shared" si="17"/>
        <v>1</v>
      </c>
      <c r="BB31">
        <v>270</v>
      </c>
      <c r="BC31">
        <f t="shared" si="25"/>
        <v>764.55510457686512</v>
      </c>
      <c r="BD31">
        <f t="shared" si="18"/>
        <v>-486</v>
      </c>
      <c r="BH31">
        <v>270</v>
      </c>
      <c r="BI31">
        <f t="shared" si="19"/>
        <v>293.56753042986691</v>
      </c>
      <c r="BJ31">
        <f t="shared" si="20"/>
        <v>-555</v>
      </c>
      <c r="BN31">
        <v>270</v>
      </c>
      <c r="BO31">
        <f t="shared" si="21"/>
        <v>2363.4706573782801</v>
      </c>
      <c r="BP31">
        <f t="shared" si="22"/>
        <v>-2301</v>
      </c>
      <c r="BT31">
        <v>270</v>
      </c>
      <c r="BU31">
        <f t="shared" si="23"/>
        <v>488.22978455831873</v>
      </c>
      <c r="BV31">
        <f t="shared" si="24"/>
        <v>-780</v>
      </c>
    </row>
    <row r="32" spans="17:74" x14ac:dyDescent="0.2">
      <c r="Q32">
        <v>280</v>
      </c>
      <c r="R32">
        <f t="shared" si="0"/>
        <v>560.92073399449362</v>
      </c>
      <c r="S32">
        <f t="shared" si="1"/>
        <v>-638.15542395191085</v>
      </c>
      <c r="T32">
        <f t="shared" si="2"/>
        <v>1.2</v>
      </c>
      <c r="X32">
        <v>280</v>
      </c>
      <c r="Y32">
        <f t="shared" si="3"/>
        <v>638.72684151989756</v>
      </c>
      <c r="Z32">
        <f t="shared" si="4"/>
        <v>-1016.3216011085988</v>
      </c>
      <c r="AA32">
        <f t="shared" si="5"/>
        <v>0.6</v>
      </c>
      <c r="AD32">
        <v>280</v>
      </c>
      <c r="AE32">
        <f t="shared" si="6"/>
        <v>307.76773035390215</v>
      </c>
      <c r="AF32">
        <f t="shared" si="7"/>
        <v>-472.70772144585987</v>
      </c>
      <c r="AG32">
        <f t="shared" si="8"/>
        <v>1</v>
      </c>
      <c r="AJ32">
        <v>280</v>
      </c>
      <c r="AK32">
        <f t="shared" si="9"/>
        <v>646.84582749599497</v>
      </c>
      <c r="AL32">
        <f t="shared" si="10"/>
        <v>-1600.3125986448383</v>
      </c>
      <c r="AM32">
        <f t="shared" si="11"/>
        <v>0.6</v>
      </c>
      <c r="AP32">
        <v>280</v>
      </c>
      <c r="AQ32">
        <f t="shared" si="12"/>
        <v>872.4745077195771</v>
      </c>
      <c r="AR32">
        <f t="shared" si="13"/>
        <v>-1230.6157681640555</v>
      </c>
      <c r="AS32">
        <f t="shared" si="14"/>
        <v>3</v>
      </c>
      <c r="AV32">
        <v>280</v>
      </c>
      <c r="AW32">
        <f t="shared" si="15"/>
        <v>759.01956522287355</v>
      </c>
      <c r="AX32">
        <f t="shared" si="16"/>
        <v>-1481.5563696051308</v>
      </c>
      <c r="AY32">
        <f t="shared" si="17"/>
        <v>1</v>
      </c>
      <c r="BB32">
        <v>280</v>
      </c>
      <c r="BC32">
        <f t="shared" si="25"/>
        <v>809.61288219064409</v>
      </c>
      <c r="BD32">
        <f t="shared" si="18"/>
        <v>-478.61656796393316</v>
      </c>
      <c r="BH32">
        <v>280</v>
      </c>
      <c r="BI32">
        <f t="shared" si="19"/>
        <v>330.61503646786292</v>
      </c>
      <c r="BJ32">
        <f t="shared" si="20"/>
        <v>-546.56830292177551</v>
      </c>
      <c r="BN32">
        <v>280</v>
      </c>
      <c r="BO32">
        <f t="shared" si="21"/>
        <v>2558.2471004414874</v>
      </c>
      <c r="BP32">
        <f t="shared" si="22"/>
        <v>-2266.0426396810908</v>
      </c>
      <c r="BT32">
        <v>280</v>
      </c>
      <c r="BU32">
        <f t="shared" si="23"/>
        <v>554.98204768984306</v>
      </c>
      <c r="BV32">
        <f t="shared" si="24"/>
        <v>-768.15004734952231</v>
      </c>
    </row>
    <row r="33" spans="17:74" x14ac:dyDescent="0.2">
      <c r="Q33">
        <v>290</v>
      </c>
      <c r="R33">
        <f t="shared" si="0"/>
        <v>621.74286005648992</v>
      </c>
      <c r="S33">
        <f t="shared" si="1"/>
        <v>-608.92081826926858</v>
      </c>
      <c r="T33">
        <f t="shared" si="2"/>
        <v>1.2</v>
      </c>
      <c r="X33">
        <v>290</v>
      </c>
      <c r="Y33">
        <f t="shared" si="3"/>
        <v>737.82869862277846</v>
      </c>
      <c r="Z33">
        <f t="shared" si="4"/>
        <v>-969.76278465105736</v>
      </c>
      <c r="AA33">
        <f t="shared" si="5"/>
        <v>0.6</v>
      </c>
      <c r="AD33">
        <v>290</v>
      </c>
      <c r="AE33">
        <f t="shared" si="6"/>
        <v>353.56608339139103</v>
      </c>
      <c r="AF33">
        <f t="shared" si="7"/>
        <v>-451.05245797723597</v>
      </c>
      <c r="AG33">
        <f t="shared" si="8"/>
        <v>1</v>
      </c>
      <c r="AJ33">
        <v>290</v>
      </c>
      <c r="AK33">
        <f t="shared" si="9"/>
        <v>771.68343818760854</v>
      </c>
      <c r="AL33">
        <f t="shared" si="10"/>
        <v>-1527.000508777101</v>
      </c>
      <c r="AM33">
        <f t="shared" si="11"/>
        <v>0.6</v>
      </c>
      <c r="AP33">
        <v>290</v>
      </c>
      <c r="AQ33">
        <f t="shared" si="12"/>
        <v>981.56337367778713</v>
      </c>
      <c r="AR33">
        <f t="shared" si="13"/>
        <v>-1174.2398989340711</v>
      </c>
      <c r="AS33">
        <f t="shared" si="14"/>
        <v>3</v>
      </c>
      <c r="AV33">
        <v>290</v>
      </c>
      <c r="AW33">
        <f t="shared" si="15"/>
        <v>864.08651358776103</v>
      </c>
      <c r="AX33">
        <f t="shared" si="16"/>
        <v>-1413.6846339176238</v>
      </c>
      <c r="AY33">
        <f t="shared" si="17"/>
        <v>1</v>
      </c>
      <c r="BB33">
        <v>290</v>
      </c>
      <c r="BC33">
        <f t="shared" si="25"/>
        <v>861.46850509331432</v>
      </c>
      <c r="BD33">
        <f t="shared" si="18"/>
        <v>-456.69061370195146</v>
      </c>
      <c r="BH33">
        <v>290</v>
      </c>
      <c r="BI33">
        <f t="shared" si="19"/>
        <v>373.25188196561402</v>
      </c>
      <c r="BJ33">
        <f t="shared" si="20"/>
        <v>-521.52940453617907</v>
      </c>
      <c r="BN33">
        <v>290</v>
      </c>
      <c r="BO33">
        <f t="shared" si="21"/>
        <v>2784.8634039936705</v>
      </c>
      <c r="BP33">
        <f t="shared" si="22"/>
        <v>-2162.2327204283752</v>
      </c>
      <c r="BT33">
        <v>290</v>
      </c>
      <c r="BU33">
        <f t="shared" si="23"/>
        <v>631.80519273083598</v>
      </c>
      <c r="BV33">
        <f t="shared" si="24"/>
        <v>-732.96024421300854</v>
      </c>
    </row>
    <row r="34" spans="17:74" x14ac:dyDescent="0.2">
      <c r="Q34">
        <v>300</v>
      </c>
      <c r="R34">
        <f t="shared" si="0"/>
        <v>684.48054709520193</v>
      </c>
      <c r="S34">
        <f t="shared" si="1"/>
        <v>-561.18446165231626</v>
      </c>
      <c r="T34">
        <f t="shared" si="2"/>
        <v>1.2</v>
      </c>
      <c r="X34">
        <v>300</v>
      </c>
      <c r="Y34">
        <f t="shared" si="3"/>
        <v>846.67851348604052</v>
      </c>
      <c r="Z34">
        <f t="shared" si="4"/>
        <v>-893.73821670554059</v>
      </c>
      <c r="AA34">
        <f t="shared" si="5"/>
        <v>0.6</v>
      </c>
      <c r="AD34">
        <v>300</v>
      </c>
      <c r="AE34">
        <f t="shared" si="6"/>
        <v>402.30309726093708</v>
      </c>
      <c r="AF34">
        <f t="shared" si="7"/>
        <v>-415.69219381653051</v>
      </c>
      <c r="AG34">
        <f t="shared" si="8"/>
        <v>1</v>
      </c>
      <c r="AJ34">
        <v>300</v>
      </c>
      <c r="AK34">
        <f t="shared" si="9"/>
        <v>908.80045303474094</v>
      </c>
      <c r="AL34">
        <f t="shared" si="10"/>
        <v>-1407.2912811497126</v>
      </c>
      <c r="AM34">
        <f t="shared" si="11"/>
        <v>0.6</v>
      </c>
      <c r="AP34">
        <v>300</v>
      </c>
      <c r="AQ34">
        <f t="shared" si="12"/>
        <v>1101.3825497288199</v>
      </c>
      <c r="AR34">
        <f t="shared" si="13"/>
        <v>-1082.1853445690347</v>
      </c>
      <c r="AS34">
        <f t="shared" si="14"/>
        <v>3</v>
      </c>
      <c r="AV34">
        <v>300</v>
      </c>
      <c r="AW34">
        <f t="shared" si="15"/>
        <v>979.48816409258745</v>
      </c>
      <c r="AX34">
        <f t="shared" si="16"/>
        <v>-1302.8588059874717</v>
      </c>
      <c r="AY34">
        <f t="shared" si="17"/>
        <v>1</v>
      </c>
      <c r="BB34">
        <v>300</v>
      </c>
      <c r="BC34">
        <f t="shared" si="25"/>
        <v>918.42480356827707</v>
      </c>
      <c r="BD34">
        <f t="shared" si="18"/>
        <v>-420.88834623923714</v>
      </c>
      <c r="BH34">
        <v>300</v>
      </c>
      <c r="BI34">
        <f t="shared" si="19"/>
        <v>420.08261626724999</v>
      </c>
      <c r="BJ34">
        <f t="shared" si="20"/>
        <v>-480.64409910036341</v>
      </c>
      <c r="BN34">
        <v>300</v>
      </c>
      <c r="BO34">
        <f t="shared" si="21"/>
        <v>3036.1812470595742</v>
      </c>
      <c r="BP34">
        <f t="shared" si="22"/>
        <v>-1992.7244541079933</v>
      </c>
      <c r="BT34">
        <v>300</v>
      </c>
      <c r="BU34">
        <f t="shared" si="23"/>
        <v>716.18489417522528</v>
      </c>
      <c r="BV34">
        <f t="shared" si="24"/>
        <v>-675.49981495186205</v>
      </c>
    </row>
    <row r="35" spans="17:74" x14ac:dyDescent="0.2">
      <c r="Q35">
        <v>310</v>
      </c>
      <c r="R35">
        <f t="shared" si="0"/>
        <v>746.24917929335879</v>
      </c>
      <c r="S35">
        <f t="shared" si="1"/>
        <v>-496.3967991410978</v>
      </c>
      <c r="T35">
        <f t="shared" si="2"/>
        <v>1.2</v>
      </c>
      <c r="X35">
        <v>310</v>
      </c>
      <c r="Y35">
        <f t="shared" si="3"/>
        <v>959.91900990634281</v>
      </c>
      <c r="Z35">
        <f t="shared" si="4"/>
        <v>-790.55786529878537</v>
      </c>
      <c r="AA35">
        <f t="shared" si="5"/>
        <v>0.6</v>
      </c>
      <c r="AD35">
        <v>310</v>
      </c>
      <c r="AE35">
        <f t="shared" si="6"/>
        <v>451.62553904602373</v>
      </c>
      <c r="AF35">
        <f t="shared" si="7"/>
        <v>-367.70133269710948</v>
      </c>
      <c r="AG35">
        <f t="shared" si="8"/>
        <v>1</v>
      </c>
      <c r="AJ35">
        <v>310</v>
      </c>
      <c r="AK35">
        <f t="shared" si="9"/>
        <v>1051.4483651920987</v>
      </c>
      <c r="AL35">
        <f t="shared" si="10"/>
        <v>-1244.8222200683394</v>
      </c>
      <c r="AM35">
        <f t="shared" si="11"/>
        <v>0.6</v>
      </c>
      <c r="AP35">
        <v>310</v>
      </c>
      <c r="AQ35">
        <f t="shared" si="12"/>
        <v>1226.0348791217107</v>
      </c>
      <c r="AR35">
        <f t="shared" si="13"/>
        <v>-957.2491361214752</v>
      </c>
      <c r="AS35">
        <f t="shared" si="14"/>
        <v>3</v>
      </c>
      <c r="AV35">
        <v>310</v>
      </c>
      <c r="AW35">
        <f t="shared" si="15"/>
        <v>1099.5447779444812</v>
      </c>
      <c r="AX35">
        <f t="shared" si="16"/>
        <v>-1152.4462725157568</v>
      </c>
      <c r="AY35">
        <f t="shared" si="17"/>
        <v>1</v>
      </c>
      <c r="BB35">
        <v>310</v>
      </c>
      <c r="BC35">
        <f t="shared" si="25"/>
        <v>977.67855169517941</v>
      </c>
      <c r="BD35">
        <f t="shared" si="18"/>
        <v>-372.29759935582337</v>
      </c>
      <c r="BH35">
        <v>310</v>
      </c>
      <c r="BI35">
        <f t="shared" si="19"/>
        <v>468.80236472714751</v>
      </c>
      <c r="BJ35">
        <f t="shared" si="20"/>
        <v>-425.15466593103287</v>
      </c>
      <c r="BN35">
        <v>310</v>
      </c>
      <c r="BO35">
        <f t="shared" si="21"/>
        <v>3299.829213435788</v>
      </c>
      <c r="BP35">
        <f t="shared" si="22"/>
        <v>-1762.6682636167686</v>
      </c>
      <c r="BT35">
        <v>310</v>
      </c>
      <c r="BU35">
        <f t="shared" si="23"/>
        <v>803.96822473359907</v>
      </c>
      <c r="BV35">
        <f t="shared" si="24"/>
        <v>-597.51466563280292</v>
      </c>
    </row>
    <row r="36" spans="17:74" x14ac:dyDescent="0.2">
      <c r="Q36">
        <v>320</v>
      </c>
      <c r="R36">
        <f t="shared" si="0"/>
        <v>803.68569064436599</v>
      </c>
      <c r="S36">
        <f t="shared" si="1"/>
        <v>-416.52637107687764</v>
      </c>
      <c r="T36">
        <f t="shared" si="2"/>
        <v>1.2</v>
      </c>
      <c r="X36">
        <v>320</v>
      </c>
      <c r="Y36">
        <f t="shared" si="3"/>
        <v>1070.2654297890952</v>
      </c>
      <c r="Z36">
        <f t="shared" si="4"/>
        <v>-663.35681319650882</v>
      </c>
      <c r="AA36">
        <f t="shared" si="5"/>
        <v>0.6</v>
      </c>
      <c r="AD36">
        <v>320</v>
      </c>
      <c r="AE36">
        <f t="shared" si="6"/>
        <v>498.57775661159241</v>
      </c>
      <c r="AF36">
        <f t="shared" si="7"/>
        <v>-308.538052649539</v>
      </c>
      <c r="AG36">
        <f t="shared" si="8"/>
        <v>1</v>
      </c>
      <c r="AJ36">
        <v>320</v>
      </c>
      <c r="AK36">
        <f t="shared" si="9"/>
        <v>1190.4506383002167</v>
      </c>
      <c r="AL36">
        <f t="shared" si="10"/>
        <v>-1044.5298657406267</v>
      </c>
      <c r="AM36">
        <f t="shared" si="11"/>
        <v>0.6</v>
      </c>
      <c r="AP36">
        <v>320</v>
      </c>
      <c r="AQ36">
        <f t="shared" si="12"/>
        <v>1347.5014808531125</v>
      </c>
      <c r="AR36">
        <f t="shared" si="13"/>
        <v>-803.22739706429991</v>
      </c>
      <c r="AS36">
        <f t="shared" si="14"/>
        <v>3</v>
      </c>
      <c r="AV36">
        <v>320</v>
      </c>
      <c r="AW36">
        <f t="shared" si="15"/>
        <v>1216.5331163974674</v>
      </c>
      <c r="AX36">
        <f t="shared" si="16"/>
        <v>-967.01724221960296</v>
      </c>
      <c r="AY36">
        <f t="shared" si="17"/>
        <v>1</v>
      </c>
      <c r="BB36">
        <v>320</v>
      </c>
      <c r="BC36">
        <f t="shared" si="25"/>
        <v>1035.4179574477823</v>
      </c>
      <c r="BD36">
        <f t="shared" si="18"/>
        <v>-312.39477830765821</v>
      </c>
      <c r="BH36">
        <v>320</v>
      </c>
      <c r="BI36">
        <f t="shared" si="19"/>
        <v>516.27698723484332</v>
      </c>
      <c r="BJ36">
        <f t="shared" si="20"/>
        <v>-356.74712337602949</v>
      </c>
      <c r="BN36">
        <v>320</v>
      </c>
      <c r="BO36">
        <f t="shared" si="21"/>
        <v>3558.5513490450517</v>
      </c>
      <c r="BP36">
        <f t="shared" si="22"/>
        <v>-1479.0542898887277</v>
      </c>
      <c r="BT36">
        <v>320</v>
      </c>
      <c r="BU36">
        <f t="shared" si="23"/>
        <v>889.50808510782576</v>
      </c>
      <c r="BV36">
        <f t="shared" si="24"/>
        <v>-501.37433555550086</v>
      </c>
    </row>
    <row r="37" spans="17:74" x14ac:dyDescent="0.2">
      <c r="Q37">
        <v>330</v>
      </c>
      <c r="R37">
        <f t="shared" si="0"/>
        <v>853.23250507373587</v>
      </c>
      <c r="S37">
        <f t="shared" si="1"/>
        <v>-324.00000000000028</v>
      </c>
      <c r="T37">
        <f t="shared" si="2"/>
        <v>1.2</v>
      </c>
      <c r="X37">
        <v>330</v>
      </c>
      <c r="Y37">
        <f t="shared" si="3"/>
        <v>1169.1468084740923</v>
      </c>
      <c r="Z37">
        <f t="shared" si="4"/>
        <v>-516.00000000000045</v>
      </c>
      <c r="AA37">
        <f t="shared" si="5"/>
        <v>0.6</v>
      </c>
      <c r="AD37">
        <v>330</v>
      </c>
      <c r="AE37">
        <f t="shared" si="6"/>
        <v>539.86269321913517</v>
      </c>
      <c r="AF37">
        <f t="shared" si="7"/>
        <v>-240.00000000000023</v>
      </c>
      <c r="AG37">
        <f t="shared" si="8"/>
        <v>1</v>
      </c>
      <c r="AJ37">
        <v>330</v>
      </c>
      <c r="AK37">
        <f t="shared" si="9"/>
        <v>1315.0105145506975</v>
      </c>
      <c r="AL37">
        <f t="shared" si="10"/>
        <v>-812.50000000000068</v>
      </c>
      <c r="AM37">
        <f t="shared" si="11"/>
        <v>0.6</v>
      </c>
      <c r="AP37">
        <v>330</v>
      </c>
      <c r="AQ37">
        <f t="shared" si="12"/>
        <v>1456.3476496381479</v>
      </c>
      <c r="AR37">
        <f t="shared" si="13"/>
        <v>-624.80000000000064</v>
      </c>
      <c r="AS37">
        <f t="shared" si="14"/>
        <v>3</v>
      </c>
      <c r="AV37">
        <v>330</v>
      </c>
      <c r="AW37">
        <f t="shared" si="15"/>
        <v>1321.3663154137093</v>
      </c>
      <c r="AX37">
        <f t="shared" si="16"/>
        <v>-752.2058823529419</v>
      </c>
      <c r="AY37">
        <f t="shared" si="17"/>
        <v>1</v>
      </c>
      <c r="BB37">
        <v>330</v>
      </c>
      <c r="BC37">
        <f t="shared" si="25"/>
        <v>1087.1582137364435</v>
      </c>
      <c r="BD37">
        <f t="shared" si="18"/>
        <v>-243.00000000000023</v>
      </c>
      <c r="BH37">
        <v>330</v>
      </c>
      <c r="BI37">
        <f t="shared" si="19"/>
        <v>558.81897573885362</v>
      </c>
      <c r="BJ37">
        <f t="shared" si="20"/>
        <v>-277.50000000000023</v>
      </c>
      <c r="BN37">
        <v>330</v>
      </c>
      <c r="BO37">
        <f t="shared" si="21"/>
        <v>3791.7111866545833</v>
      </c>
      <c r="BP37">
        <f t="shared" si="22"/>
        <v>-1150.5000000000009</v>
      </c>
      <c r="BT37">
        <v>330</v>
      </c>
      <c r="BU37">
        <f t="shared" si="23"/>
        <v>966.16031664658306</v>
      </c>
      <c r="BV37">
        <f t="shared" si="24"/>
        <v>-390.00000000000034</v>
      </c>
    </row>
    <row r="38" spans="17:74" x14ac:dyDescent="0.2">
      <c r="Q38">
        <v>340</v>
      </c>
      <c r="R38">
        <f t="shared" si="0"/>
        <v>891.5088355401308</v>
      </c>
      <c r="S38">
        <f t="shared" si="1"/>
        <v>-221.62905287503327</v>
      </c>
      <c r="T38">
        <f t="shared" si="2"/>
        <v>1.2</v>
      </c>
      <c r="X38">
        <v>340</v>
      </c>
      <c r="Y38">
        <f t="shared" si="3"/>
        <v>1247.7752297542329</v>
      </c>
      <c r="Z38">
        <f t="shared" si="4"/>
        <v>-352.96478791209</v>
      </c>
      <c r="AA38">
        <f t="shared" si="5"/>
        <v>0.6</v>
      </c>
      <c r="AD38">
        <v>340</v>
      </c>
      <c r="AE38">
        <f t="shared" si="6"/>
        <v>572.22412518049453</v>
      </c>
      <c r="AF38">
        <f t="shared" si="7"/>
        <v>-164.16966879632093</v>
      </c>
      <c r="AG38">
        <f t="shared" si="8"/>
        <v>1</v>
      </c>
      <c r="AJ38">
        <v>340</v>
      </c>
      <c r="AK38">
        <f t="shared" si="9"/>
        <v>1414.0579444578514</v>
      </c>
      <c r="AL38">
        <f t="shared" si="10"/>
        <v>-555.78273290421146</v>
      </c>
      <c r="AM38">
        <f t="shared" si="11"/>
        <v>0.6</v>
      </c>
      <c r="AP38">
        <v>340</v>
      </c>
      <c r="AQ38">
        <f t="shared" si="12"/>
        <v>1542.8998653108608</v>
      </c>
      <c r="AR38">
        <f t="shared" si="13"/>
        <v>-427.38837109975555</v>
      </c>
      <c r="AS38">
        <f t="shared" si="14"/>
        <v>3</v>
      </c>
      <c r="AV38">
        <v>340</v>
      </c>
      <c r="AW38">
        <f t="shared" si="15"/>
        <v>1404.7275007654316</v>
      </c>
      <c r="AX38">
        <f t="shared" si="16"/>
        <v>-514.53912738552799</v>
      </c>
      <c r="AY38">
        <f t="shared" si="17"/>
        <v>1</v>
      </c>
      <c r="BB38">
        <v>340</v>
      </c>
      <c r="BC38">
        <f t="shared" si="25"/>
        <v>1128.3009923132613</v>
      </c>
      <c r="BD38">
        <f t="shared" si="18"/>
        <v>-166.22178965627495</v>
      </c>
      <c r="BH38">
        <v>340</v>
      </c>
      <c r="BI38">
        <f t="shared" si="19"/>
        <v>592.64748256868154</v>
      </c>
      <c r="BJ38">
        <f t="shared" si="20"/>
        <v>-189.82117954574608</v>
      </c>
      <c r="BN38">
        <v>340</v>
      </c>
      <c r="BO38">
        <f t="shared" si="21"/>
        <v>3977.9115377114176</v>
      </c>
      <c r="BP38">
        <f t="shared" si="22"/>
        <v>-786.98834979236346</v>
      </c>
      <c r="BT38">
        <v>340</v>
      </c>
      <c r="BU38">
        <f t="shared" si="23"/>
        <v>1027.1125812048317</v>
      </c>
      <c r="BV38">
        <f t="shared" si="24"/>
        <v>-266.7757117940215</v>
      </c>
    </row>
    <row r="39" spans="17:74" x14ac:dyDescent="0.2">
      <c r="Q39">
        <v>350</v>
      </c>
      <c r="R39">
        <f t="shared" si="0"/>
        <v>915.71523508912878</v>
      </c>
      <c r="S39">
        <f t="shared" si="1"/>
        <v>-112.52401912817089</v>
      </c>
      <c r="T39">
        <f t="shared" si="2"/>
        <v>1.2</v>
      </c>
      <c r="X39">
        <v>350</v>
      </c>
      <c r="Y39">
        <f t="shared" si="3"/>
        <v>1298.476756888389</v>
      </c>
      <c r="Z39">
        <f t="shared" si="4"/>
        <v>-179.20491935227216</v>
      </c>
      <c r="AA39">
        <f t="shared" si="5"/>
        <v>0.6</v>
      </c>
      <c r="AD39">
        <v>350</v>
      </c>
      <c r="AE39">
        <f t="shared" si="6"/>
        <v>592.89150754372292</v>
      </c>
      <c r="AF39">
        <f t="shared" si="7"/>
        <v>-83.351125280126581</v>
      </c>
      <c r="AG39">
        <f t="shared" si="8"/>
        <v>1</v>
      </c>
      <c r="AJ39">
        <v>350</v>
      </c>
      <c r="AK39">
        <f t="shared" si="9"/>
        <v>1477.9261472431256</v>
      </c>
      <c r="AL39">
        <f t="shared" si="10"/>
        <v>-282.1782887087619</v>
      </c>
      <c r="AM39">
        <f t="shared" si="11"/>
        <v>0.6</v>
      </c>
      <c r="AP39">
        <v>350</v>
      </c>
      <c r="AQ39">
        <f t="shared" si="12"/>
        <v>1598.7108486678389</v>
      </c>
      <c r="AR39">
        <f t="shared" si="13"/>
        <v>-216.99076281259624</v>
      </c>
      <c r="AS39">
        <f t="shared" si="14"/>
        <v>3</v>
      </c>
      <c r="AV39">
        <v>350</v>
      </c>
      <c r="AW39">
        <f t="shared" si="15"/>
        <v>1458.4808298064315</v>
      </c>
      <c r="AX39">
        <f t="shared" si="16"/>
        <v>-261.23836140186734</v>
      </c>
      <c r="AY39">
        <f t="shared" si="17"/>
        <v>1</v>
      </c>
      <c r="BB39">
        <v>350</v>
      </c>
      <c r="BC39">
        <f t="shared" si="25"/>
        <v>1154.8308611625291</v>
      </c>
      <c r="BD39">
        <f t="shared" si="18"/>
        <v>-84.393014346128169</v>
      </c>
      <c r="BH39">
        <v>350</v>
      </c>
      <c r="BI39">
        <f t="shared" si="19"/>
        <v>614.46093028919063</v>
      </c>
      <c r="BJ39">
        <f t="shared" si="20"/>
        <v>-96.374738605146362</v>
      </c>
      <c r="BN39">
        <v>350</v>
      </c>
      <c r="BO39">
        <f t="shared" si="21"/>
        <v>4098.3236351702963</v>
      </c>
      <c r="BP39">
        <f t="shared" si="22"/>
        <v>-399.56445681160682</v>
      </c>
      <c r="BT39">
        <v>350</v>
      </c>
      <c r="BU39">
        <f t="shared" si="23"/>
        <v>1066.4160906111542</v>
      </c>
      <c r="BV39">
        <f t="shared" si="24"/>
        <v>-135.44557858020571</v>
      </c>
    </row>
    <row r="40" spans="17:74" x14ac:dyDescent="0.2">
      <c r="Q40">
        <v>360</v>
      </c>
      <c r="R40">
        <f t="shared" si="0"/>
        <v>924</v>
      </c>
      <c r="S40">
        <f t="shared" si="1"/>
        <v>-1.5877923975615715E-13</v>
      </c>
      <c r="T40">
        <f t="shared" si="2"/>
        <v>1.2</v>
      </c>
      <c r="X40">
        <v>360</v>
      </c>
      <c r="Y40">
        <f t="shared" si="3"/>
        <v>1316</v>
      </c>
      <c r="Z40">
        <f t="shared" si="4"/>
        <v>-2.5287064109313917E-13</v>
      </c>
      <c r="AA40">
        <f t="shared" si="5"/>
        <v>0.6</v>
      </c>
      <c r="AD40">
        <v>360</v>
      </c>
      <c r="AE40">
        <f t="shared" si="6"/>
        <v>600</v>
      </c>
      <c r="AF40">
        <f t="shared" si="7"/>
        <v>-1.1761425167122752E-13</v>
      </c>
      <c r="AG40">
        <f t="shared" si="8"/>
        <v>1</v>
      </c>
      <c r="AJ40">
        <v>360</v>
      </c>
      <c r="AK40">
        <f t="shared" si="9"/>
        <v>1500</v>
      </c>
      <c r="AL40">
        <f t="shared" si="10"/>
        <v>-3.981732478453015E-13</v>
      </c>
      <c r="AM40">
        <f t="shared" si="11"/>
        <v>0.6</v>
      </c>
      <c r="AP40">
        <v>360</v>
      </c>
      <c r="AQ40">
        <f t="shared" si="12"/>
        <v>1618</v>
      </c>
      <c r="AR40">
        <f t="shared" si="13"/>
        <v>-3.0618910185076236E-13</v>
      </c>
      <c r="AS40">
        <f t="shared" si="14"/>
        <v>3</v>
      </c>
      <c r="AV40">
        <v>360</v>
      </c>
      <c r="AW40">
        <f t="shared" si="15"/>
        <v>1477.0588235294117</v>
      </c>
      <c r="AX40">
        <f t="shared" si="16"/>
        <v>-3.6862554981515247E-13</v>
      </c>
      <c r="AY40">
        <f t="shared" si="17"/>
        <v>1</v>
      </c>
      <c r="BB40">
        <v>360</v>
      </c>
      <c r="BC40">
        <f t="shared" si="25"/>
        <v>1164</v>
      </c>
      <c r="BD40">
        <f t="shared" si="18"/>
        <v>-1.1908442981711787E-13</v>
      </c>
      <c r="BH40">
        <v>360</v>
      </c>
      <c r="BI40">
        <f t="shared" si="19"/>
        <v>622</v>
      </c>
      <c r="BJ40">
        <f t="shared" si="20"/>
        <v>-1.3599147849485682E-13</v>
      </c>
      <c r="BN40">
        <v>360</v>
      </c>
      <c r="BO40">
        <f t="shared" si="21"/>
        <v>4140</v>
      </c>
      <c r="BP40">
        <f t="shared" si="22"/>
        <v>-5.6381331894894693E-13</v>
      </c>
      <c r="BT40">
        <v>360</v>
      </c>
      <c r="BU40">
        <f t="shared" si="23"/>
        <v>1080</v>
      </c>
      <c r="BV40">
        <f t="shared" si="24"/>
        <v>-1.9112315896574472E-13</v>
      </c>
    </row>
  </sheetData>
  <mergeCells count="3">
    <mergeCell ref="BF2:BG2"/>
    <mergeCell ref="BL2:BM2"/>
    <mergeCell ref="BR2:BS2"/>
  </mergeCells>
  <phoneticPr fontId="1" type="noConversion"/>
  <pageMargins left="0.7" right="0.7" top="0.75" bottom="0.75" header="0.3" footer="0.3"/>
  <pageSetup paperSize="9" orientation="portrait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A106-42FE-4041-8F91-48A9807AD005}">
  <dimension ref="A1:B37"/>
  <sheetViews>
    <sheetView workbookViewId="0">
      <selection activeCell="C33" sqref="C33"/>
    </sheetView>
  </sheetViews>
  <sheetFormatPr defaultRowHeight="14.25" x14ac:dyDescent="0.2"/>
  <sheetData>
    <row r="1" spans="1:2" x14ac:dyDescent="0.2">
      <c r="A1">
        <v>924</v>
      </c>
      <c r="B1">
        <v>0</v>
      </c>
    </row>
    <row r="2" spans="1:2" x14ac:dyDescent="0.2">
      <c r="A2">
        <v>915.71523508912878</v>
      </c>
      <c r="B2">
        <v>112.52401912817085</v>
      </c>
    </row>
    <row r="3" spans="1:2" x14ac:dyDescent="0.2">
      <c r="A3">
        <v>891.50883554013058</v>
      </c>
      <c r="B3">
        <v>221.62905287503332</v>
      </c>
    </row>
    <row r="4" spans="1:2" x14ac:dyDescent="0.2">
      <c r="A4">
        <v>853.23250507373609</v>
      </c>
      <c r="B4">
        <v>323.99999999999994</v>
      </c>
    </row>
    <row r="5" spans="1:2" x14ac:dyDescent="0.2">
      <c r="A5">
        <v>803.6856906443661</v>
      </c>
      <c r="B5">
        <v>416.52637107687741</v>
      </c>
    </row>
    <row r="6" spans="1:2" x14ac:dyDescent="0.2">
      <c r="A6">
        <v>746.24917929335879</v>
      </c>
      <c r="B6">
        <v>496.39679914109774</v>
      </c>
    </row>
    <row r="7" spans="1:2" x14ac:dyDescent="0.2">
      <c r="A7">
        <v>684.48054709520204</v>
      </c>
      <c r="B7">
        <v>561.18446165231626</v>
      </c>
    </row>
    <row r="8" spans="1:2" x14ac:dyDescent="0.2">
      <c r="A8">
        <v>621.74286005649003</v>
      </c>
      <c r="B8">
        <v>608.92081826926858</v>
      </c>
    </row>
    <row r="9" spans="1:2" x14ac:dyDescent="0.2">
      <c r="A9">
        <v>560.92073399449384</v>
      </c>
      <c r="B9">
        <v>638.15542395191085</v>
      </c>
    </row>
    <row r="10" spans="1:2" x14ac:dyDescent="0.2">
      <c r="A10">
        <v>504.25145304172599</v>
      </c>
      <c r="B10">
        <v>648</v>
      </c>
    </row>
    <row r="11" spans="1:2" x14ac:dyDescent="0.2">
      <c r="A11">
        <v>453.27199274957331</v>
      </c>
      <c r="B11">
        <v>638.15542395191085</v>
      </c>
    </row>
    <row r="12" spans="1:2" x14ac:dyDescent="0.2">
      <c r="A12">
        <v>408.86228998285992</v>
      </c>
      <c r="B12">
        <v>608.92081826926869</v>
      </c>
    </row>
    <row r="13" spans="1:2" x14ac:dyDescent="0.2">
      <c r="A13">
        <v>371.35417594960415</v>
      </c>
      <c r="B13">
        <v>561.18446165231626</v>
      </c>
    </row>
    <row r="14" spans="1:2" x14ac:dyDescent="0.2">
      <c r="A14">
        <v>340.67373055558284</v>
      </c>
      <c r="B14">
        <v>496.39679914109774</v>
      </c>
    </row>
    <row r="15" spans="1:2" x14ac:dyDescent="0.2">
      <c r="A15">
        <v>316.48979047966168</v>
      </c>
      <c r="B15">
        <v>416.52637107687758</v>
      </c>
    </row>
    <row r="16" spans="1:2" x14ac:dyDescent="0.2">
      <c r="A16">
        <v>298.34954000481781</v>
      </c>
      <c r="B16">
        <v>323.99999999999994</v>
      </c>
    </row>
    <row r="17" spans="1:2" x14ac:dyDescent="0.2">
      <c r="A17">
        <v>285.79056529459723</v>
      </c>
      <c r="B17">
        <v>221.62905287503344</v>
      </c>
    </row>
    <row r="18" spans="1:2" x14ac:dyDescent="0.2">
      <c r="A18">
        <v>278.42553864992868</v>
      </c>
      <c r="B18">
        <v>112.52401912817082</v>
      </c>
    </row>
    <row r="19" spans="1:2" x14ac:dyDescent="0.2">
      <c r="A19">
        <v>276</v>
      </c>
      <c r="B19">
        <v>7.9389619878078577E-14</v>
      </c>
    </row>
    <row r="20" spans="1:2" x14ac:dyDescent="0.2">
      <c r="A20">
        <v>278.42553864992868</v>
      </c>
      <c r="B20">
        <v>-112.52401912817095</v>
      </c>
    </row>
    <row r="21" spans="1:2" x14ac:dyDescent="0.2">
      <c r="A21">
        <v>285.79056529459717</v>
      </c>
      <c r="B21">
        <v>-221.6290528750333</v>
      </c>
    </row>
    <row r="22" spans="1:2" x14ac:dyDescent="0.2">
      <c r="A22">
        <v>298.34954000481781</v>
      </c>
      <c r="B22">
        <v>-324.00000000000006</v>
      </c>
    </row>
    <row r="23" spans="1:2" x14ac:dyDescent="0.2">
      <c r="A23">
        <v>316.48979047966168</v>
      </c>
      <c r="B23">
        <v>-416.52637107687741</v>
      </c>
    </row>
    <row r="24" spans="1:2" x14ac:dyDescent="0.2">
      <c r="A24">
        <v>340.67373055558278</v>
      </c>
      <c r="B24">
        <v>-496.39679914109769</v>
      </c>
    </row>
    <row r="25" spans="1:2" x14ac:dyDescent="0.2">
      <c r="A25">
        <v>371.35417594960393</v>
      </c>
      <c r="B25">
        <v>-561.18446165231603</v>
      </c>
    </row>
    <row r="26" spans="1:2" x14ac:dyDescent="0.2">
      <c r="A26">
        <v>408.86228998285986</v>
      </c>
      <c r="B26">
        <v>-608.92081826926869</v>
      </c>
    </row>
    <row r="27" spans="1:2" x14ac:dyDescent="0.2">
      <c r="A27">
        <v>453.2719927495732</v>
      </c>
      <c r="B27">
        <v>-638.15542395191085</v>
      </c>
    </row>
    <row r="28" spans="1:2" x14ac:dyDescent="0.2">
      <c r="A28">
        <v>504.25145304172599</v>
      </c>
      <c r="B28">
        <v>-648</v>
      </c>
    </row>
    <row r="29" spans="1:2" x14ac:dyDescent="0.2">
      <c r="A29">
        <v>560.92073399449362</v>
      </c>
      <c r="B29">
        <v>-638.15542395191085</v>
      </c>
    </row>
    <row r="30" spans="1:2" x14ac:dyDescent="0.2">
      <c r="A30">
        <v>621.74286005648992</v>
      </c>
      <c r="B30">
        <v>-608.92081826926858</v>
      </c>
    </row>
    <row r="31" spans="1:2" x14ac:dyDescent="0.2">
      <c r="A31">
        <v>684.48054709520193</v>
      </c>
      <c r="B31">
        <v>-561.18446165231626</v>
      </c>
    </row>
    <row r="32" spans="1:2" x14ac:dyDescent="0.2">
      <c r="A32">
        <v>746.24917929335879</v>
      </c>
      <c r="B32">
        <v>-496.3967991410978</v>
      </c>
    </row>
    <row r="33" spans="1:2" x14ac:dyDescent="0.2">
      <c r="A33">
        <v>803.68569064436599</v>
      </c>
      <c r="B33">
        <v>-416.52637107687764</v>
      </c>
    </row>
    <row r="34" spans="1:2" x14ac:dyDescent="0.2">
      <c r="A34">
        <v>853.23250507373587</v>
      </c>
      <c r="B34">
        <v>-324.00000000000028</v>
      </c>
    </row>
    <row r="35" spans="1:2" x14ac:dyDescent="0.2">
      <c r="A35">
        <v>891.5088355401308</v>
      </c>
      <c r="B35">
        <v>-221.62905287503327</v>
      </c>
    </row>
    <row r="36" spans="1:2" x14ac:dyDescent="0.2">
      <c r="A36">
        <v>915.71523508912878</v>
      </c>
      <c r="B36">
        <v>-112.52401912817089</v>
      </c>
    </row>
    <row r="37" spans="1:2" x14ac:dyDescent="0.2">
      <c r="A37">
        <v>924</v>
      </c>
      <c r="B37">
        <v>-1.5877923975615715E-13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磁场利用率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2023-07-18T01:21:28Z</dcterms:modified>
</cp:coreProperties>
</file>