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4"/>
  </bookViews>
  <sheets>
    <sheet name="mpt" sheetId="1" r:id="rId1"/>
    <sheet name="mpn" sheetId="2" r:id="rId2"/>
    <sheet name="flux" sheetId="3" r:id="rId3"/>
    <sheet name="current" sheetId="4" r:id="rId4"/>
    <sheet name="calabration_mpt" sheetId="5" r:id="rId5"/>
    <sheet name="calabration_mpn" sheetId="6" r:id="rId6"/>
    <sheet name="calabration_flux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<sst xmlns="http://schemas.openxmlformats.org/spreadsheetml/2006/main" count="283" uniqueCount="248">
  <si>
    <t>channel</t>
  </si>
  <si>
    <t>Seff（m2）</t>
  </si>
  <si>
    <t>RC（ms）</t>
  </si>
  <si>
    <t>K</t>
  </si>
  <si>
    <t>MP001T</t>
  </si>
  <si>
    <t>MP002T</t>
  </si>
  <si>
    <t>MP003T</t>
  </si>
  <si>
    <t>MP004T</t>
  </si>
  <si>
    <t>MP005T</t>
  </si>
  <si>
    <t>MP006T</t>
  </si>
  <si>
    <t>MP007T</t>
  </si>
  <si>
    <t>MP008T</t>
  </si>
  <si>
    <t>MP009T</t>
  </si>
  <si>
    <t>MP010T</t>
  </si>
  <si>
    <t>MP011T</t>
  </si>
  <si>
    <t>MP012T</t>
  </si>
  <si>
    <t>MP013T</t>
  </si>
  <si>
    <t>MP014T</t>
  </si>
  <si>
    <t>MP015T</t>
  </si>
  <si>
    <t>MP016T</t>
  </si>
  <si>
    <t>MP017T</t>
  </si>
  <si>
    <t>MP018T</t>
  </si>
  <si>
    <t>MP019T</t>
  </si>
  <si>
    <t>MP020T</t>
  </si>
  <si>
    <t>MP021T</t>
  </si>
  <si>
    <t>MP022T</t>
  </si>
  <si>
    <t>MP023T</t>
  </si>
  <si>
    <t>MP024T</t>
  </si>
  <si>
    <t>MP025T</t>
  </si>
  <si>
    <t>MP026T</t>
  </si>
  <si>
    <t>MP027T</t>
  </si>
  <si>
    <t>MP028T</t>
  </si>
  <si>
    <t>MP029T</t>
  </si>
  <si>
    <t>MP030T</t>
  </si>
  <si>
    <t>MP031T</t>
  </si>
  <si>
    <t>MP032T</t>
  </si>
  <si>
    <t>MP033T</t>
  </si>
  <si>
    <t>MP034T</t>
  </si>
  <si>
    <t>MP035T</t>
  </si>
  <si>
    <t>MP036T</t>
  </si>
  <si>
    <t>MP037T</t>
  </si>
  <si>
    <t>MP038T</t>
  </si>
  <si>
    <t>MP039T</t>
  </si>
  <si>
    <t>MP040T</t>
  </si>
  <si>
    <t>MP041T</t>
  </si>
  <si>
    <t>MP042T</t>
  </si>
  <si>
    <t>MP043T</t>
  </si>
  <si>
    <t>MP044T</t>
  </si>
  <si>
    <t>MP045T</t>
  </si>
  <si>
    <t>MP046T</t>
  </si>
  <si>
    <t>MP047T</t>
  </si>
  <si>
    <t>MP048T</t>
  </si>
  <si>
    <t>MP049T</t>
  </si>
  <si>
    <t>MP050T</t>
  </si>
  <si>
    <t>MP051T</t>
  </si>
  <si>
    <t>MP052T</t>
  </si>
  <si>
    <t>MP085n</t>
  </si>
  <si>
    <t>MP086n</t>
  </si>
  <si>
    <t>MP087n</t>
  </si>
  <si>
    <t>MP088n</t>
  </si>
  <si>
    <t>MP089n</t>
  </si>
  <si>
    <t>MP090n</t>
  </si>
  <si>
    <t>MP091n</t>
  </si>
  <si>
    <t>MP092n</t>
  </si>
  <si>
    <t>MP093n</t>
  </si>
  <si>
    <t>MP094n</t>
  </si>
  <si>
    <t>MP095n</t>
  </si>
  <si>
    <t>MP096n</t>
  </si>
  <si>
    <t>MP001n</t>
  </si>
  <si>
    <t>MP002n</t>
  </si>
  <si>
    <t>MP003n</t>
  </si>
  <si>
    <t>MP004n</t>
  </si>
  <si>
    <t>MP005n</t>
  </si>
  <si>
    <t>MP006n</t>
  </si>
  <si>
    <t>MP007n</t>
  </si>
  <si>
    <t>MP008n</t>
  </si>
  <si>
    <t>MP009n</t>
  </si>
  <si>
    <t>MP010n</t>
  </si>
  <si>
    <t>MP011n</t>
  </si>
  <si>
    <t>MP012n</t>
  </si>
  <si>
    <t>MP013n</t>
  </si>
  <si>
    <t>MP014n</t>
  </si>
  <si>
    <t>MP015n</t>
  </si>
  <si>
    <t>MP016n</t>
  </si>
  <si>
    <t>MP017n</t>
  </si>
  <si>
    <t>MP018n</t>
  </si>
  <si>
    <t>MP019n</t>
  </si>
  <si>
    <t>MP020n</t>
  </si>
  <si>
    <t>MP021n</t>
  </si>
  <si>
    <t>MP022n</t>
  </si>
  <si>
    <t>MP023n</t>
  </si>
  <si>
    <t>MP024n</t>
  </si>
  <si>
    <t>MP025n</t>
  </si>
  <si>
    <t>MP026n</t>
  </si>
  <si>
    <t>MP027n</t>
  </si>
  <si>
    <t>MP028n</t>
  </si>
  <si>
    <t>MP029n</t>
  </si>
  <si>
    <t>MP030n</t>
  </si>
  <si>
    <t>MP031n</t>
  </si>
  <si>
    <t>MP032n</t>
  </si>
  <si>
    <t>MP033n</t>
  </si>
  <si>
    <t>MP034n</t>
  </si>
  <si>
    <t>MP035n</t>
  </si>
  <si>
    <t>MP036n</t>
  </si>
  <si>
    <t>RC</t>
  </si>
  <si>
    <t>k</t>
  </si>
  <si>
    <t>Flux001</t>
  </si>
  <si>
    <t>Flux002</t>
  </si>
  <si>
    <t>Flux003</t>
  </si>
  <si>
    <t>Flux004</t>
  </si>
  <si>
    <t>Flux005</t>
  </si>
  <si>
    <t>Flux006</t>
  </si>
  <si>
    <t>Flux007</t>
  </si>
  <si>
    <t>Flux008</t>
  </si>
  <si>
    <t>Flux009</t>
  </si>
  <si>
    <t>Flux010</t>
  </si>
  <si>
    <t>Flux011</t>
  </si>
  <si>
    <t>Flux012</t>
  </si>
  <si>
    <t>Flux013</t>
  </si>
  <si>
    <t>Flux014</t>
  </si>
  <si>
    <t>Flux015</t>
  </si>
  <si>
    <t>Flux016</t>
  </si>
  <si>
    <t>Flux017</t>
  </si>
  <si>
    <t>Flux018</t>
  </si>
  <si>
    <t>Flux019</t>
  </si>
  <si>
    <t>Flux020</t>
  </si>
  <si>
    <t>Flux021</t>
  </si>
  <si>
    <t>Flux022</t>
  </si>
  <si>
    <t>Flux023</t>
  </si>
  <si>
    <t>Flux024</t>
  </si>
  <si>
    <t>Flux025</t>
  </si>
  <si>
    <t>Flux026</t>
  </si>
  <si>
    <t>Flux027</t>
  </si>
  <si>
    <t>Flux028</t>
  </si>
  <si>
    <t>Flux029</t>
  </si>
  <si>
    <t>Flux030</t>
  </si>
  <si>
    <t>Flux031</t>
  </si>
  <si>
    <t>Flux032</t>
  </si>
  <si>
    <t>环电压</t>
  </si>
  <si>
    <t>Flux033</t>
  </si>
  <si>
    <t>Flux034</t>
  </si>
  <si>
    <t>Flux035</t>
  </si>
  <si>
    <t>Flux036</t>
  </si>
  <si>
    <t>Flux037</t>
  </si>
  <si>
    <t>Flux038</t>
  </si>
  <si>
    <t>Flux039</t>
  </si>
  <si>
    <t>Flux040</t>
  </si>
  <si>
    <t>Flux041</t>
  </si>
  <si>
    <t>Flux042</t>
  </si>
  <si>
    <t>Flux043</t>
  </si>
  <si>
    <t>Flux044</t>
  </si>
  <si>
    <t>Flux045</t>
  </si>
  <si>
    <t>Flux046</t>
  </si>
  <si>
    <t>Flux047</t>
  </si>
  <si>
    <t>通道名称</t>
  </si>
  <si>
    <t>采样率</t>
  </si>
  <si>
    <t>测量</t>
  </si>
  <si>
    <t>量程(kA)</t>
  </si>
  <si>
    <t>系数(kA/V)</t>
  </si>
  <si>
    <t>互感系数(uH)</t>
  </si>
  <si>
    <t>积分时间(ms)</t>
  </si>
  <si>
    <t>备注</t>
  </si>
  <si>
    <t>ps1_exp</t>
  </si>
  <si>
    <t>1k</t>
  </si>
  <si>
    <t>PF1线圈电流  光纤</t>
  </si>
  <si>
    <t>单匝量程100kA，
装置上绕4匝</t>
  </si>
  <si>
    <t>ips1_h 100k采集</t>
  </si>
  <si>
    <t>ps2_exp</t>
  </si>
  <si>
    <t>PF2线圈电流  光纤</t>
  </si>
  <si>
    <t>ips2_h 100k采集</t>
  </si>
  <si>
    <t>ps3_exp</t>
  </si>
  <si>
    <t>PF3线圈电流  光纤</t>
  </si>
  <si>
    <t>ips3_h 100k采集</t>
  </si>
  <si>
    <t>ps4_exp</t>
  </si>
  <si>
    <t>PF4线圈电流  光纤</t>
  </si>
  <si>
    <t>ips4_h 101k采集</t>
  </si>
  <si>
    <t>ps5_exp</t>
  </si>
  <si>
    <t>PF5线圈电流  光纤</t>
  </si>
  <si>
    <t>ips5_h 101k采集</t>
  </si>
  <si>
    <t>ps6_exp</t>
  </si>
  <si>
    <t>PF6线圈电流  光纤</t>
  </si>
  <si>
    <t>ips6_h 101k采集</t>
  </si>
  <si>
    <t>ps7_exp</t>
  </si>
  <si>
    <t>PF7线圈电流  光纤</t>
  </si>
  <si>
    <t>ips7_h 102k采集</t>
  </si>
  <si>
    <t>ps8_exp</t>
  </si>
  <si>
    <t>PF8线圈电流  光纤</t>
  </si>
  <si>
    <t>ips8_h 102k采集</t>
  </si>
  <si>
    <t>ps9_exp</t>
  </si>
  <si>
    <t>PF9线圈电流  光纤</t>
  </si>
  <si>
    <t>ips9_h 102k采集</t>
  </si>
  <si>
    <t>ps10_exp</t>
  </si>
  <si>
    <t>PF10线圈电流  光纤</t>
  </si>
  <si>
    <t>ips10_h 103k采集</t>
  </si>
  <si>
    <t>ps12_exp</t>
  </si>
  <si>
    <t>PF12线圈电流  光纤</t>
  </si>
  <si>
    <t>ips12_h 103k采集</t>
  </si>
  <si>
    <t>cs_exp</t>
  </si>
  <si>
    <t>CS线圈电流  光纤</t>
  </si>
  <si>
    <t>装置上绕2匝</t>
  </si>
  <si>
    <t>ip01_h</t>
  </si>
  <si>
    <t>等离子体电流  光纤</t>
  </si>
  <si>
    <t>单匝量程800kA</t>
  </si>
  <si>
    <t>ip02_h</t>
  </si>
  <si>
    <t>真空室外涡流  光纤</t>
  </si>
  <si>
    <t>ipf01</t>
  </si>
  <si>
    <t>100k</t>
  </si>
  <si>
    <t>PF1线圈电流  罗氏线圈</t>
  </si>
  <si>
    <t>ipf02</t>
  </si>
  <si>
    <t>PF2线圈电流  罗氏线圈</t>
  </si>
  <si>
    <t>ipf03</t>
  </si>
  <si>
    <t>PF3线圈电流  罗氏线圈</t>
  </si>
  <si>
    <t>ipf04</t>
  </si>
  <si>
    <t>PF4线圈电流  罗氏线圈</t>
  </si>
  <si>
    <t>ipf05</t>
  </si>
  <si>
    <t>PF5线圈电流  罗氏线圈</t>
  </si>
  <si>
    <t>ipf06</t>
  </si>
  <si>
    <t>PF6线圈电流  罗氏线圈</t>
  </si>
  <si>
    <t>ipf07</t>
  </si>
  <si>
    <t>PF7线圈电流  罗氏线圈</t>
  </si>
  <si>
    <t>ipf08</t>
  </si>
  <si>
    <t>PF8线圈电流  罗氏线圈</t>
  </si>
  <si>
    <t>ipf09</t>
  </si>
  <si>
    <t>PF9线圈电流  罗氏线圈</t>
  </si>
  <si>
    <t>ipf10</t>
  </si>
  <si>
    <t>PF10线圈电流  罗氏线圈</t>
  </si>
  <si>
    <t>ipf12</t>
  </si>
  <si>
    <t>PF12线圈电流  罗氏线圈</t>
  </si>
  <si>
    <t>快控线圈电流</t>
  </si>
  <si>
    <t>ipf13</t>
  </si>
  <si>
    <t>PF13线圈电流  罗氏线圈</t>
  </si>
  <si>
    <t>被动线圈电流</t>
  </si>
  <si>
    <t>ipf14</t>
  </si>
  <si>
    <t>PF14线圈电流  罗氏线圈</t>
  </si>
  <si>
    <t>itf</t>
  </si>
  <si>
    <t>TF线圈电流，罗氏线圈</t>
  </si>
  <si>
    <t>TF线圈电流</t>
  </si>
  <si>
    <t>ics</t>
  </si>
  <si>
    <t>CS线圈电流</t>
  </si>
  <si>
    <t>ilimit01</t>
  </si>
  <si>
    <t>活动限制器电流，罗氏线圈</t>
  </si>
  <si>
    <t>ilimit02</t>
  </si>
  <si>
    <t>IP01</t>
  </si>
  <si>
    <t>真空室内105°罗氏线圈</t>
  </si>
  <si>
    <t>IP02</t>
  </si>
  <si>
    <t>真空室内285°罗氏线圈</t>
  </si>
  <si>
    <t>mp001T</t>
  </si>
  <si>
    <t>shotnum1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</si>
</sst>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2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F12" sqref="F12"/>
    </sheetView>
  </sheetViews>
  <sheetFormatPr defaultColWidth="9" defaultRowHeight="13.5" outlineLevelCol="3"/>
  <cols>
    <col min="1" max="1" width="9" style="21"/>
    <col min="2" max="2" width="11.75" style="21" customWidth="1"/>
    <col min="3" max="3" width="9" style="21"/>
    <col min="4" max="4" width="12.625" style="21"/>
    <col min="5" max="5" width="9" style="21"/>
    <col min="6" max="6" width="12.625" style="21"/>
    <col min="7" max="16384" width="9" style="21"/>
  </cols>
  <sheetData>
    <row r="1" spans="1:4">
      <c r="A1" s="21" t="s">
        <v>0</v>
      </c>
      <c r="B1" s="21" t="s">
        <v>1</v>
      </c>
      <c r="C1" s="21" t="s">
        <v>2</v>
      </c>
      <c r="D1" s="21" t="s">
        <v>3</v>
      </c>
    </row>
    <row r="2" spans="1:4">
      <c r="A2" s="21" t="s">
        <v>4</v>
      </c>
      <c r="B2" s="21">
        <v>0.1325</v>
      </c>
      <c r="C2" s="21">
        <v>5</v>
      </c>
      <c r="D2" s="21">
        <f>C2/1000/B2</f>
        <v>0.0377358490566038</v>
      </c>
    </row>
    <row r="3" spans="1:4">
      <c r="A3" s="21" t="s">
        <v>5</v>
      </c>
      <c r="B3" s="21">
        <v>0.1325</v>
      </c>
      <c r="C3" s="21">
        <v>5</v>
      </c>
      <c r="D3" s="21">
        <f t="shared" ref="D3:D34" si="0">C3/1000/B3</f>
        <v>0.0377358490566038</v>
      </c>
    </row>
    <row r="4" spans="1:4">
      <c r="A4" s="21" t="s">
        <v>6</v>
      </c>
      <c r="B4" s="21">
        <v>0.1325</v>
      </c>
      <c r="C4" s="21">
        <v>5</v>
      </c>
      <c r="D4" s="21">
        <f t="shared" si="0"/>
        <v>0.0377358490566038</v>
      </c>
    </row>
    <row r="5" spans="1:4">
      <c r="A5" s="21" t="s">
        <v>7</v>
      </c>
      <c r="B5" s="21">
        <v>0.1325</v>
      </c>
      <c r="C5" s="21">
        <v>5</v>
      </c>
      <c r="D5" s="21">
        <f t="shared" si="0"/>
        <v>0.0377358490566038</v>
      </c>
    </row>
    <row r="6" spans="1:4">
      <c r="A6" s="21" t="s">
        <v>8</v>
      </c>
      <c r="B6" s="21">
        <v>0.1325</v>
      </c>
      <c r="C6" s="21">
        <v>5</v>
      </c>
      <c r="D6" s="21">
        <f t="shared" si="0"/>
        <v>0.0377358490566038</v>
      </c>
    </row>
    <row r="7" spans="1:4">
      <c r="A7" s="21" t="s">
        <v>9</v>
      </c>
      <c r="B7" s="21">
        <v>0.1325</v>
      </c>
      <c r="C7" s="21">
        <v>5</v>
      </c>
      <c r="D7" s="21">
        <f t="shared" si="0"/>
        <v>0.0377358490566038</v>
      </c>
    </row>
    <row r="8" spans="1:4">
      <c r="A8" s="21" t="s">
        <v>10</v>
      </c>
      <c r="B8" s="21">
        <v>0.1325</v>
      </c>
      <c r="C8" s="21">
        <v>5</v>
      </c>
      <c r="D8" s="21">
        <f t="shared" si="0"/>
        <v>0.0377358490566038</v>
      </c>
    </row>
    <row r="9" spans="1:4">
      <c r="A9" s="21" t="s">
        <v>11</v>
      </c>
      <c r="B9" s="21">
        <v>0.1325</v>
      </c>
      <c r="C9" s="21">
        <v>5</v>
      </c>
      <c r="D9" s="21">
        <f t="shared" si="0"/>
        <v>0.0377358490566038</v>
      </c>
    </row>
    <row r="10" spans="1:4">
      <c r="A10" s="21" t="s">
        <v>12</v>
      </c>
      <c r="B10" s="21">
        <v>0.1325</v>
      </c>
      <c r="C10" s="21">
        <v>5</v>
      </c>
      <c r="D10" s="21">
        <f t="shared" si="0"/>
        <v>0.0377358490566038</v>
      </c>
    </row>
    <row r="11" spans="1:4">
      <c r="A11" s="21" t="s">
        <v>13</v>
      </c>
      <c r="B11" s="21">
        <v>0.1325</v>
      </c>
      <c r="C11" s="21">
        <v>5</v>
      </c>
      <c r="D11" s="21">
        <f t="shared" si="0"/>
        <v>0.0377358490566038</v>
      </c>
    </row>
    <row r="12" spans="1:4">
      <c r="A12" s="21" t="s">
        <v>14</v>
      </c>
      <c r="B12" s="21">
        <v>0.1325</v>
      </c>
      <c r="C12" s="21">
        <v>5</v>
      </c>
      <c r="D12" s="21">
        <f t="shared" si="0"/>
        <v>0.0377358490566038</v>
      </c>
    </row>
    <row r="13" spans="1:4">
      <c r="A13" s="21" t="s">
        <v>15</v>
      </c>
      <c r="B13" s="21">
        <v>0.1325</v>
      </c>
      <c r="C13" s="21">
        <v>5</v>
      </c>
      <c r="D13" s="21">
        <f t="shared" si="0"/>
        <v>0.0377358490566038</v>
      </c>
    </row>
    <row r="14" spans="1:4">
      <c r="A14" s="21" t="s">
        <v>16</v>
      </c>
      <c r="B14" s="21">
        <v>0.1325</v>
      </c>
      <c r="C14" s="21">
        <v>5</v>
      </c>
      <c r="D14" s="21">
        <f t="shared" si="0"/>
        <v>0.0377358490566038</v>
      </c>
    </row>
    <row r="15" spans="1:4">
      <c r="A15" s="21" t="s">
        <v>17</v>
      </c>
      <c r="B15" s="21">
        <v>0.1325</v>
      </c>
      <c r="C15" s="21">
        <v>5</v>
      </c>
      <c r="D15" s="21">
        <f t="shared" si="0"/>
        <v>0.0377358490566038</v>
      </c>
    </row>
    <row r="16" spans="1:4">
      <c r="A16" s="21" t="s">
        <v>18</v>
      </c>
      <c r="B16" s="21">
        <v>0.1325</v>
      </c>
      <c r="C16" s="21">
        <v>5</v>
      </c>
      <c r="D16" s="21">
        <f t="shared" si="0"/>
        <v>0.0377358490566038</v>
      </c>
    </row>
    <row r="17" spans="1:4">
      <c r="A17" s="21" t="s">
        <v>19</v>
      </c>
      <c r="B17" s="21">
        <v>0.1325</v>
      </c>
      <c r="C17" s="21">
        <v>5</v>
      </c>
      <c r="D17" s="21">
        <f t="shared" si="0"/>
        <v>0.0377358490566038</v>
      </c>
    </row>
    <row r="18" spans="1:4">
      <c r="A18" s="21" t="s">
        <v>20</v>
      </c>
      <c r="B18" s="21">
        <v>0.4484</v>
      </c>
      <c r="C18" s="21">
        <v>10</v>
      </c>
      <c r="D18" s="21">
        <f t="shared" si="0"/>
        <v>0.0223015165031222</v>
      </c>
    </row>
    <row r="19" spans="1:4">
      <c r="A19" s="21" t="s">
        <v>21</v>
      </c>
      <c r="B19" s="21">
        <v>0.4484</v>
      </c>
      <c r="C19" s="21">
        <v>10</v>
      </c>
      <c r="D19" s="21">
        <f t="shared" si="0"/>
        <v>0.0223015165031222</v>
      </c>
    </row>
    <row r="20" spans="1:4">
      <c r="A20" s="21" t="s">
        <v>22</v>
      </c>
      <c r="B20" s="21">
        <v>0.4484</v>
      </c>
      <c r="C20" s="21">
        <v>10</v>
      </c>
      <c r="D20" s="21">
        <f t="shared" si="0"/>
        <v>0.0223015165031222</v>
      </c>
    </row>
    <row r="21" spans="1:4">
      <c r="A21" s="21" t="s">
        <v>23</v>
      </c>
      <c r="B21" s="21">
        <v>0.4484</v>
      </c>
      <c r="C21" s="21">
        <v>10</v>
      </c>
      <c r="D21" s="21">
        <f t="shared" si="0"/>
        <v>0.0223015165031222</v>
      </c>
    </row>
    <row r="22" spans="1:4">
      <c r="A22" s="21" t="s">
        <v>24</v>
      </c>
      <c r="B22" s="21">
        <v>0.4484</v>
      </c>
      <c r="C22" s="21">
        <v>10</v>
      </c>
      <c r="D22" s="21">
        <f t="shared" si="0"/>
        <v>0.0223015165031222</v>
      </c>
    </row>
    <row r="23" spans="1:4">
      <c r="A23" s="21" t="s">
        <v>25</v>
      </c>
      <c r="B23" s="21">
        <v>0.4484</v>
      </c>
      <c r="C23" s="21">
        <v>10</v>
      </c>
      <c r="D23" s="21">
        <f t="shared" si="0"/>
        <v>0.0223015165031222</v>
      </c>
    </row>
    <row r="24" spans="1:4">
      <c r="A24" s="21" t="s">
        <v>26</v>
      </c>
      <c r="B24" s="21">
        <v>0.4484</v>
      </c>
      <c r="C24" s="21">
        <v>10</v>
      </c>
      <c r="D24" s="21">
        <f t="shared" si="0"/>
        <v>0.0223015165031222</v>
      </c>
    </row>
    <row r="25" spans="1:4">
      <c r="A25" s="21" t="s">
        <v>27</v>
      </c>
      <c r="B25" s="21">
        <v>0.4484</v>
      </c>
      <c r="C25" s="21">
        <v>10</v>
      </c>
      <c r="D25" s="21">
        <f t="shared" si="0"/>
        <v>0.0223015165031222</v>
      </c>
    </row>
    <row r="26" spans="1:4">
      <c r="A26" s="21" t="s">
        <v>28</v>
      </c>
      <c r="B26" s="21">
        <v>0.4484</v>
      </c>
      <c r="C26" s="21">
        <v>10</v>
      </c>
      <c r="D26" s="21">
        <f t="shared" si="0"/>
        <v>0.0223015165031222</v>
      </c>
    </row>
    <row r="27" spans="1:4">
      <c r="A27" s="21" t="s">
        <v>29</v>
      </c>
      <c r="B27" s="21">
        <v>0.335</v>
      </c>
      <c r="C27" s="21">
        <v>10</v>
      </c>
      <c r="D27" s="21">
        <f t="shared" si="0"/>
        <v>0.0298507462686567</v>
      </c>
    </row>
    <row r="28" spans="1:4">
      <c r="A28" s="21" t="s">
        <v>30</v>
      </c>
      <c r="B28" s="21">
        <v>0.335</v>
      </c>
      <c r="C28" s="21">
        <v>10</v>
      </c>
      <c r="D28" s="21">
        <f t="shared" si="0"/>
        <v>0.0298507462686567</v>
      </c>
    </row>
    <row r="29" spans="1:4">
      <c r="A29" s="21" t="s">
        <v>31</v>
      </c>
      <c r="B29" s="21">
        <v>0.335</v>
      </c>
      <c r="C29" s="21">
        <v>10</v>
      </c>
      <c r="D29" s="21">
        <f t="shared" si="0"/>
        <v>0.0298507462686567</v>
      </c>
    </row>
    <row r="30" spans="1:4">
      <c r="A30" s="21" t="s">
        <v>32</v>
      </c>
      <c r="B30" s="21">
        <v>0.335</v>
      </c>
      <c r="C30" s="21">
        <v>10</v>
      </c>
      <c r="D30" s="21">
        <f t="shared" si="0"/>
        <v>0.0298507462686567</v>
      </c>
    </row>
    <row r="31" spans="1:4">
      <c r="A31" s="21" t="s">
        <v>33</v>
      </c>
      <c r="B31" s="21">
        <v>0.335</v>
      </c>
      <c r="C31" s="21">
        <v>10</v>
      </c>
      <c r="D31" s="21">
        <f t="shared" si="0"/>
        <v>0.0298507462686567</v>
      </c>
    </row>
    <row r="32" spans="1:4">
      <c r="A32" s="21" t="s">
        <v>34</v>
      </c>
      <c r="B32" s="21">
        <v>0.335</v>
      </c>
      <c r="C32" s="21">
        <v>10</v>
      </c>
      <c r="D32" s="21">
        <f t="shared" si="0"/>
        <v>0.0298507462686567</v>
      </c>
    </row>
    <row r="33" spans="1:4">
      <c r="A33" s="21" t="s">
        <v>35</v>
      </c>
      <c r="B33" s="21">
        <v>0.335</v>
      </c>
      <c r="C33" s="21">
        <v>10</v>
      </c>
      <c r="D33" s="21">
        <f t="shared" si="0"/>
        <v>0.0298507462686567</v>
      </c>
    </row>
    <row r="34" spans="1:4">
      <c r="A34" s="21" t="s">
        <v>36</v>
      </c>
      <c r="B34" s="21">
        <v>0.335</v>
      </c>
      <c r="C34" s="21">
        <v>10</v>
      </c>
      <c r="D34" s="21">
        <f t="shared" si="0"/>
        <v>0.0298507462686567</v>
      </c>
    </row>
    <row r="35" spans="1:4">
      <c r="A35" s="21" t="s">
        <v>37</v>
      </c>
      <c r="B35" s="21">
        <v>0.335</v>
      </c>
      <c r="C35" s="21">
        <v>10</v>
      </c>
      <c r="D35" s="21">
        <f t="shared" ref="D35:D53" si="1">C35/1000/B35</f>
        <v>0.0298507462686567</v>
      </c>
    </row>
    <row r="36" spans="1:4">
      <c r="A36" s="21" t="s">
        <v>38</v>
      </c>
      <c r="B36" s="21">
        <v>0.335</v>
      </c>
      <c r="C36" s="21">
        <v>10</v>
      </c>
      <c r="D36" s="21">
        <f t="shared" si="1"/>
        <v>0.0298507462686567</v>
      </c>
    </row>
    <row r="37" spans="1:4">
      <c r="A37" s="21" t="s">
        <v>39</v>
      </c>
      <c r="B37" s="21">
        <v>0.335</v>
      </c>
      <c r="C37" s="21">
        <v>10</v>
      </c>
      <c r="D37" s="21">
        <f t="shared" si="1"/>
        <v>0.0298507462686567</v>
      </c>
    </row>
    <row r="38" spans="1:4">
      <c r="A38" s="21" t="s">
        <v>40</v>
      </c>
      <c r="B38" s="21">
        <v>0.335</v>
      </c>
      <c r="C38" s="21">
        <v>10</v>
      </c>
      <c r="D38" s="21">
        <f t="shared" si="1"/>
        <v>0.0298507462686567</v>
      </c>
    </row>
    <row r="39" spans="1:4">
      <c r="A39" s="21" t="s">
        <v>41</v>
      </c>
      <c r="B39" s="21">
        <v>0.335</v>
      </c>
      <c r="C39" s="21">
        <v>10</v>
      </c>
      <c r="D39" s="21">
        <f t="shared" si="1"/>
        <v>0.0298507462686567</v>
      </c>
    </row>
    <row r="40" spans="1:4">
      <c r="A40" s="21" t="s">
        <v>42</v>
      </c>
      <c r="B40" s="21">
        <v>0.335</v>
      </c>
      <c r="C40" s="21">
        <v>10</v>
      </c>
      <c r="D40" s="21">
        <f t="shared" si="1"/>
        <v>0.0298507462686567</v>
      </c>
    </row>
    <row r="41" spans="1:4">
      <c r="A41" s="21" t="s">
        <v>43</v>
      </c>
      <c r="B41" s="21">
        <v>0.335</v>
      </c>
      <c r="C41" s="21">
        <v>10</v>
      </c>
      <c r="D41" s="21">
        <f t="shared" si="1"/>
        <v>0.0298507462686567</v>
      </c>
    </row>
    <row r="42" spans="1:4">
      <c r="A42" s="21" t="s">
        <v>44</v>
      </c>
      <c r="B42" s="21">
        <v>0.335</v>
      </c>
      <c r="C42" s="21">
        <v>10</v>
      </c>
      <c r="D42" s="21">
        <f t="shared" si="1"/>
        <v>0.0298507462686567</v>
      </c>
    </row>
    <row r="43" spans="1:4">
      <c r="A43" s="21" t="s">
        <v>45</v>
      </c>
      <c r="B43" s="21">
        <v>0.335</v>
      </c>
      <c r="C43" s="21">
        <v>10</v>
      </c>
      <c r="D43" s="21">
        <f t="shared" si="1"/>
        <v>0.0298507462686567</v>
      </c>
    </row>
    <row r="44" spans="1:4">
      <c r="A44" s="21" t="s">
        <v>46</v>
      </c>
      <c r="B44" s="21">
        <v>0.335</v>
      </c>
      <c r="C44" s="21">
        <v>10</v>
      </c>
      <c r="D44" s="21">
        <f t="shared" si="1"/>
        <v>0.0298507462686567</v>
      </c>
    </row>
    <row r="45" spans="1:4">
      <c r="A45" s="21" t="s">
        <v>47</v>
      </c>
      <c r="B45" s="21">
        <v>0.4484</v>
      </c>
      <c r="C45" s="21">
        <v>10</v>
      </c>
      <c r="D45" s="21">
        <f t="shared" si="1"/>
        <v>0.0223015165031222</v>
      </c>
    </row>
    <row r="46" spans="1:4">
      <c r="A46" s="21" t="s">
        <v>48</v>
      </c>
      <c r="B46" s="21">
        <v>0.4484</v>
      </c>
      <c r="C46" s="21">
        <v>10</v>
      </c>
      <c r="D46" s="21">
        <f t="shared" si="1"/>
        <v>0.0223015165031222</v>
      </c>
    </row>
    <row r="47" spans="1:4">
      <c r="A47" s="21" t="s">
        <v>49</v>
      </c>
      <c r="B47" s="21">
        <v>0.4484</v>
      </c>
      <c r="C47" s="21">
        <v>10</v>
      </c>
      <c r="D47" s="21">
        <f t="shared" si="1"/>
        <v>0.0223015165031222</v>
      </c>
    </row>
    <row r="48" spans="1:4">
      <c r="A48" s="21" t="s">
        <v>50</v>
      </c>
      <c r="B48" s="21">
        <v>0.4484</v>
      </c>
      <c r="C48" s="21">
        <v>10</v>
      </c>
      <c r="D48" s="21">
        <f t="shared" si="1"/>
        <v>0.0223015165031222</v>
      </c>
    </row>
    <row r="49" spans="1:4">
      <c r="A49" s="21" t="s">
        <v>51</v>
      </c>
      <c r="B49" s="21">
        <v>0.4484</v>
      </c>
      <c r="C49" s="21">
        <v>10</v>
      </c>
      <c r="D49" s="21">
        <f t="shared" si="1"/>
        <v>0.0223015165031222</v>
      </c>
    </row>
    <row r="50" spans="1:4">
      <c r="A50" s="21" t="s">
        <v>52</v>
      </c>
      <c r="B50" s="21">
        <v>0.4484</v>
      </c>
      <c r="C50" s="21">
        <v>10</v>
      </c>
      <c r="D50" s="21">
        <f t="shared" si="1"/>
        <v>0.0223015165031222</v>
      </c>
    </row>
    <row r="51" spans="1:4">
      <c r="A51" s="21" t="s">
        <v>53</v>
      </c>
      <c r="B51" s="21">
        <v>0.4484</v>
      </c>
      <c r="C51" s="21">
        <v>10</v>
      </c>
      <c r="D51" s="21">
        <f t="shared" si="1"/>
        <v>0.0223015165031222</v>
      </c>
    </row>
    <row r="52" spans="1:4">
      <c r="A52" s="21" t="s">
        <v>54</v>
      </c>
      <c r="B52" s="21">
        <v>0.4484</v>
      </c>
      <c r="C52" s="21">
        <v>10</v>
      </c>
      <c r="D52" s="21">
        <f t="shared" si="1"/>
        <v>0.0223015165031222</v>
      </c>
    </row>
    <row r="53" spans="1:4">
      <c r="A53" s="21" t="s">
        <v>55</v>
      </c>
      <c r="B53" s="21">
        <v>0.4484</v>
      </c>
      <c r="C53" s="21">
        <v>10</v>
      </c>
      <c r="D53" s="21">
        <f t="shared" si="1"/>
        <v>0.0223015165031222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opLeftCell="A19" workbookViewId="0">
      <selection activeCell="J43" sqref="J43"/>
    </sheetView>
  </sheetViews>
  <sheetFormatPr defaultColWidth="9" defaultRowHeight="13.5" outlineLevelCol="3"/>
  <cols>
    <col min="1" max="1" width="9" style="21"/>
    <col min="2" max="2" width="12.125" style="21" customWidth="1"/>
    <col min="3" max="3" width="9" style="21"/>
    <col min="4" max="4" width="15.625" style="21" customWidth="1"/>
    <col min="5" max="16384" width="9" style="21"/>
  </cols>
  <sheetData>
    <row r="1" s="21" customFormat="1" spans="1:4">
      <c r="A1" s="21" t="s">
        <v>0</v>
      </c>
      <c r="B1" s="21" t="s">
        <v>1</v>
      </c>
      <c r="C1" s="21" t="s">
        <v>2</v>
      </c>
      <c r="D1" s="21" t="s">
        <v>3</v>
      </c>
    </row>
    <row r="2" s="21" customFormat="1" spans="1:4">
      <c r="A2" s="21" t="s">
        <v>56</v>
      </c>
      <c r="B2" s="21">
        <v>0.1</v>
      </c>
      <c r="C2" s="21">
        <v>2</v>
      </c>
      <c r="D2" s="21">
        <f>C2/1000/B2</f>
        <v>0.02</v>
      </c>
    </row>
    <row r="3" s="21" customFormat="1" spans="1:4">
      <c r="A3" s="21" t="s">
        <v>57</v>
      </c>
      <c r="B3" s="21">
        <v>0.1</v>
      </c>
      <c r="C3" s="21">
        <v>2</v>
      </c>
      <c r="D3" s="21">
        <f t="shared" ref="D3:D15" si="0">C3/1000/B3</f>
        <v>0.02</v>
      </c>
    </row>
    <row r="4" s="21" customFormat="1" spans="1:4">
      <c r="A4" s="21" t="s">
        <v>58</v>
      </c>
      <c r="B4" s="21">
        <v>0.1</v>
      </c>
      <c r="C4" s="21">
        <v>2</v>
      </c>
      <c r="D4" s="21">
        <f t="shared" si="0"/>
        <v>0.02</v>
      </c>
    </row>
    <row r="5" s="21" customFormat="1" spans="1:4">
      <c r="A5" s="21" t="s">
        <v>59</v>
      </c>
      <c r="B5" s="21">
        <v>0.1</v>
      </c>
      <c r="C5" s="21">
        <v>2</v>
      </c>
      <c r="D5" s="21">
        <f t="shared" si="0"/>
        <v>0.02</v>
      </c>
    </row>
    <row r="6" s="21" customFormat="1" spans="1:4">
      <c r="A6" s="21" t="s">
        <v>60</v>
      </c>
      <c r="B6" s="21">
        <v>0.1</v>
      </c>
      <c r="C6" s="21">
        <v>2</v>
      </c>
      <c r="D6" s="21">
        <f t="shared" si="0"/>
        <v>0.02</v>
      </c>
    </row>
    <row r="7" s="21" customFormat="1" spans="1:4">
      <c r="A7" s="21" t="s">
        <v>61</v>
      </c>
      <c r="B7" s="21">
        <v>0.1</v>
      </c>
      <c r="C7" s="21">
        <v>2</v>
      </c>
      <c r="D7" s="21">
        <f t="shared" si="0"/>
        <v>0.02</v>
      </c>
    </row>
    <row r="8" s="21" customFormat="1" spans="1:4">
      <c r="A8" s="21" t="s">
        <v>62</v>
      </c>
      <c r="B8" s="21">
        <v>0.1</v>
      </c>
      <c r="C8" s="21">
        <v>2</v>
      </c>
      <c r="D8" s="21">
        <f t="shared" si="0"/>
        <v>0.02</v>
      </c>
    </row>
    <row r="9" s="21" customFormat="1" spans="1:4">
      <c r="A9" s="21" t="s">
        <v>63</v>
      </c>
      <c r="B9" s="21">
        <v>0.1</v>
      </c>
      <c r="C9" s="21">
        <v>2</v>
      </c>
      <c r="D9" s="21">
        <f t="shared" si="0"/>
        <v>0.02</v>
      </c>
    </row>
    <row r="10" s="21" customFormat="1" spans="1:4">
      <c r="A10" s="21" t="s">
        <v>64</v>
      </c>
      <c r="B10" s="21">
        <v>0.1</v>
      </c>
      <c r="C10" s="21">
        <v>2</v>
      </c>
      <c r="D10" s="21">
        <f t="shared" si="0"/>
        <v>0.02</v>
      </c>
    </row>
    <row r="11" s="21" customFormat="1" spans="1:4">
      <c r="A11" s="21" t="s">
        <v>65</v>
      </c>
      <c r="B11" s="21">
        <v>0.1</v>
      </c>
      <c r="C11" s="21">
        <v>2</v>
      </c>
      <c r="D11" s="21">
        <f t="shared" si="0"/>
        <v>0.02</v>
      </c>
    </row>
    <row r="12" s="21" customFormat="1" spans="1:4">
      <c r="A12" s="21" t="s">
        <v>66</v>
      </c>
      <c r="B12" s="21">
        <v>0.1</v>
      </c>
      <c r="C12" s="21">
        <v>2</v>
      </c>
      <c r="D12" s="21">
        <f t="shared" si="0"/>
        <v>0.02</v>
      </c>
    </row>
    <row r="13" s="21" customFormat="1" spans="1:4">
      <c r="A13" s="21" t="s">
        <v>67</v>
      </c>
      <c r="B13" s="21">
        <v>0.1</v>
      </c>
      <c r="C13" s="21">
        <v>2</v>
      </c>
      <c r="D13" s="21">
        <f t="shared" si="0"/>
        <v>0.02</v>
      </c>
    </row>
    <row r="14" s="21" customFormat="1" spans="1:4">
      <c r="A14" s="21" t="s">
        <v>68</v>
      </c>
      <c r="B14" s="21">
        <v>0.2271</v>
      </c>
      <c r="C14" s="21">
        <v>5</v>
      </c>
      <c r="D14" s="21">
        <f t="shared" si="0"/>
        <v>0.0220167327168648</v>
      </c>
    </row>
    <row r="15" s="21" customFormat="1" spans="1:4">
      <c r="A15" s="21" t="s">
        <v>69</v>
      </c>
      <c r="B15" s="21">
        <v>0.2271</v>
      </c>
      <c r="C15" s="21">
        <v>5</v>
      </c>
      <c r="D15" s="21">
        <f t="shared" si="0"/>
        <v>0.0220167327168648</v>
      </c>
    </row>
    <row r="16" s="21" customFormat="1" spans="1:4">
      <c r="A16" s="21" t="s">
        <v>70</v>
      </c>
      <c r="B16" s="21">
        <v>0.2271</v>
      </c>
      <c r="C16" s="21">
        <v>5</v>
      </c>
      <c r="D16" s="21">
        <f t="shared" ref="D16:D49" si="1">C16/1000/B16</f>
        <v>0.0220167327168648</v>
      </c>
    </row>
    <row r="17" s="21" customFormat="1" spans="1:4">
      <c r="A17" s="21" t="s">
        <v>71</v>
      </c>
      <c r="B17" s="21">
        <v>0.2271</v>
      </c>
      <c r="C17" s="21">
        <v>5</v>
      </c>
      <c r="D17" s="21">
        <f t="shared" si="1"/>
        <v>0.0220167327168648</v>
      </c>
    </row>
    <row r="18" s="21" customFormat="1" spans="1:4">
      <c r="A18" s="21" t="s">
        <v>72</v>
      </c>
      <c r="B18" s="21">
        <v>0.2271</v>
      </c>
      <c r="C18" s="21">
        <v>5</v>
      </c>
      <c r="D18" s="21">
        <f t="shared" si="1"/>
        <v>0.0220167327168648</v>
      </c>
    </row>
    <row r="19" s="21" customFormat="1" spans="1:4">
      <c r="A19" s="21" t="s">
        <v>73</v>
      </c>
      <c r="B19" s="21">
        <v>0.2271</v>
      </c>
      <c r="C19" s="21">
        <v>5</v>
      </c>
      <c r="D19" s="21">
        <f t="shared" si="1"/>
        <v>0.0220167327168648</v>
      </c>
    </row>
    <row r="20" s="21" customFormat="1" spans="1:4">
      <c r="A20" s="21" t="s">
        <v>74</v>
      </c>
      <c r="B20" s="21">
        <v>0.2271</v>
      </c>
      <c r="C20" s="21">
        <v>5</v>
      </c>
      <c r="D20" s="21">
        <f t="shared" si="1"/>
        <v>0.0220167327168648</v>
      </c>
    </row>
    <row r="21" s="21" customFormat="1" spans="1:4">
      <c r="A21" s="21" t="s">
        <v>75</v>
      </c>
      <c r="B21" s="21">
        <v>0.2271</v>
      </c>
      <c r="C21" s="21">
        <v>5</v>
      </c>
      <c r="D21" s="21">
        <f t="shared" si="1"/>
        <v>0.0220167327168648</v>
      </c>
    </row>
    <row r="22" s="21" customFormat="1" spans="1:4">
      <c r="A22" s="21" t="s">
        <v>76</v>
      </c>
      <c r="B22" s="21">
        <v>0.2271</v>
      </c>
      <c r="C22" s="21">
        <v>5</v>
      </c>
      <c r="D22" s="21">
        <f t="shared" si="1"/>
        <v>0.0220167327168648</v>
      </c>
    </row>
    <row r="23" s="21" customFormat="1" spans="1:4">
      <c r="A23" s="21" t="s">
        <v>77</v>
      </c>
      <c r="B23" s="24">
        <v>0.726</v>
      </c>
      <c r="C23" s="21">
        <v>10</v>
      </c>
      <c r="D23" s="21">
        <f t="shared" si="1"/>
        <v>0.0137741046831956</v>
      </c>
    </row>
    <row r="24" s="21" customFormat="1" spans="1:4">
      <c r="A24" s="21" t="s">
        <v>78</v>
      </c>
      <c r="B24" s="24">
        <v>0.726</v>
      </c>
      <c r="C24" s="21">
        <v>10</v>
      </c>
      <c r="D24" s="21">
        <f t="shared" si="1"/>
        <v>0.0137741046831956</v>
      </c>
    </row>
    <row r="25" s="21" customFormat="1" spans="1:4">
      <c r="A25" s="21" t="s">
        <v>79</v>
      </c>
      <c r="B25" s="24">
        <v>0.726</v>
      </c>
      <c r="C25" s="21">
        <v>10</v>
      </c>
      <c r="D25" s="21">
        <f t="shared" si="1"/>
        <v>0.0137741046831956</v>
      </c>
    </row>
    <row r="26" s="21" customFormat="1" spans="1:4">
      <c r="A26" s="21" t="s">
        <v>80</v>
      </c>
      <c r="B26" s="24">
        <v>0.726</v>
      </c>
      <c r="C26" s="21">
        <v>5</v>
      </c>
      <c r="D26" s="21">
        <f t="shared" si="1"/>
        <v>0.0068870523415978</v>
      </c>
    </row>
    <row r="27" s="21" customFormat="1" spans="1:4">
      <c r="A27" s="21" t="s">
        <v>81</v>
      </c>
      <c r="B27" s="24">
        <v>0.726</v>
      </c>
      <c r="C27" s="21">
        <v>5</v>
      </c>
      <c r="D27" s="21">
        <f t="shared" si="1"/>
        <v>0.0068870523415978</v>
      </c>
    </row>
    <row r="28" s="21" customFormat="1" spans="1:4">
      <c r="A28" s="21" t="s">
        <v>82</v>
      </c>
      <c r="B28" s="24">
        <v>0.726</v>
      </c>
      <c r="C28" s="21">
        <v>5</v>
      </c>
      <c r="D28" s="21">
        <f t="shared" si="1"/>
        <v>0.0068870523415978</v>
      </c>
    </row>
    <row r="29" s="21" customFormat="1" spans="1:4">
      <c r="A29" s="21" t="s">
        <v>83</v>
      </c>
      <c r="B29" s="24">
        <v>0.726</v>
      </c>
      <c r="C29" s="21">
        <v>5</v>
      </c>
      <c r="D29" s="21">
        <f t="shared" si="1"/>
        <v>0.0068870523415978</v>
      </c>
    </row>
    <row r="30" s="21" customFormat="1" spans="1:4">
      <c r="A30" s="21" t="s">
        <v>84</v>
      </c>
      <c r="B30" s="24">
        <v>0.726</v>
      </c>
      <c r="C30" s="21">
        <v>5</v>
      </c>
      <c r="D30" s="21">
        <f t="shared" si="1"/>
        <v>0.0068870523415978</v>
      </c>
    </row>
    <row r="31" s="21" customFormat="1" spans="1:4">
      <c r="A31" s="21" t="s">
        <v>85</v>
      </c>
      <c r="B31" s="24">
        <v>0.726</v>
      </c>
      <c r="C31" s="21">
        <v>5</v>
      </c>
      <c r="D31" s="21">
        <f t="shared" si="1"/>
        <v>0.0068870523415978</v>
      </c>
    </row>
    <row r="32" s="21" customFormat="1" spans="1:4">
      <c r="A32" s="21" t="s">
        <v>86</v>
      </c>
      <c r="B32" s="24">
        <v>0.726</v>
      </c>
      <c r="C32" s="21">
        <v>5</v>
      </c>
      <c r="D32" s="21">
        <f t="shared" si="1"/>
        <v>0.0068870523415978</v>
      </c>
    </row>
    <row r="33" s="21" customFormat="1" spans="1:4">
      <c r="A33" s="21" t="s">
        <v>87</v>
      </c>
      <c r="B33" s="24">
        <v>0.726</v>
      </c>
      <c r="C33" s="21">
        <v>5</v>
      </c>
      <c r="D33" s="21">
        <f t="shared" si="1"/>
        <v>0.0068870523415978</v>
      </c>
    </row>
    <row r="34" s="21" customFormat="1" spans="1:4">
      <c r="A34" s="21" t="s">
        <v>88</v>
      </c>
      <c r="B34" s="24">
        <v>0.726</v>
      </c>
      <c r="C34" s="21">
        <v>5</v>
      </c>
      <c r="D34" s="21">
        <f>-C34/1000/B34</f>
        <v>-0.0068870523415978</v>
      </c>
    </row>
    <row r="35" s="21" customFormat="1" spans="1:4">
      <c r="A35" s="21" t="s">
        <v>89</v>
      </c>
      <c r="B35" s="24">
        <v>0.726</v>
      </c>
      <c r="C35" s="21">
        <v>5</v>
      </c>
      <c r="D35" s="21">
        <f>-C35/1000/B35</f>
        <v>-0.0068870523415978</v>
      </c>
    </row>
    <row r="36" s="21" customFormat="1" spans="1:4">
      <c r="A36" s="21" t="s">
        <v>90</v>
      </c>
      <c r="B36" s="24">
        <v>0.726</v>
      </c>
      <c r="C36" s="21">
        <v>5</v>
      </c>
      <c r="D36" s="21">
        <f>-C36/1000/B36</f>
        <v>-0.0068870523415978</v>
      </c>
    </row>
    <row r="37" s="21" customFormat="1" spans="1:4">
      <c r="A37" s="21" t="s">
        <v>91</v>
      </c>
      <c r="B37" s="24">
        <v>0.726</v>
      </c>
      <c r="C37" s="21">
        <v>5</v>
      </c>
      <c r="D37" s="21">
        <f>-C37/1000/B37</f>
        <v>-0.0068870523415978</v>
      </c>
    </row>
    <row r="38" s="21" customFormat="1" spans="1:4">
      <c r="A38" s="21" t="s">
        <v>92</v>
      </c>
      <c r="B38" s="24">
        <v>0.726</v>
      </c>
      <c r="C38" s="21">
        <v>10</v>
      </c>
      <c r="D38" s="21">
        <f t="shared" si="1"/>
        <v>0.0137741046831956</v>
      </c>
    </row>
    <row r="39" s="21" customFormat="1" spans="1:4">
      <c r="A39" s="21" t="s">
        <v>93</v>
      </c>
      <c r="B39" s="24">
        <v>0.726</v>
      </c>
      <c r="C39" s="21">
        <v>10</v>
      </c>
      <c r="D39" s="21">
        <f t="shared" si="1"/>
        <v>0.0137741046831956</v>
      </c>
    </row>
    <row r="40" s="21" customFormat="1" spans="1:4">
      <c r="A40" s="21" t="s">
        <v>94</v>
      </c>
      <c r="B40" s="24">
        <v>0.726</v>
      </c>
      <c r="C40" s="21">
        <v>10</v>
      </c>
      <c r="D40" s="21">
        <f t="shared" si="1"/>
        <v>0.0137741046831956</v>
      </c>
    </row>
    <row r="41" s="21" customFormat="1" spans="1:4">
      <c r="A41" s="21" t="s">
        <v>95</v>
      </c>
      <c r="B41" s="24">
        <v>0.2271</v>
      </c>
      <c r="C41" s="21">
        <v>5</v>
      </c>
      <c r="D41" s="21">
        <f t="shared" ref="D41:D49" si="2">-C41/1000/B41</f>
        <v>-0.0220167327168648</v>
      </c>
    </row>
    <row r="42" s="21" customFormat="1" spans="1:4">
      <c r="A42" s="21" t="s">
        <v>96</v>
      </c>
      <c r="B42" s="24">
        <v>0.2271</v>
      </c>
      <c r="C42" s="21">
        <v>5</v>
      </c>
      <c r="D42" s="21">
        <f t="shared" si="2"/>
        <v>-0.0220167327168648</v>
      </c>
    </row>
    <row r="43" s="21" customFormat="1" spans="1:4">
      <c r="A43" s="21" t="s">
        <v>97</v>
      </c>
      <c r="B43" s="24">
        <v>0.2271</v>
      </c>
      <c r="C43" s="21">
        <v>5</v>
      </c>
      <c r="D43" s="21">
        <f t="shared" si="2"/>
        <v>-0.0220167327168648</v>
      </c>
    </row>
    <row r="44" s="21" customFormat="1" spans="1:4">
      <c r="A44" s="21" t="s">
        <v>98</v>
      </c>
      <c r="B44" s="24">
        <v>0.2271</v>
      </c>
      <c r="C44" s="21">
        <v>5</v>
      </c>
      <c r="D44" s="21">
        <f t="shared" si="2"/>
        <v>-0.0220167327168648</v>
      </c>
    </row>
    <row r="45" s="21" customFormat="1" spans="1:4">
      <c r="A45" s="21" t="s">
        <v>99</v>
      </c>
      <c r="B45" s="24">
        <v>0.2271</v>
      </c>
      <c r="C45" s="21">
        <v>5</v>
      </c>
      <c r="D45" s="21">
        <f t="shared" si="2"/>
        <v>-0.0220167327168648</v>
      </c>
    </row>
    <row r="46" s="21" customFormat="1" spans="1:4">
      <c r="A46" s="21" t="s">
        <v>100</v>
      </c>
      <c r="B46" s="24">
        <v>0.2271</v>
      </c>
      <c r="C46" s="21">
        <v>5</v>
      </c>
      <c r="D46" s="21">
        <f t="shared" si="2"/>
        <v>-0.0220167327168648</v>
      </c>
    </row>
    <row r="47" s="21" customFormat="1" spans="1:4">
      <c r="A47" s="21" t="s">
        <v>101</v>
      </c>
      <c r="B47" s="24">
        <v>0.2271</v>
      </c>
      <c r="C47" s="21">
        <v>5</v>
      </c>
      <c r="D47" s="21">
        <f t="shared" si="2"/>
        <v>-0.0220167327168648</v>
      </c>
    </row>
    <row r="48" s="21" customFormat="1" spans="1:4">
      <c r="A48" s="21" t="s">
        <v>102</v>
      </c>
      <c r="B48" s="24">
        <v>0.2271</v>
      </c>
      <c r="C48" s="21">
        <v>5</v>
      </c>
      <c r="D48" s="21">
        <f t="shared" si="2"/>
        <v>-0.0220167327168648</v>
      </c>
    </row>
    <row r="49" s="21" customFormat="1" spans="1:4">
      <c r="A49" s="21" t="s">
        <v>103</v>
      </c>
      <c r="B49" s="24">
        <v>0.2271</v>
      </c>
      <c r="C49" s="21">
        <v>5</v>
      </c>
      <c r="D49" s="21">
        <f t="shared" si="2"/>
        <v>-0.0220167327168648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workbookViewId="0">
      <selection activeCell="C6" sqref="C6"/>
    </sheetView>
  </sheetViews>
  <sheetFormatPr defaultColWidth="9" defaultRowHeight="13.5" outlineLevelCol="3"/>
  <cols>
    <col min="1" max="1" width="13.375" style="21" customWidth="1"/>
    <col min="2" max="2" width="11.375" style="21" customWidth="1"/>
    <col min="3" max="3" width="10.125" style="21" customWidth="1"/>
    <col min="4" max="16384" width="9" style="21"/>
  </cols>
  <sheetData>
    <row r="1" spans="1:3">
      <c r="A1" s="21" t="s">
        <v>0</v>
      </c>
      <c r="B1" s="21" t="s">
        <v>104</v>
      </c>
      <c r="C1" s="21" t="s">
        <v>105</v>
      </c>
    </row>
    <row r="2" spans="1:3">
      <c r="A2" s="21" t="s">
        <v>106</v>
      </c>
      <c r="B2" s="21">
        <v>510</v>
      </c>
      <c r="C2" s="21">
        <v>-0.085</v>
      </c>
    </row>
    <row r="3" spans="1:3">
      <c r="A3" s="21" t="s">
        <v>107</v>
      </c>
      <c r="B3" s="21">
        <v>510</v>
      </c>
      <c r="C3" s="21">
        <v>0.085</v>
      </c>
    </row>
    <row r="4" spans="1:3">
      <c r="A4" s="21" t="s">
        <v>108</v>
      </c>
      <c r="B4" s="21">
        <v>510</v>
      </c>
      <c r="C4" s="21">
        <v>0.085</v>
      </c>
    </row>
    <row r="5" spans="1:3">
      <c r="A5" s="21" t="s">
        <v>109</v>
      </c>
      <c r="B5" s="21">
        <v>510</v>
      </c>
      <c r="C5" s="21">
        <v>0.085</v>
      </c>
    </row>
    <row r="6" spans="1:3">
      <c r="A6" s="21" t="s">
        <v>110</v>
      </c>
      <c r="B6" s="21">
        <v>510</v>
      </c>
      <c r="C6" s="21">
        <v>-0.085</v>
      </c>
    </row>
    <row r="7" spans="1:3">
      <c r="A7" s="21" t="s">
        <v>111</v>
      </c>
      <c r="B7" s="21">
        <v>510</v>
      </c>
      <c r="C7" s="21">
        <v>-0.085</v>
      </c>
    </row>
    <row r="8" spans="1:3">
      <c r="A8" s="21" t="s">
        <v>112</v>
      </c>
      <c r="B8" s="21">
        <v>510</v>
      </c>
      <c r="C8" s="21">
        <v>-0.085</v>
      </c>
    </row>
    <row r="9" spans="1:3">
      <c r="A9" s="21" t="s">
        <v>113</v>
      </c>
      <c r="B9" s="21">
        <v>510</v>
      </c>
      <c r="C9" s="21">
        <v>0.085</v>
      </c>
    </row>
    <row r="10" spans="1:3">
      <c r="A10" s="21" t="s">
        <v>114</v>
      </c>
      <c r="B10" s="21">
        <v>510</v>
      </c>
      <c r="C10" s="21">
        <v>-0.085</v>
      </c>
    </row>
    <row r="11" spans="1:3">
      <c r="A11" s="21" t="s">
        <v>115</v>
      </c>
      <c r="B11" s="21">
        <v>510</v>
      </c>
      <c r="C11" s="21">
        <v>-0.085</v>
      </c>
    </row>
    <row r="12" spans="1:3">
      <c r="A12" s="21" t="s">
        <v>116</v>
      </c>
      <c r="B12" s="21">
        <v>510</v>
      </c>
      <c r="C12" s="21">
        <v>-0.085</v>
      </c>
    </row>
    <row r="13" spans="1:3">
      <c r="A13" s="21" t="s">
        <v>117</v>
      </c>
      <c r="B13" s="21">
        <v>510</v>
      </c>
      <c r="C13" s="21">
        <v>-0.085</v>
      </c>
    </row>
    <row r="14" spans="1:3">
      <c r="A14" s="21" t="s">
        <v>118</v>
      </c>
      <c r="B14" s="21">
        <v>510</v>
      </c>
      <c r="C14" s="21">
        <v>0.085</v>
      </c>
    </row>
    <row r="15" spans="1:3">
      <c r="A15" s="21" t="s">
        <v>119</v>
      </c>
      <c r="B15" s="21">
        <v>510</v>
      </c>
      <c r="C15" s="21">
        <v>-0.085</v>
      </c>
    </row>
    <row r="16" spans="1:3">
      <c r="A16" s="21" t="s">
        <v>120</v>
      </c>
      <c r="B16" s="21">
        <v>510</v>
      </c>
      <c r="C16" s="21">
        <v>0.085</v>
      </c>
    </row>
    <row r="17" spans="1:3">
      <c r="A17" s="21" t="s">
        <v>121</v>
      </c>
      <c r="B17" s="21">
        <v>510</v>
      </c>
      <c r="C17" s="21">
        <v>0.085</v>
      </c>
    </row>
    <row r="18" spans="1:3">
      <c r="A18" s="21" t="s">
        <v>122</v>
      </c>
      <c r="B18" s="21">
        <v>510</v>
      </c>
      <c r="C18" s="21">
        <v>-0.085</v>
      </c>
    </row>
    <row r="19" spans="1:3">
      <c r="A19" s="21" t="s">
        <v>123</v>
      </c>
      <c r="B19" s="21">
        <v>510</v>
      </c>
      <c r="C19" s="21">
        <v>0.085</v>
      </c>
    </row>
    <row r="20" spans="1:3">
      <c r="A20" s="21" t="s">
        <v>124</v>
      </c>
      <c r="B20" s="21">
        <v>510</v>
      </c>
      <c r="C20" s="21">
        <v>-0.085</v>
      </c>
    </row>
    <row r="21" spans="1:3">
      <c r="A21" s="21" t="s">
        <v>125</v>
      </c>
      <c r="B21" s="21">
        <v>100</v>
      </c>
      <c r="C21" s="21">
        <v>-0.1</v>
      </c>
    </row>
    <row r="22" spans="1:3">
      <c r="A22" s="21" t="s">
        <v>126</v>
      </c>
      <c r="B22" s="21">
        <v>100</v>
      </c>
      <c r="C22" s="21">
        <v>-0.1</v>
      </c>
    </row>
    <row r="23" spans="1:3">
      <c r="A23" s="21" t="s">
        <v>127</v>
      </c>
      <c r="B23" s="21">
        <v>100</v>
      </c>
      <c r="C23" s="21">
        <v>-0.1</v>
      </c>
    </row>
    <row r="24" spans="1:3">
      <c r="A24" s="21" t="s">
        <v>128</v>
      </c>
      <c r="B24" s="21">
        <v>100</v>
      </c>
      <c r="C24" s="21">
        <v>-0.1</v>
      </c>
    </row>
    <row r="25" spans="1:3">
      <c r="A25" s="21" t="s">
        <v>129</v>
      </c>
      <c r="B25" s="21">
        <v>100</v>
      </c>
      <c r="C25" s="21">
        <v>-0.1</v>
      </c>
    </row>
    <row r="26" spans="1:3">
      <c r="A26" s="21" t="s">
        <v>130</v>
      </c>
      <c r="B26" s="21">
        <v>100</v>
      </c>
      <c r="C26" s="21">
        <v>-0.1</v>
      </c>
    </row>
    <row r="27" spans="1:3">
      <c r="A27" s="21" t="s">
        <v>131</v>
      </c>
      <c r="B27" s="21">
        <v>100</v>
      </c>
      <c r="C27" s="21">
        <v>-0.1</v>
      </c>
    </row>
    <row r="28" spans="1:3">
      <c r="A28" s="21" t="s">
        <v>132</v>
      </c>
      <c r="B28" s="21">
        <v>100</v>
      </c>
      <c r="C28" s="21">
        <v>-0.1</v>
      </c>
    </row>
    <row r="29" spans="1:3">
      <c r="A29" s="21" t="s">
        <v>133</v>
      </c>
      <c r="B29" s="21">
        <v>100</v>
      </c>
      <c r="C29" s="21">
        <v>-0.1</v>
      </c>
    </row>
    <row r="30" spans="1:3">
      <c r="A30" s="21" t="s">
        <v>134</v>
      </c>
      <c r="B30" s="21">
        <v>100</v>
      </c>
      <c r="C30" s="21">
        <v>-0.1</v>
      </c>
    </row>
    <row r="31" spans="1:3">
      <c r="A31" s="21" t="s">
        <v>135</v>
      </c>
      <c r="B31" s="21">
        <v>300</v>
      </c>
      <c r="C31" s="21">
        <v>-0.3</v>
      </c>
    </row>
    <row r="32" spans="1:3">
      <c r="A32" s="21" t="s">
        <v>136</v>
      </c>
      <c r="B32" s="21">
        <v>300</v>
      </c>
      <c r="C32" s="21">
        <v>-0.3</v>
      </c>
    </row>
    <row r="33" spans="1:4">
      <c r="A33" s="22" t="s">
        <v>137</v>
      </c>
      <c r="B33" s="21">
        <v>300</v>
      </c>
      <c r="C33" s="21">
        <v>-0.3</v>
      </c>
      <c r="D33" s="21" t="s">
        <v>138</v>
      </c>
    </row>
    <row r="34" spans="1:3">
      <c r="A34" s="23" t="s">
        <v>139</v>
      </c>
      <c r="B34" s="23">
        <v>300</v>
      </c>
      <c r="C34" s="21">
        <v>-0.3</v>
      </c>
    </row>
    <row r="35" spans="1:3">
      <c r="A35" s="23" t="s">
        <v>140</v>
      </c>
      <c r="B35" s="23">
        <v>300</v>
      </c>
      <c r="C35" s="21">
        <v>0.3</v>
      </c>
    </row>
    <row r="36" spans="1:3">
      <c r="A36" s="22" t="s">
        <v>141</v>
      </c>
      <c r="B36" s="21">
        <v>300</v>
      </c>
      <c r="C36" s="21">
        <v>-0.3</v>
      </c>
    </row>
    <row r="37" spans="1:3">
      <c r="A37" s="21" t="s">
        <v>142</v>
      </c>
      <c r="B37" s="21">
        <v>300</v>
      </c>
      <c r="C37" s="21">
        <v>-0.3</v>
      </c>
    </row>
    <row r="38" spans="1:3">
      <c r="A38" s="21" t="s">
        <v>143</v>
      </c>
      <c r="B38" s="21">
        <v>300</v>
      </c>
      <c r="C38" s="21">
        <v>-0.3</v>
      </c>
    </row>
    <row r="39" spans="1:3">
      <c r="A39" s="21" t="s">
        <v>144</v>
      </c>
      <c r="B39" s="21">
        <v>100</v>
      </c>
      <c r="C39" s="21">
        <v>-0.1</v>
      </c>
    </row>
    <row r="40" spans="1:3">
      <c r="A40" s="21" t="s">
        <v>145</v>
      </c>
      <c r="B40" s="21">
        <v>100</v>
      </c>
      <c r="C40" s="21">
        <v>-0.1</v>
      </c>
    </row>
    <row r="41" spans="1:3">
      <c r="A41" s="21" t="s">
        <v>146</v>
      </c>
      <c r="B41" s="21">
        <v>100</v>
      </c>
      <c r="C41" s="21">
        <v>-0.1</v>
      </c>
    </row>
    <row r="42" spans="1:3">
      <c r="A42" s="21" t="s">
        <v>147</v>
      </c>
      <c r="B42" s="21">
        <v>100</v>
      </c>
      <c r="C42" s="21">
        <v>-0.1</v>
      </c>
    </row>
    <row r="43" spans="1:3">
      <c r="A43" s="21" t="s">
        <v>148</v>
      </c>
      <c r="B43" s="21">
        <v>100</v>
      </c>
      <c r="C43" s="21">
        <v>-0.1</v>
      </c>
    </row>
    <row r="44" spans="1:3">
      <c r="A44" s="21" t="s">
        <v>149</v>
      </c>
      <c r="B44" s="21">
        <v>100</v>
      </c>
      <c r="C44" s="21">
        <v>-0.1</v>
      </c>
    </row>
    <row r="45" spans="1:3">
      <c r="A45" s="21" t="s">
        <v>150</v>
      </c>
      <c r="B45" s="21">
        <v>100</v>
      </c>
      <c r="C45" s="21">
        <v>-0.1</v>
      </c>
    </row>
    <row r="46" spans="1:3">
      <c r="A46" s="21" t="s">
        <v>151</v>
      </c>
      <c r="B46" s="21">
        <v>100</v>
      </c>
      <c r="C46" s="21">
        <v>-0.1</v>
      </c>
    </row>
    <row r="47" spans="1:3">
      <c r="A47" s="21" t="s">
        <v>152</v>
      </c>
      <c r="B47" s="21">
        <v>100</v>
      </c>
      <c r="C47" s="21">
        <v>-0.1</v>
      </c>
    </row>
    <row r="48" spans="1:3">
      <c r="A48" s="21" t="s">
        <v>153</v>
      </c>
      <c r="B48" s="21">
        <v>100</v>
      </c>
      <c r="C48" s="21">
        <v>-0.1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115" zoomScaleNormal="115" topLeftCell="A17" workbookViewId="0">
      <selection activeCell="D30" sqref="D30"/>
    </sheetView>
  </sheetViews>
  <sheetFormatPr defaultColWidth="10.875" defaultRowHeight="25" customHeight="1" outlineLevelCol="7"/>
  <cols>
    <col min="1" max="2" width="10.875" customWidth="1"/>
    <col min="3" max="3" width="30.125" customWidth="1"/>
    <col min="4" max="4" width="13.875" customWidth="1"/>
    <col min="5" max="5" width="10.875" customWidth="1"/>
    <col min="6" max="6" width="18.75" customWidth="1"/>
    <col min="7" max="7" width="14.4583333333333" customWidth="1"/>
    <col min="8" max="8" width="17.125" customWidth="1"/>
    <col min="9" max="16384" width="10.875" customWidth="1"/>
  </cols>
  <sheetData>
    <row r="1" customHeight="1" spans="1:8">
      <c r="A1" s="2" t="s">
        <v>154</v>
      </c>
      <c r="B1" s="2" t="s">
        <v>155</v>
      </c>
      <c r="C1" s="2" t="s">
        <v>156</v>
      </c>
      <c r="D1" s="3" t="s">
        <v>157</v>
      </c>
      <c r="E1" s="3" t="s">
        <v>158</v>
      </c>
      <c r="F1" s="3" t="s">
        <v>159</v>
      </c>
      <c r="G1" s="3" t="s">
        <v>160</v>
      </c>
      <c r="H1" s="2" t="s">
        <v>161</v>
      </c>
    </row>
    <row r="2" customHeight="1" spans="1:8">
      <c r="A2" s="4" t="s">
        <v>162</v>
      </c>
      <c r="B2" s="4" t="s">
        <v>163</v>
      </c>
      <c r="C2" s="4" t="s">
        <v>164</v>
      </c>
      <c r="D2" s="5">
        <f t="shared" ref="D2:D12" si="0">100/4</f>
        <v>25</v>
      </c>
      <c r="E2" s="5">
        <v>2.5</v>
      </c>
      <c r="F2" s="6" t="s">
        <v>165</v>
      </c>
      <c r="G2" s="7"/>
      <c r="H2" s="4" t="s">
        <v>166</v>
      </c>
    </row>
    <row r="3" customHeight="1" spans="1:8">
      <c r="A3" s="4" t="s">
        <v>167</v>
      </c>
      <c r="B3" s="4" t="s">
        <v>163</v>
      </c>
      <c r="C3" s="4" t="s">
        <v>168</v>
      </c>
      <c r="D3" s="5">
        <f t="shared" si="0"/>
        <v>25</v>
      </c>
      <c r="E3" s="5">
        <v>2.5</v>
      </c>
      <c r="F3" s="8"/>
      <c r="G3" s="9"/>
      <c r="H3" s="4" t="s">
        <v>169</v>
      </c>
    </row>
    <row r="4" customHeight="1" spans="1:8">
      <c r="A4" s="4" t="s">
        <v>170</v>
      </c>
      <c r="B4" s="4" t="s">
        <v>163</v>
      </c>
      <c r="C4" s="4" t="s">
        <v>171</v>
      </c>
      <c r="D4" s="5">
        <f t="shared" si="0"/>
        <v>25</v>
      </c>
      <c r="E4" s="5">
        <v>2.5</v>
      </c>
      <c r="F4" s="8"/>
      <c r="G4" s="9"/>
      <c r="H4" s="4" t="s">
        <v>172</v>
      </c>
    </row>
    <row r="5" customHeight="1" spans="1:8">
      <c r="A5" s="4" t="s">
        <v>173</v>
      </c>
      <c r="B5" s="4" t="s">
        <v>163</v>
      </c>
      <c r="C5" s="4" t="s">
        <v>174</v>
      </c>
      <c r="D5" s="5">
        <f t="shared" si="0"/>
        <v>25</v>
      </c>
      <c r="E5" s="5">
        <v>2.5</v>
      </c>
      <c r="F5" s="8"/>
      <c r="G5" s="9"/>
      <c r="H5" s="4" t="s">
        <v>175</v>
      </c>
    </row>
    <row r="6" customHeight="1" spans="1:8">
      <c r="A6" s="4" t="s">
        <v>176</v>
      </c>
      <c r="B6" s="4" t="s">
        <v>163</v>
      </c>
      <c r="C6" s="4" t="s">
        <v>177</v>
      </c>
      <c r="D6" s="5">
        <f t="shared" si="0"/>
        <v>25</v>
      </c>
      <c r="E6" s="5">
        <v>2.5</v>
      </c>
      <c r="F6" s="8"/>
      <c r="G6" s="9"/>
      <c r="H6" s="4" t="s">
        <v>178</v>
      </c>
    </row>
    <row r="7" customHeight="1" spans="1:8">
      <c r="A7" s="4" t="s">
        <v>179</v>
      </c>
      <c r="B7" s="4" t="s">
        <v>163</v>
      </c>
      <c r="C7" s="4" t="s">
        <v>180</v>
      </c>
      <c r="D7" s="5">
        <f t="shared" si="0"/>
        <v>25</v>
      </c>
      <c r="E7" s="5">
        <v>2.5</v>
      </c>
      <c r="F7" s="8"/>
      <c r="G7" s="9"/>
      <c r="H7" s="4" t="s">
        <v>181</v>
      </c>
    </row>
    <row r="8" customHeight="1" spans="1:8">
      <c r="A8" s="4" t="s">
        <v>182</v>
      </c>
      <c r="B8" s="4" t="s">
        <v>163</v>
      </c>
      <c r="C8" s="4" t="s">
        <v>183</v>
      </c>
      <c r="D8" s="5">
        <f t="shared" si="0"/>
        <v>25</v>
      </c>
      <c r="E8" s="5">
        <v>2.5</v>
      </c>
      <c r="F8" s="8"/>
      <c r="G8" s="9"/>
      <c r="H8" s="4" t="s">
        <v>184</v>
      </c>
    </row>
    <row r="9" customHeight="1" spans="1:8">
      <c r="A9" s="4" t="s">
        <v>185</v>
      </c>
      <c r="B9" s="4" t="s">
        <v>163</v>
      </c>
      <c r="C9" s="4" t="s">
        <v>186</v>
      </c>
      <c r="D9" s="5">
        <f t="shared" si="0"/>
        <v>25</v>
      </c>
      <c r="E9" s="5">
        <v>2.5</v>
      </c>
      <c r="F9" s="8"/>
      <c r="G9" s="9"/>
      <c r="H9" s="4" t="s">
        <v>187</v>
      </c>
    </row>
    <row r="10" customHeight="1" spans="1:8">
      <c r="A10" s="4" t="s">
        <v>188</v>
      </c>
      <c r="B10" s="4" t="s">
        <v>163</v>
      </c>
      <c r="C10" s="4" t="s">
        <v>189</v>
      </c>
      <c r="D10" s="5">
        <f t="shared" si="0"/>
        <v>25</v>
      </c>
      <c r="E10" s="5">
        <v>2.5</v>
      </c>
      <c r="F10" s="8"/>
      <c r="G10" s="9"/>
      <c r="H10" s="4" t="s">
        <v>190</v>
      </c>
    </row>
    <row r="11" customHeight="1" spans="1:8">
      <c r="A11" s="4" t="s">
        <v>191</v>
      </c>
      <c r="B11" s="4" t="s">
        <v>163</v>
      </c>
      <c r="C11" s="4" t="s">
        <v>192</v>
      </c>
      <c r="D11" s="5">
        <f t="shared" si="0"/>
        <v>25</v>
      </c>
      <c r="E11" s="5">
        <v>2.5</v>
      </c>
      <c r="F11" s="8"/>
      <c r="G11" s="9"/>
      <c r="H11" s="4" t="s">
        <v>193</v>
      </c>
    </row>
    <row r="12" customHeight="1" spans="1:8">
      <c r="A12" s="4" t="s">
        <v>194</v>
      </c>
      <c r="B12" s="4" t="s">
        <v>163</v>
      </c>
      <c r="C12" s="4" t="s">
        <v>195</v>
      </c>
      <c r="D12" s="5">
        <f t="shared" si="0"/>
        <v>25</v>
      </c>
      <c r="E12" s="5">
        <v>2.5</v>
      </c>
      <c r="F12" s="10"/>
      <c r="G12" s="11"/>
      <c r="H12" s="4" t="s">
        <v>196</v>
      </c>
    </row>
    <row r="13" customHeight="1" spans="1:8">
      <c r="A13" s="12" t="s">
        <v>197</v>
      </c>
      <c r="B13" s="12"/>
      <c r="C13" s="12" t="s">
        <v>198</v>
      </c>
      <c r="D13" s="13">
        <f>100/2</f>
        <v>50</v>
      </c>
      <c r="E13" s="13">
        <v>5</v>
      </c>
      <c r="F13" s="14" t="s">
        <v>199</v>
      </c>
      <c r="G13" s="15"/>
      <c r="H13" s="12"/>
    </row>
    <row r="14" customHeight="1" spans="1:8">
      <c r="A14" s="12" t="s">
        <v>200</v>
      </c>
      <c r="B14" s="12"/>
      <c r="C14" s="12" t="s">
        <v>201</v>
      </c>
      <c r="D14" s="13"/>
      <c r="E14" s="13"/>
      <c r="F14" s="16" t="s">
        <v>202</v>
      </c>
      <c r="G14" s="17"/>
      <c r="H14" s="12"/>
    </row>
    <row r="15" customHeight="1" spans="1:8">
      <c r="A15" s="12" t="s">
        <v>203</v>
      </c>
      <c r="B15" s="12"/>
      <c r="C15" s="12" t="s">
        <v>204</v>
      </c>
      <c r="D15" s="13"/>
      <c r="E15" s="13"/>
      <c r="F15" s="16" t="s">
        <v>202</v>
      </c>
      <c r="G15" s="17"/>
      <c r="H15" s="12"/>
    </row>
    <row r="16" customHeight="1" spans="1:8">
      <c r="A16" s="18" t="s">
        <v>205</v>
      </c>
      <c r="B16" s="18" t="s">
        <v>206</v>
      </c>
      <c r="C16" s="18" t="s">
        <v>207</v>
      </c>
      <c r="D16" s="19">
        <f t="shared" ref="D16:D32" si="1">E16*7</f>
        <v>45.8175153815944</v>
      </c>
      <c r="E16" s="19">
        <f t="shared" ref="E16:E34" si="2">G16/F16</f>
        <v>6.54535934022778</v>
      </c>
      <c r="F16" s="18">
        <v>1.5278</v>
      </c>
      <c r="G16" s="18">
        <v>10</v>
      </c>
      <c r="H16" s="18"/>
    </row>
    <row r="17" customHeight="1" spans="1:8">
      <c r="A17" s="18" t="s">
        <v>208</v>
      </c>
      <c r="B17" s="18" t="s">
        <v>206</v>
      </c>
      <c r="C17" s="18" t="s">
        <v>209</v>
      </c>
      <c r="D17" s="19">
        <f t="shared" si="1"/>
        <v>47.5575786398533</v>
      </c>
      <c r="E17" s="19">
        <f t="shared" si="2"/>
        <v>6.79393980569332</v>
      </c>
      <c r="F17" s="18">
        <v>1.4719</v>
      </c>
      <c r="G17" s="18">
        <v>10</v>
      </c>
      <c r="H17" s="18"/>
    </row>
    <row r="18" customHeight="1" spans="1:8">
      <c r="A18" s="18" t="s">
        <v>210</v>
      </c>
      <c r="B18" s="18" t="s">
        <v>206</v>
      </c>
      <c r="C18" s="18" t="s">
        <v>211</v>
      </c>
      <c r="D18" s="19">
        <f t="shared" si="1"/>
        <v>45.8175153815944</v>
      </c>
      <c r="E18" s="19">
        <f t="shared" si="2"/>
        <v>6.54535934022778</v>
      </c>
      <c r="F18" s="18">
        <v>1.5278</v>
      </c>
      <c r="G18" s="18">
        <v>10</v>
      </c>
      <c r="H18" s="18"/>
    </row>
    <row r="19" customHeight="1" spans="1:8">
      <c r="A19" s="18" t="s">
        <v>212</v>
      </c>
      <c r="B19" s="18" t="s">
        <v>206</v>
      </c>
      <c r="C19" s="18" t="s">
        <v>213</v>
      </c>
      <c r="D19" s="19">
        <f t="shared" si="1"/>
        <v>45.357351130694</v>
      </c>
      <c r="E19" s="19">
        <f t="shared" si="2"/>
        <v>6.47962159009914</v>
      </c>
      <c r="F19" s="18">
        <v>1.5433</v>
      </c>
      <c r="G19" s="18">
        <v>10</v>
      </c>
      <c r="H19" s="18"/>
    </row>
    <row r="20" customHeight="1" spans="1:8">
      <c r="A20" s="18" t="s">
        <v>214</v>
      </c>
      <c r="B20" s="18" t="s">
        <v>206</v>
      </c>
      <c r="C20" s="18" t="s">
        <v>215</v>
      </c>
      <c r="D20" s="19">
        <f t="shared" si="1"/>
        <v>44.75989513396</v>
      </c>
      <c r="E20" s="19">
        <f t="shared" si="2"/>
        <v>6.39427073342285</v>
      </c>
      <c r="F20" s="18">
        <v>1.5639</v>
      </c>
      <c r="G20" s="18">
        <v>10</v>
      </c>
      <c r="H20" s="18"/>
    </row>
    <row r="21" customHeight="1" spans="1:8">
      <c r="A21" s="18" t="s">
        <v>216</v>
      </c>
      <c r="B21" s="18" t="s">
        <v>206</v>
      </c>
      <c r="C21" s="18" t="s">
        <v>217</v>
      </c>
      <c r="D21" s="19">
        <f t="shared" si="1"/>
        <v>45.8175153815944</v>
      </c>
      <c r="E21" s="19">
        <f t="shared" si="2"/>
        <v>6.54535934022778</v>
      </c>
      <c r="F21" s="18">
        <v>1.5278</v>
      </c>
      <c r="G21" s="18">
        <v>10</v>
      </c>
      <c r="H21" s="18"/>
    </row>
    <row r="22" customHeight="1" spans="1:8">
      <c r="A22" s="18" t="s">
        <v>218</v>
      </c>
      <c r="B22" s="18" t="s">
        <v>206</v>
      </c>
      <c r="C22" s="18" t="s">
        <v>219</v>
      </c>
      <c r="D22" s="19">
        <f t="shared" si="1"/>
        <v>45.9468329504431</v>
      </c>
      <c r="E22" s="19">
        <f t="shared" si="2"/>
        <v>6.56383327863472</v>
      </c>
      <c r="F22" s="18">
        <v>1.5235</v>
      </c>
      <c r="G22" s="18">
        <v>10</v>
      </c>
      <c r="H22" s="18"/>
    </row>
    <row r="23" customHeight="1" spans="1:8">
      <c r="A23" s="18" t="s">
        <v>220</v>
      </c>
      <c r="B23" s="18" t="s">
        <v>206</v>
      </c>
      <c r="C23" s="18" t="s">
        <v>221</v>
      </c>
      <c r="D23" s="19">
        <f t="shared" si="1"/>
        <v>46.0890176455096</v>
      </c>
      <c r="E23" s="19">
        <f t="shared" si="2"/>
        <v>6.58414537792994</v>
      </c>
      <c r="F23" s="18">
        <v>1.5188</v>
      </c>
      <c r="G23" s="18">
        <v>10</v>
      </c>
      <c r="H23" s="18"/>
    </row>
    <row r="24" customHeight="1" spans="1:8">
      <c r="A24" s="18" t="s">
        <v>222</v>
      </c>
      <c r="B24" s="18" t="s">
        <v>206</v>
      </c>
      <c r="C24" s="18" t="s">
        <v>223</v>
      </c>
      <c r="D24" s="19">
        <f t="shared" si="1"/>
        <v>45.9408019951434</v>
      </c>
      <c r="E24" s="19">
        <f t="shared" si="2"/>
        <v>6.56297171359191</v>
      </c>
      <c r="F24" s="18">
        <v>1.5237</v>
      </c>
      <c r="G24" s="18">
        <v>10</v>
      </c>
      <c r="H24" s="18"/>
    </row>
    <row r="25" customHeight="1" spans="1:8">
      <c r="A25" s="18" t="s">
        <v>224</v>
      </c>
      <c r="B25" s="18" t="s">
        <v>206</v>
      </c>
      <c r="C25" s="18" t="s">
        <v>225</v>
      </c>
      <c r="D25" s="19">
        <f t="shared" si="1"/>
        <v>45.3514739229025</v>
      </c>
      <c r="E25" s="19">
        <f t="shared" si="2"/>
        <v>6.47878198898607</v>
      </c>
      <c r="F25" s="18">
        <v>1.5435</v>
      </c>
      <c r="G25" s="18">
        <v>10</v>
      </c>
      <c r="H25" s="18"/>
    </row>
    <row r="26" customHeight="1" spans="1:8">
      <c r="A26" s="18" t="s">
        <v>226</v>
      </c>
      <c r="B26" s="18" t="s">
        <v>206</v>
      </c>
      <c r="C26" s="18" t="s">
        <v>227</v>
      </c>
      <c r="D26" s="19">
        <f t="shared" si="1"/>
        <v>23.5674365362602</v>
      </c>
      <c r="E26" s="19">
        <f t="shared" si="2"/>
        <v>3.36677664803717</v>
      </c>
      <c r="F26" s="18">
        <v>1.4851</v>
      </c>
      <c r="G26" s="18">
        <v>5</v>
      </c>
      <c r="H26" s="18" t="s">
        <v>228</v>
      </c>
    </row>
    <row r="27" customHeight="1" spans="1:8">
      <c r="A27" s="18" t="s">
        <v>229</v>
      </c>
      <c r="B27" s="18" t="s">
        <v>206</v>
      </c>
      <c r="C27" s="18" t="s">
        <v>230</v>
      </c>
      <c r="D27" s="19">
        <f t="shared" si="1"/>
        <v>26.9438029253272</v>
      </c>
      <c r="E27" s="19">
        <f t="shared" si="2"/>
        <v>3.84911470361817</v>
      </c>
      <c r="F27" s="18">
        <v>0.5196</v>
      </c>
      <c r="G27" s="18">
        <v>2</v>
      </c>
      <c r="H27" s="18" t="s">
        <v>231</v>
      </c>
    </row>
    <row r="28" customHeight="1" spans="1:8">
      <c r="A28" s="18" t="s">
        <v>232</v>
      </c>
      <c r="B28" s="18" t="s">
        <v>206</v>
      </c>
      <c r="C28" s="18" t="s">
        <v>233</v>
      </c>
      <c r="D28" s="19">
        <f t="shared" si="1"/>
        <v>27.10027100271</v>
      </c>
      <c r="E28" s="19">
        <f t="shared" si="2"/>
        <v>3.87146728610143</v>
      </c>
      <c r="F28" s="18">
        <v>0.5166</v>
      </c>
      <c r="G28" s="18">
        <v>2</v>
      </c>
      <c r="H28" s="18" t="s">
        <v>231</v>
      </c>
    </row>
    <row r="29" customHeight="1" spans="1:8">
      <c r="A29" s="18" t="s">
        <v>234</v>
      </c>
      <c r="B29" s="18" t="s">
        <v>206</v>
      </c>
      <c r="C29" s="18" t="s">
        <v>235</v>
      </c>
      <c r="D29" s="19">
        <f t="shared" si="1"/>
        <v>273.416139364112</v>
      </c>
      <c r="E29" s="19">
        <f t="shared" si="2"/>
        <v>39.0594484805875</v>
      </c>
      <c r="F29" s="18">
        <v>2.5602</v>
      </c>
      <c r="G29" s="18">
        <v>100</v>
      </c>
      <c r="H29" s="18" t="s">
        <v>236</v>
      </c>
    </row>
    <row r="30" customHeight="1" spans="1:8">
      <c r="A30" s="18" t="s">
        <v>237</v>
      </c>
      <c r="B30" s="18" t="s">
        <v>206</v>
      </c>
      <c r="C30" s="18" t="s">
        <v>235</v>
      </c>
      <c r="D30" s="19">
        <f t="shared" si="1"/>
        <v>178.180522323474</v>
      </c>
      <c r="E30" s="19">
        <f t="shared" si="2"/>
        <v>25.4543603319249</v>
      </c>
      <c r="F30" s="18">
        <v>1.9643</v>
      </c>
      <c r="G30" s="18">
        <v>50</v>
      </c>
      <c r="H30" s="18" t="s">
        <v>238</v>
      </c>
    </row>
    <row r="31" customHeight="1" spans="1:8">
      <c r="A31" s="12" t="s">
        <v>239</v>
      </c>
      <c r="B31" s="12"/>
      <c r="C31" s="12" t="s">
        <v>240</v>
      </c>
      <c r="D31" s="13">
        <f t="shared" si="1"/>
        <v>26.6463646745337</v>
      </c>
      <c r="E31" s="13">
        <f t="shared" si="2"/>
        <v>3.80662352493338</v>
      </c>
      <c r="F31" s="12">
        <v>0.5254</v>
      </c>
      <c r="G31" s="12">
        <v>2</v>
      </c>
      <c r="H31" s="12"/>
    </row>
    <row r="32" customHeight="1" spans="1:8">
      <c r="A32" s="12" t="s">
        <v>241</v>
      </c>
      <c r="B32" s="12"/>
      <c r="C32" s="12" t="s">
        <v>240</v>
      </c>
      <c r="D32" s="13">
        <f t="shared" si="1"/>
        <v>26.7430754536772</v>
      </c>
      <c r="E32" s="13">
        <f t="shared" si="2"/>
        <v>3.82043935052531</v>
      </c>
      <c r="F32" s="12">
        <v>0.5235</v>
      </c>
      <c r="G32" s="12">
        <v>2</v>
      </c>
      <c r="H32" s="12"/>
    </row>
    <row r="33" customHeight="1" spans="1:8">
      <c r="A33" s="20" t="s">
        <v>242</v>
      </c>
      <c r="B33" s="20" t="s">
        <v>206</v>
      </c>
      <c r="C33" s="20" t="s">
        <v>243</v>
      </c>
      <c r="D33" s="13"/>
      <c r="E33" s="13">
        <f t="shared" si="2"/>
        <v>149.745432764301</v>
      </c>
      <c r="F33" s="20">
        <v>0.3339</v>
      </c>
      <c r="G33" s="20">
        <v>50</v>
      </c>
      <c r="H33" s="20"/>
    </row>
    <row r="34" customHeight="1" spans="1:8">
      <c r="A34" s="20" t="s">
        <v>244</v>
      </c>
      <c r="B34" s="20" t="s">
        <v>206</v>
      </c>
      <c r="C34" s="20" t="s">
        <v>245</v>
      </c>
      <c r="D34" s="13"/>
      <c r="E34" s="13">
        <f t="shared" si="2"/>
        <v>294.811320754717</v>
      </c>
      <c r="F34" s="20">
        <v>0.3392</v>
      </c>
      <c r="G34" s="20">
        <v>100</v>
      </c>
      <c r="H34" s="20"/>
    </row>
  </sheetData>
  <mergeCells count="4">
    <mergeCell ref="F13:G13"/>
    <mergeCell ref="F14:G14"/>
    <mergeCell ref="F15:G15"/>
    <mergeCell ref="F2:G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A3" sqref="A3"/>
    </sheetView>
  </sheetViews>
  <sheetFormatPr defaultColWidth="9" defaultRowHeight="13.5" outlineLevelRow="5" outlineLevelCol="3"/>
  <cols>
    <col min="1" max="1" width="12.5" customWidth="1"/>
    <col min="9" max="9" width="12.625"/>
  </cols>
  <sheetData>
    <row r="1" spans="2:2">
      <c r="B1" t="s">
        <v>246</v>
      </c>
    </row>
    <row r="2" spans="1:4">
      <c r="A2" t="s">
        <v>247</v>
      </c>
      <c r="B2">
        <v>1</v>
      </c>
      <c r="C2">
        <v>2</v>
      </c>
      <c r="D2">
        <v>3</v>
      </c>
    </row>
    <row r="6" spans="1:1">
      <c r="A6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mpt</vt:lpstr>
      <vt:lpstr>mpn</vt:lpstr>
      <vt:lpstr>flux</vt:lpstr>
      <vt:lpstr>current</vt:lpstr>
      <vt:lpstr>calabration_mpt</vt:lpstr>
      <vt:lpstr>calabration_mpn</vt:lpstr>
      <vt:lpstr>calabration_flux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2024-01-02T08:38:00Z</dcterms:created>
  <dcterms:modified xsi:type="dcterms:W3CDTF">2024-03-01T03:05:45Z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5F523B4DB8D74D35A292FB767C0024C8_13</vt:lpwstr>
  </property>
  <property fmtid="{D5CDD505-2E9C-101B-9397-08002B2CF9AE}" pid="3" name="KSOProductBuildVer">
    <vt:lpwstr>2052-12.1.0.16388</vt:lpwstr>
  </property>
</Properties>
</file>