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9" activeTab="12"/>
  </bookViews>
  <sheets>
    <sheet name="2月" sheetId="13" r:id="rId1"/>
    <sheet name="3月" sheetId="15" r:id="rId2"/>
    <sheet name="4月" sheetId="16" r:id="rId3"/>
    <sheet name="5月 " sheetId="19" r:id="rId4"/>
    <sheet name="7月" sheetId="21" r:id="rId5"/>
    <sheet name="8月" sheetId="26" r:id="rId6"/>
    <sheet name="9月" sheetId="25" r:id="rId7"/>
    <sheet name="10月" sheetId="24" r:id="rId8"/>
    <sheet name="11月" sheetId="27" r:id="rId9"/>
    <sheet name="12月" sheetId="28" r:id="rId10"/>
    <sheet name="6月" sheetId="20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E44" i="23" l="1"/>
  <c r="E33" i="23"/>
  <c r="E32" i="23"/>
  <c r="E2" i="23" l="1"/>
  <c r="E48" i="11"/>
  <c r="E49" i="11"/>
  <c r="E50" i="11"/>
  <c r="E40" i="11"/>
  <c r="E41" i="11"/>
  <c r="E42" i="11"/>
  <c r="E43" i="11"/>
  <c r="E44" i="11"/>
  <c r="E45" i="11"/>
  <c r="E46" i="11"/>
  <c r="E6" i="23" l="1"/>
  <c r="E29" i="23" l="1"/>
  <c r="E28" i="23"/>
  <c r="E27" i="23"/>
  <c r="E26" i="23"/>
  <c r="E25" i="23"/>
  <c r="E39" i="11"/>
  <c r="E35" i="11"/>
  <c r="E36" i="11"/>
  <c r="E37" i="11"/>
  <c r="E38" i="11"/>
  <c r="E23" i="23" l="1"/>
  <c r="D22" i="23"/>
  <c r="E22" i="23" s="1"/>
  <c r="E21" i="23"/>
  <c r="E20" i="23"/>
  <c r="E19" i="23"/>
  <c r="E18" i="23"/>
  <c r="E17" i="23"/>
  <c r="E5" i="23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D17" i="11"/>
  <c r="E17" i="11" s="1"/>
  <c r="E15" i="11"/>
  <c r="E54" i="11"/>
  <c r="E14" i="11"/>
  <c r="E47" i="11"/>
  <c r="D13" i="11"/>
  <c r="C13" i="11"/>
  <c r="E12" i="11"/>
  <c r="E11" i="11"/>
  <c r="E10" i="11"/>
  <c r="E9" i="11"/>
  <c r="E8" i="11"/>
  <c r="E7" i="11"/>
  <c r="E6" i="11"/>
  <c r="E5" i="11"/>
  <c r="E4" i="11"/>
  <c r="E3" i="11"/>
  <c r="E2" i="11"/>
  <c r="D47" i="22"/>
  <c r="D18" i="11" s="1"/>
  <c r="E18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6" i="11" s="1"/>
  <c r="E16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I3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3" i="11" l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G1" i="11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<sst xmlns="http://schemas.openxmlformats.org/spreadsheetml/2006/main" count="450" uniqueCount="260">
  <si>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</si>
  <si>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</si>
  <si>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</si>
  <si>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</si>
  <si>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</si>
  <si>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</si>
  <si>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</si>
  <si>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</si>
  <si>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</si>
  <si>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</si>
  <si>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</si>
  <si>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</si>
  <si>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</si>
  <si>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</si>
  <si>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</si>
  <si>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</si>
  <si>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</si>
  <si>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</si>
  <si>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</si>
  <si>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</si>
  <si>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</si>
  <si>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</si>
  <si>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</si>
  <si>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</si>
  <si>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</si>
  <si>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</si>
  <si>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</si>
  <si>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</si>
  <si>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</si>
  <si>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</si>
  <si>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</si>
  <si>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</si>
  <si>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</si>
  <si>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</si>
  <si>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</si>
  <si>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</si>
  <si>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</si>
  <si>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</si>
  <si>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</si>
  <si>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</si>
  <si>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</si>
  <si>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</si>
  <si>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</si>
  <si>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</si>
  <si>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</si>
  <si>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</si>
  <si>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</si>
  <si>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</si>
  <si>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</si>
  <si>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</si>
  <si>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</si>
  <si>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</si>
  <si>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</si>
  <si>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</si>
  <si>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</si>
  <si>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</si>
  <si>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</si>
  <si>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</si>
  <si>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</si>
  <si>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</si>
  <si>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</si>
  <si>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</si>
  <si>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</si>
  <si>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</si>
  <si>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</si>
  <si>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</si>
  <si>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</si>
  <si>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</si>
  <si>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</si>
  <si>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</si>
  <si>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</si>
  <si>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</si>
  <si>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</si>
  <si>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</si>
  <si>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</si>
  <si>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</si>
  <si>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</si>
  <si>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</si>
  <si>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</si>
  <si>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</si>
  <si>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</si>
  <si>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</si>
  <si>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</si>
  <si>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</si>
  <si>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</si>
  <si>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</si>
  <si>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</si>
  <si>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</si>
  <si>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</si>
  <si>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</si>
  <si>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</si>
  <si>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</si>
  <si>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</si>
  <si>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</si>
  <si>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</si>
  <si>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</si>
  <si>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</si>
  <si>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</si>
  <si>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</si>
  <si>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</si>
  <si>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</si>
  <si>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</si>
  <si>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</si>
  <si>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</si>
  <si>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</si>
  <si>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</si>
  <si>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</si>
  <si>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</si>
  <si>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</si>
  <si>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</si>
  <si>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</si>
  <si>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</si>
  <si>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</si>
  <si>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</si>
  <si>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</si>
  <si>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</si>
  <si>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</si>
  <si>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</si>
  <si>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</si>
  <si>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</si>
  <si>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</si>
  <si>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</si>
  <si>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</si>
  <si>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</si>
  <si>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</si>
  <si>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</si>
  <si>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</si>
  <si>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</si>
  <si>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</si>
  <si>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</si>
  <si>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</si>
  <si>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</si>
  <si>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</si>
  <si>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</si>
  <si>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</si>
  <si>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</si>
  <si>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</si>
  <si>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</si>
  <si>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</si>
  <si>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</si>
  <si>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</si>
  <si>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</si>
  <si>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</si>
  <si>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</si>
  <si>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</si>
  <si>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</si>
  <si>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</si>
  <si>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</si>
  <si>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</si>
  <si>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</si>
  <si>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</si>
  <si>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</si>
  <si>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</si>
  <si>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</si>
  <si>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r>
      <rPr>
        <sz val="11"/>
        <color theme="1"/>
        <rFont val="宋体"/>
        <family val="3"/>
        <charset val="134"/>
      </rPr>
      <t>笔记&amp;</t>
    </r>
    <r>
      <rPr>
        <sz val="11"/>
        <color theme="1"/>
        <rFont val="宋体"/>
        <family val="3"/>
        <charset val="134"/>
      </rPr>
      <t>blog</t>
    </r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</si>
  <si>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</si>
  <si>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</si>
  <si>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</si>
  <si>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</si>
  <si>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</si>
  <si>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</si>
  <si>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</si>
  <si>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</si>
  <si>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</si>
  <si>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</si>
  <si>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</si>
  <si>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</si>
  <si>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</si>
  <si>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</si>
  <si>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</si>
  <si>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</si>
  <si>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</si>
  <si>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</si>
  <si>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</si>
  <si>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</si>
  <si>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</si>
  <si>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</si>
  <si>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</si>
  <si>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</si>
  <si>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</si>
  <si>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</si>
  <si>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</si>
  <si>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</si>
  <si>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</si>
  <si>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</si>
  <si>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</si>
  <si>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</si>
  <si>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</si>
  <si>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</si>
  <si>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</si>
  <si>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</si>
  <si>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</si>
  <si>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</si>
  <si>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</si>
  <si>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</si>
  <si>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</si>
  <si>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</si>
  <si>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</si>
  <si>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</si>
  <si>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</si>
  <si>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</si>
  <si>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</si>
  <si>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</si>
  <si>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</si>
  <si>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</si>
  <si>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</si>
  <si>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</si>
  <si>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</si>
  <si>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</si>
  <si>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</si>
  <si>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</si>
  <si>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</si>
  <si>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</si>
  <si>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</si>
  <si>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</si>
  <si>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</si>
  <si>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</si>
  <si>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</si>
  <si>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</si>
  <si>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</si>
  <si>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</si>
  <si>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</si>
  <si>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</si>
  <si>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</si>
  <si>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</si>
  <si>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</si>
  <si>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</si>
  <si>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</si>
  <si>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</si>
  <si>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</si>
  <si>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</si>
  <si>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</si>
  <si>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</si>
  <si>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</si>
  <si>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Python教材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</si>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</sst>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6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4" borderId="0" xfId="0" applyFont="1" applyFill="1" applyBorder="1" applyAlignment="1">
      <alignment vertical="center" wrapText="1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5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学习任务!$B$2:$B$50</c:f>
              <c:strCache>
                <c:ptCount val="49"/>
                <c:pt idx="0">
                  <c:v>操作系统</c:v>
                </c:pt>
                <c:pt idx="1">
                  <c:v>基础算法Python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傅里叶变换</c:v>
                </c:pt>
                <c:pt idx="14">
                  <c:v>精算师数学</c:v>
                </c:pt>
                <c:pt idx="15">
                  <c:v>精算师金融数学</c:v>
                </c:pt>
                <c:pt idx="16">
                  <c:v>         分析</c:v>
                </c:pt>
                <c:pt idx="17">
                  <c:v>         代数</c:v>
                </c:pt>
                <c:pt idx="18">
                  <c:v>         几何</c:v>
                </c:pt>
                <c:pt idx="19">
                  <c:v>         复分析</c:v>
                </c:pt>
                <c:pt idx="20">
                  <c:v>         常微分方程</c:v>
                </c:pt>
                <c:pt idx="21">
                  <c:v>         数理方程</c:v>
                </c:pt>
                <c:pt idx="22">
                  <c:v>         偏微分方程</c:v>
                </c:pt>
                <c:pt idx="23">
                  <c:v>         实分析</c:v>
                </c:pt>
                <c:pt idx="24">
                  <c:v>         拓扑学</c:v>
                </c:pt>
                <c:pt idx="25">
                  <c:v>         微分几何</c:v>
                </c:pt>
                <c:pt idx="26">
                  <c:v>         泛函分析</c:v>
                </c:pt>
                <c:pt idx="27">
                  <c:v>         抽象代数</c:v>
                </c:pt>
                <c:pt idx="28">
                  <c:v>         时间序列</c:v>
                </c:pt>
                <c:pt idx="29">
                  <c:v>         随机过程</c:v>
                </c:pt>
                <c:pt idx="30">
                  <c:v>回归分析</c:v>
                </c:pt>
                <c:pt idx="31">
                  <c:v>实验设计</c:v>
                </c:pt>
                <c:pt idx="32">
                  <c:v>统计预测</c:v>
                </c:pt>
                <c:pt idx="33">
                  <c:v>Python科学计算</c:v>
                </c:pt>
                <c:pt idx="34">
                  <c:v>Python教材</c:v>
                </c:pt>
                <c:pt idx="35">
                  <c:v>Tkinter</c:v>
                </c:pt>
                <c:pt idx="36">
                  <c:v>神经网络两本书</c:v>
                </c:pt>
                <c:pt idx="37">
                  <c:v>Python算法</c:v>
                </c:pt>
                <c:pt idx="38">
                  <c:v>Python 时间序列</c:v>
                </c:pt>
                <c:pt idx="39">
                  <c:v>感知机</c:v>
                </c:pt>
                <c:pt idx="40">
                  <c:v>决策树</c:v>
                </c:pt>
                <c:pt idx="41">
                  <c:v>KNN</c:v>
                </c:pt>
                <c:pt idx="42">
                  <c:v>朴素贝叶斯</c:v>
                </c:pt>
                <c:pt idx="43">
                  <c:v>logistics regression</c:v>
                </c:pt>
                <c:pt idx="44">
                  <c:v>max entropy</c:v>
                </c:pt>
                <c:pt idx="45">
                  <c:v>         SVM</c:v>
                </c:pt>
                <c:pt idx="46">
                  <c:v>ada boost</c:v>
                </c:pt>
                <c:pt idx="47">
                  <c:v>隐马尔科夫</c:v>
                </c:pt>
                <c:pt idx="48">
                  <c:v>条件随机场</c:v>
                </c:pt>
              </c:strCache>
            </c:strRef>
          </c:cat>
          <c:val>
            <c:numRef>
              <c:f>学习任务!$E$2:$E$50</c:f>
              <c:numCache>
                <c:formatCode>General</c:formatCode>
                <c:ptCount val="49"/>
                <c:pt idx="0">
                  <c:v>25</c:v>
                </c:pt>
                <c:pt idx="1">
                  <c:v>10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16.747141041931386</c:v>
                </c:pt>
                <c:pt idx="15">
                  <c:v>20.426599749058969</c:v>
                </c:pt>
                <c:pt idx="16">
                  <c:v>9.741626794258373</c:v>
                </c:pt>
                <c:pt idx="17">
                  <c:v>18</c:v>
                </c:pt>
                <c:pt idx="18">
                  <c:v>10</c:v>
                </c:pt>
                <c:pt idx="19">
                  <c:v>30</c:v>
                </c:pt>
                <c:pt idx="20">
                  <c:v>30</c:v>
                </c:pt>
                <c:pt idx="21">
                  <c:v>26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7.1999999999999993</c:v>
                </c:pt>
                <c:pt idx="34">
                  <c:v>0</c:v>
                </c:pt>
                <c:pt idx="35">
                  <c:v>0</c:v>
                </c:pt>
                <c:pt idx="36">
                  <c:v>30</c:v>
                </c:pt>
                <c:pt idx="37">
                  <c:v>10</c:v>
                </c:pt>
                <c:pt idx="38">
                  <c:v>0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1.5</c:v>
                </c:pt>
                <c:pt idx="44">
                  <c:v>2</c:v>
                </c:pt>
                <c:pt idx="45">
                  <c:v>15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0.63139554340043003</c:v>
                </c:pt>
                <c:pt idx="4">
                  <c:v>3.6313955434004299</c:v>
                </c:pt>
                <c:pt idx="5">
                  <c:v>4.6313955434004299</c:v>
                </c:pt>
                <c:pt idx="6">
                  <c:v>4.6313955434004299</c:v>
                </c:pt>
                <c:pt idx="7">
                  <c:v>4.6313955434004299</c:v>
                </c:pt>
                <c:pt idx="8">
                  <c:v>7.6313955434004299</c:v>
                </c:pt>
                <c:pt idx="9">
                  <c:v>7.6313955434004299</c:v>
                </c:pt>
                <c:pt idx="10">
                  <c:v>7.6313955434004299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12.6313955434004</c:v>
                </c:pt>
                <c:pt idx="14">
                  <c:v>13.6313955434004</c:v>
                </c:pt>
                <c:pt idx="15">
                  <c:v>14.6313955434004</c:v>
                </c:pt>
                <c:pt idx="16">
                  <c:v>14.6313955434004</c:v>
                </c:pt>
                <c:pt idx="17">
                  <c:v>9.9728589580033393</c:v>
                </c:pt>
                <c:pt idx="18">
                  <c:v>42.72</c:v>
                </c:pt>
                <c:pt idx="19">
                  <c:v>43.72</c:v>
                </c:pt>
                <c:pt idx="20">
                  <c:v>44.72</c:v>
                </c:pt>
                <c:pt idx="21">
                  <c:v>44.72</c:v>
                </c:pt>
                <c:pt idx="22">
                  <c:v>44.72</c:v>
                </c:pt>
                <c:pt idx="23">
                  <c:v>44.723751807099298</c:v>
                </c:pt>
                <c:pt idx="24">
                  <c:v>44.229397980199401</c:v>
                </c:pt>
                <c:pt idx="25">
                  <c:v>43.6848559475999</c:v>
                </c:pt>
                <c:pt idx="26">
                  <c:v>42.6848559475999</c:v>
                </c:pt>
                <c:pt idx="27">
                  <c:v>42.6848559475999</c:v>
                </c:pt>
                <c:pt idx="28">
                  <c:v>42.344830853502202</c:v>
                </c:pt>
                <c:pt idx="29">
                  <c:v>41.004805759404597</c:v>
                </c:pt>
                <c:pt idx="30">
                  <c:v>39.657252434504301</c:v>
                </c:pt>
                <c:pt idx="31">
                  <c:v>38.610828344202297</c:v>
                </c:pt>
                <c:pt idx="32">
                  <c:v>48.911957578800497</c:v>
                </c:pt>
                <c:pt idx="33">
                  <c:v>61.070050427000403</c:v>
                </c:pt>
                <c:pt idx="34">
                  <c:v>43.028143275203199</c:v>
                </c:pt>
                <c:pt idx="35">
                  <c:v>22.828143275206099</c:v>
                </c:pt>
                <c:pt idx="36">
                  <c:v>22.1368007407014</c:v>
                </c:pt>
                <c:pt idx="37">
                  <c:v>21.4454582061968</c:v>
                </c:pt>
                <c:pt idx="38">
                  <c:v>20.4454582061968</c:v>
                </c:pt>
                <c:pt idx="39">
                  <c:v>21.255997729401901</c:v>
                </c:pt>
                <c:pt idx="40">
                  <c:v>22.066537252606899</c:v>
                </c:pt>
                <c:pt idx="41">
                  <c:v>20.066537252606899</c:v>
                </c:pt>
                <c:pt idx="42">
                  <c:v>18.066537252606899</c:v>
                </c:pt>
                <c:pt idx="43">
                  <c:v>16.066537252606899</c:v>
                </c:pt>
                <c:pt idx="44">
                  <c:v>14.066537252606899</c:v>
                </c:pt>
                <c:pt idx="45">
                  <c:v>15.931029097003901</c:v>
                </c:pt>
                <c:pt idx="46">
                  <c:v>16.795520941400898</c:v>
                </c:pt>
                <c:pt idx="47">
                  <c:v>14.7955209414009</c:v>
                </c:pt>
                <c:pt idx="48">
                  <c:v>13.7955209414009</c:v>
                </c:pt>
                <c:pt idx="49">
                  <c:v>12.7955209414009</c:v>
                </c:pt>
                <c:pt idx="50">
                  <c:v>10.7955209414009</c:v>
                </c:pt>
                <c:pt idx="51">
                  <c:v>8.7955209414009001</c:v>
                </c:pt>
                <c:pt idx="52">
                  <c:v>9.1079425223011601</c:v>
                </c:pt>
                <c:pt idx="53">
                  <c:v>10.4203641032014</c:v>
                </c:pt>
                <c:pt idx="54">
                  <c:v>10.4203641032014</c:v>
                </c:pt>
                <c:pt idx="55">
                  <c:v>10.4203641032014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1-4534-B45F-864E4CD8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114300</xdr:rowOff>
    </xdr:from>
    <xdr:to>
      <xdr:col>19</xdr:col>
      <xdr:colOff>352425</xdr:colOff>
      <xdr:row>21</xdr:row>
      <xdr:rowOff>28575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</xdr:colOff>
      <xdr:row>96</xdr:row>
      <xdr:rowOff>133349</xdr:rowOff>
    </xdr:from>
    <xdr:to>
      <xdr:col>21</xdr:col>
      <xdr:colOff>142875</xdr:colOff>
      <xdr:row>124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6" width="32.375" style="27" customWidth="1"/>
    <col min="7" max="7" width="24.625" style="27" customWidth="1"/>
    <col min="8" max="8" width="12" style="24" customWidth="1"/>
    <col min="9" max="16384" width="9" style="24"/>
  </cols>
  <sheetData>
    <row r="1" spans="1:10" ht="31.5">
      <c r="A1" s="61"/>
      <c r="B1" s="62"/>
      <c r="C1" s="63"/>
    </row>
    <row r="2" spans="1:10">
      <c r="A2" s="64" t="s">
        <v>0</v>
      </c>
      <c r="B2" s="65"/>
      <c r="C2" s="66"/>
      <c r="D2" s="28">
        <f ca="1">ROUNDDOWN(NOW(),0)</f>
        <v>42893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4" t="s">
        <v>7</v>
      </c>
      <c r="B3" s="65"/>
      <c r="C3" s="66"/>
      <c r="D3" s="31">
        <f ca="1">NOW()-ROUNDDOWN(NOW(),0)</f>
        <v>0.91668240740546025</v>
      </c>
      <c r="E3" s="32">
        <f ca="1">E4-$D$2</f>
        <v>688</v>
      </c>
      <c r="F3" s="27">
        <f>SUM(学习任务!E:E)</f>
        <v>784.31536758524885</v>
      </c>
      <c r="G3" s="32">
        <f t="shared" ref="G3:H3" ca="1" si="0">G4-$D$2</f>
        <v>-53</v>
      </c>
      <c r="H3" s="32">
        <f t="shared" ca="1" si="0"/>
        <v>113</v>
      </c>
    </row>
    <row r="4" spans="1:10">
      <c r="E4" s="33">
        <v>43581</v>
      </c>
      <c r="F4" s="34">
        <f ca="1">$D$2+F3</f>
        <v>43677.315367585252</v>
      </c>
      <c r="G4" s="33">
        <v>42840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42759</v>
      </c>
      <c r="B10" s="24">
        <f t="shared" ref="B10:B39" si="1">WEEKNUM(A10)</f>
        <v>4</v>
      </c>
      <c r="C10" s="24" t="str">
        <f t="shared" ref="C10:C39" si="2">TEXT(WEEKDAY(A10),"aaaa")</f>
        <v>星期二</v>
      </c>
      <c r="G10" s="38"/>
    </row>
    <row r="11" spans="1:10">
      <c r="A11" s="23">
        <v>42760</v>
      </c>
      <c r="B11" s="24">
        <f t="shared" si="1"/>
        <v>4</v>
      </c>
      <c r="C11" s="24" t="str">
        <f t="shared" si="2"/>
        <v>星期三</v>
      </c>
      <c r="G11" s="38"/>
    </row>
    <row r="12" spans="1:10">
      <c r="A12" s="23">
        <v>42761</v>
      </c>
      <c r="B12" s="24">
        <f t="shared" si="1"/>
        <v>4</v>
      </c>
      <c r="C12" s="24" t="str">
        <f t="shared" si="2"/>
        <v>星期四</v>
      </c>
      <c r="F12" s="37"/>
    </row>
    <row r="13" spans="1:10">
      <c r="A13" s="23">
        <v>42762</v>
      </c>
      <c r="B13" s="24">
        <f t="shared" si="1"/>
        <v>4</v>
      </c>
      <c r="C13" s="24" t="str">
        <f t="shared" si="2"/>
        <v>星期五</v>
      </c>
      <c r="F13" s="37"/>
    </row>
    <row r="14" spans="1:10">
      <c r="A14" s="23">
        <v>42763</v>
      </c>
      <c r="B14" s="24">
        <f t="shared" si="1"/>
        <v>4</v>
      </c>
      <c r="C14" s="24" t="str">
        <f t="shared" si="2"/>
        <v>星期六</v>
      </c>
      <c r="D14" s="35"/>
      <c r="E14" s="36"/>
      <c r="G14" s="37"/>
    </row>
    <row r="15" spans="1:10">
      <c r="A15" s="23">
        <v>42764</v>
      </c>
      <c r="B15" s="24">
        <f t="shared" si="1"/>
        <v>5</v>
      </c>
      <c r="C15" s="24" t="str">
        <f t="shared" si="2"/>
        <v>星期日</v>
      </c>
      <c r="E15" s="36"/>
      <c r="G15" s="37"/>
    </row>
    <row r="16" spans="1:10">
      <c r="A16" s="23">
        <v>42765</v>
      </c>
      <c r="B16" s="24">
        <f t="shared" si="1"/>
        <v>5</v>
      </c>
      <c r="C16" s="24" t="str">
        <f t="shared" si="2"/>
        <v>星期一</v>
      </c>
      <c r="E16" s="36"/>
      <c r="F16" s="39"/>
      <c r="G16" s="40"/>
    </row>
    <row r="17" spans="1:7">
      <c r="A17" s="23">
        <v>42766</v>
      </c>
      <c r="B17" s="24">
        <f t="shared" si="1"/>
        <v>5</v>
      </c>
      <c r="C17" s="24" t="str">
        <f t="shared" si="2"/>
        <v>星期二</v>
      </c>
      <c r="D17" s="35"/>
      <c r="E17" s="36"/>
      <c r="F17" s="39"/>
      <c r="G17" s="41"/>
    </row>
    <row r="18" spans="1:7">
      <c r="A18" s="23">
        <v>42767</v>
      </c>
      <c r="B18" s="24">
        <f t="shared" si="1"/>
        <v>5</v>
      </c>
      <c r="C18" s="24" t="str">
        <f t="shared" si="2"/>
        <v>星期三</v>
      </c>
      <c r="E18" s="36"/>
      <c r="G18" s="38"/>
    </row>
    <row r="19" spans="1:7">
      <c r="A19" s="23">
        <v>42768</v>
      </c>
      <c r="B19" s="24">
        <f t="shared" si="1"/>
        <v>5</v>
      </c>
      <c r="C19" s="24" t="str">
        <f t="shared" si="2"/>
        <v>星期四</v>
      </c>
      <c r="D19" s="42"/>
    </row>
    <row r="20" spans="1:7">
      <c r="A20" s="23">
        <v>42769</v>
      </c>
      <c r="B20" s="24">
        <f t="shared" si="1"/>
        <v>5</v>
      </c>
      <c r="C20" s="24" t="str">
        <f t="shared" si="2"/>
        <v>星期五</v>
      </c>
      <c r="D20" s="43" t="s">
        <v>14</v>
      </c>
      <c r="F20" s="37"/>
    </row>
    <row r="21" spans="1:7">
      <c r="A21" s="23">
        <v>42770</v>
      </c>
      <c r="B21" s="24">
        <f t="shared" si="1"/>
        <v>5</v>
      </c>
      <c r="C21" s="24" t="str">
        <f t="shared" si="2"/>
        <v>星期六</v>
      </c>
      <c r="D21" s="42"/>
      <c r="F21" s="38" t="s">
        <v>15</v>
      </c>
    </row>
    <row r="22" spans="1:7">
      <c r="A22" s="23">
        <v>42771</v>
      </c>
      <c r="B22" s="24">
        <f t="shared" si="1"/>
        <v>6</v>
      </c>
      <c r="C22" s="24" t="str">
        <f t="shared" si="2"/>
        <v>星期日</v>
      </c>
      <c r="D22" s="42"/>
      <c r="F22" s="37" t="s">
        <v>16</v>
      </c>
    </row>
    <row r="23" spans="1:7">
      <c r="A23" s="23">
        <v>42772</v>
      </c>
      <c r="B23" s="24">
        <f t="shared" si="1"/>
        <v>6</v>
      </c>
      <c r="C23" s="44" t="str">
        <f t="shared" si="2"/>
        <v>星期一</v>
      </c>
      <c r="D23" s="45" t="s">
        <v>17</v>
      </c>
      <c r="F23" s="37" t="s">
        <v>18</v>
      </c>
    </row>
    <row r="24" spans="1:7">
      <c r="A24" s="23">
        <v>42773</v>
      </c>
      <c r="B24" s="24">
        <f t="shared" si="1"/>
        <v>6</v>
      </c>
      <c r="C24" s="24" t="str">
        <f t="shared" si="2"/>
        <v>星期二</v>
      </c>
      <c r="D24" s="46"/>
      <c r="F24" s="37" t="s">
        <v>19</v>
      </c>
    </row>
    <row r="25" spans="1:7">
      <c r="A25" s="23">
        <v>42774</v>
      </c>
      <c r="B25" s="24">
        <f t="shared" si="1"/>
        <v>6</v>
      </c>
      <c r="C25" s="24" t="str">
        <f t="shared" si="2"/>
        <v>星期三</v>
      </c>
      <c r="E25" s="36" t="s">
        <v>20</v>
      </c>
      <c r="F25" s="37" t="s">
        <v>21</v>
      </c>
    </row>
    <row r="26" spans="1:7">
      <c r="A26" s="23">
        <v>42775</v>
      </c>
      <c r="B26" s="24">
        <f t="shared" si="1"/>
        <v>6</v>
      </c>
      <c r="C26" s="24" t="str">
        <f t="shared" si="2"/>
        <v>星期四</v>
      </c>
      <c r="E26" s="36" t="s">
        <v>22</v>
      </c>
      <c r="F26" s="37" t="s">
        <v>23</v>
      </c>
    </row>
    <row r="27" spans="1:7">
      <c r="A27" s="23">
        <v>42776</v>
      </c>
      <c r="B27" s="24">
        <f t="shared" si="1"/>
        <v>6</v>
      </c>
      <c r="C27" s="24" t="str">
        <f t="shared" si="2"/>
        <v>星期五</v>
      </c>
    </row>
    <row r="28" spans="1:7">
      <c r="A28" s="23">
        <v>42777</v>
      </c>
      <c r="B28" s="24">
        <f t="shared" si="1"/>
        <v>6</v>
      </c>
      <c r="C28" s="24" t="str">
        <f t="shared" si="2"/>
        <v>星期六</v>
      </c>
      <c r="F28" s="38"/>
    </row>
    <row r="29" spans="1:7">
      <c r="A29" s="23">
        <v>42778</v>
      </c>
      <c r="B29" s="24">
        <f t="shared" si="1"/>
        <v>7</v>
      </c>
      <c r="C29" s="24" t="str">
        <f t="shared" si="2"/>
        <v>星期日</v>
      </c>
    </row>
    <row r="30" spans="1:7">
      <c r="A30" s="23">
        <v>42779</v>
      </c>
      <c r="B30" s="24">
        <f t="shared" si="1"/>
        <v>7</v>
      </c>
      <c r="C30" s="24" t="str">
        <f t="shared" si="2"/>
        <v>星期一</v>
      </c>
    </row>
    <row r="31" spans="1:7">
      <c r="A31" s="23">
        <v>42780</v>
      </c>
      <c r="B31" s="24">
        <f t="shared" si="1"/>
        <v>7</v>
      </c>
      <c r="C31" s="24" t="str">
        <f t="shared" si="2"/>
        <v>星期二</v>
      </c>
      <c r="D31" s="47"/>
    </row>
    <row r="32" spans="1:7">
      <c r="A32" s="23">
        <v>42781</v>
      </c>
      <c r="B32" s="24">
        <f t="shared" si="1"/>
        <v>7</v>
      </c>
      <c r="C32" s="24" t="str">
        <f t="shared" si="2"/>
        <v>星期三</v>
      </c>
    </row>
    <row r="33" spans="1:6">
      <c r="A33" s="23">
        <v>42782</v>
      </c>
      <c r="B33" s="24">
        <f t="shared" si="1"/>
        <v>7</v>
      </c>
      <c r="C33" s="24" t="str">
        <f t="shared" si="2"/>
        <v>星期四</v>
      </c>
      <c r="D33" s="35"/>
      <c r="F33" s="37" t="s">
        <v>24</v>
      </c>
    </row>
    <row r="34" spans="1:6">
      <c r="A34" s="23">
        <v>42783</v>
      </c>
      <c r="B34" s="24">
        <f t="shared" si="1"/>
        <v>7</v>
      </c>
      <c r="C34" s="24" t="str">
        <f t="shared" si="2"/>
        <v>星期五</v>
      </c>
    </row>
    <row r="35" spans="1:6">
      <c r="A35" s="23">
        <v>42784</v>
      </c>
      <c r="B35" s="24">
        <f t="shared" si="1"/>
        <v>7</v>
      </c>
      <c r="C35" s="24" t="str">
        <f t="shared" si="2"/>
        <v>星期六</v>
      </c>
    </row>
    <row r="36" spans="1:6" ht="54">
      <c r="A36" s="23">
        <v>42785</v>
      </c>
      <c r="B36" s="24">
        <f t="shared" si="1"/>
        <v>8</v>
      </c>
      <c r="C36" s="24" t="str">
        <f t="shared" si="2"/>
        <v>星期日</v>
      </c>
      <c r="D36" s="35"/>
      <c r="E36" s="36"/>
      <c r="F36" s="38" t="s">
        <v>25</v>
      </c>
    </row>
    <row r="37" spans="1:6">
      <c r="A37" s="23">
        <v>42786</v>
      </c>
      <c r="B37" s="24">
        <f t="shared" si="1"/>
        <v>8</v>
      </c>
      <c r="C37" s="24" t="str">
        <f t="shared" si="2"/>
        <v>星期一</v>
      </c>
      <c r="D37" s="35"/>
    </row>
    <row r="38" spans="1:6" ht="40.5">
      <c r="A38" s="23">
        <v>42787</v>
      </c>
      <c r="B38" s="24">
        <f t="shared" si="1"/>
        <v>8</v>
      </c>
      <c r="C38" s="24" t="str">
        <f t="shared" si="2"/>
        <v>星期二</v>
      </c>
      <c r="F38" s="38" t="s">
        <v>26</v>
      </c>
    </row>
    <row r="39" spans="1:6">
      <c r="A39" s="23">
        <v>42788</v>
      </c>
      <c r="B39" s="24">
        <f t="shared" si="1"/>
        <v>8</v>
      </c>
      <c r="C39" s="24" t="str">
        <f t="shared" si="2"/>
        <v>星期三</v>
      </c>
    </row>
    <row r="40" spans="1:6">
      <c r="A40" s="23">
        <v>42789</v>
      </c>
      <c r="D40" s="35"/>
      <c r="F40" s="37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9" width="9.5" style="24" customWidth="1"/>
    <col min="10" max="16384" width="9" style="24"/>
  </cols>
  <sheetData>
    <row r="1" spans="1:10" ht="31.5">
      <c r="A1" s="61"/>
      <c r="B1" s="62"/>
      <c r="C1" s="63"/>
    </row>
    <row r="2" spans="1:10">
      <c r="A2" s="64" t="s">
        <v>0</v>
      </c>
      <c r="B2" s="65"/>
      <c r="C2" s="66"/>
      <c r="D2" s="28">
        <f ca="1">ROUNDDOWN(NOW(),0)</f>
        <v>42893</v>
      </c>
      <c r="E2" s="29" t="s">
        <v>1</v>
      </c>
      <c r="F2" s="30" t="s">
        <v>91</v>
      </c>
      <c r="G2" s="30" t="s">
        <v>3</v>
      </c>
      <c r="H2" s="30" t="s">
        <v>4</v>
      </c>
      <c r="I2" s="48" t="s">
        <v>92</v>
      </c>
      <c r="J2" s="48"/>
    </row>
    <row r="3" spans="1:10">
      <c r="A3" s="64" t="s">
        <v>7</v>
      </c>
      <c r="B3" s="65"/>
      <c r="C3" s="66"/>
      <c r="D3" s="31">
        <f ca="1">NOW()-ROUNDDOWN(NOW(),0)</f>
        <v>0.91668240740546025</v>
      </c>
      <c r="E3" s="32">
        <f ca="1">E4-$D$2</f>
        <v>688</v>
      </c>
      <c r="F3" s="27">
        <f>SUM(学习任务!E:E)</f>
        <v>784.31536758524885</v>
      </c>
      <c r="G3" s="32">
        <f t="shared" ref="G3:H3" ca="1" si="0">G4-$D$2</f>
        <v>-131</v>
      </c>
      <c r="H3" s="32">
        <f t="shared" ca="1" si="0"/>
        <v>113</v>
      </c>
      <c r="I3" s="24">
        <f>SUM(学习任务!C:C)</f>
        <v>904</v>
      </c>
    </row>
    <row r="4" spans="1:10">
      <c r="E4" s="33">
        <v>43581</v>
      </c>
      <c r="F4" s="34">
        <f ca="1">$D$2+F3</f>
        <v>43677.315367585252</v>
      </c>
      <c r="G4" s="33">
        <v>42762</v>
      </c>
      <c r="H4" s="33">
        <v>43006</v>
      </c>
      <c r="I4" s="49">
        <v>42736</v>
      </c>
      <c r="J4" s="48" t="s">
        <v>93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43063</v>
      </c>
      <c r="B10" s="24">
        <f t="shared" ref="B10:B39" si="1">WEEKNUM(A10)</f>
        <v>47</v>
      </c>
      <c r="C10" s="24" t="str">
        <f t="shared" ref="C10:C39" si="2">TEXT(WEEKDAY(A10),"aaaa")</f>
        <v>星期五</v>
      </c>
      <c r="D10" s="35" t="s">
        <v>86</v>
      </c>
      <c r="G10" s="38"/>
    </row>
    <row r="11" spans="1:10">
      <c r="A11" s="23">
        <f>A10+1</f>
        <v>43064</v>
      </c>
      <c r="B11" s="24">
        <f t="shared" si="1"/>
        <v>47</v>
      </c>
      <c r="C11" s="24" t="str">
        <f t="shared" si="2"/>
        <v>星期六</v>
      </c>
      <c r="D11" s="35" t="s">
        <v>86</v>
      </c>
      <c r="G11" s="38"/>
    </row>
    <row r="12" spans="1:10">
      <c r="A12" s="23">
        <f t="shared" ref="A12:A40" si="3">A11+1</f>
        <v>43065</v>
      </c>
      <c r="B12" s="24">
        <f t="shared" si="1"/>
        <v>48</v>
      </c>
      <c r="C12" s="24" t="str">
        <f t="shared" si="2"/>
        <v>星期日</v>
      </c>
      <c r="F12" s="37"/>
    </row>
    <row r="13" spans="1:10">
      <c r="A13" s="23">
        <f t="shared" si="3"/>
        <v>43066</v>
      </c>
      <c r="B13" s="24">
        <f t="shared" si="1"/>
        <v>48</v>
      </c>
      <c r="C13" s="24" t="str">
        <f t="shared" si="2"/>
        <v>星期一</v>
      </c>
      <c r="F13" s="37"/>
    </row>
    <row r="14" spans="1:10">
      <c r="A14" s="23">
        <f t="shared" si="3"/>
        <v>43067</v>
      </c>
      <c r="B14" s="24">
        <f t="shared" si="1"/>
        <v>48</v>
      </c>
      <c r="C14" s="24" t="str">
        <f t="shared" si="2"/>
        <v>星期二</v>
      </c>
      <c r="D14" s="35"/>
      <c r="E14" s="36"/>
      <c r="G14" s="37"/>
    </row>
    <row r="15" spans="1:10">
      <c r="A15" s="23">
        <f t="shared" si="3"/>
        <v>43068</v>
      </c>
      <c r="B15" s="24">
        <f t="shared" si="1"/>
        <v>48</v>
      </c>
      <c r="C15" s="24" t="str">
        <f t="shared" si="2"/>
        <v>星期三</v>
      </c>
      <c r="E15" s="36"/>
      <c r="G15" s="37"/>
    </row>
    <row r="16" spans="1:10">
      <c r="A16" s="23">
        <f t="shared" si="3"/>
        <v>43069</v>
      </c>
      <c r="B16" s="24">
        <f t="shared" si="1"/>
        <v>48</v>
      </c>
      <c r="C16" s="24" t="str">
        <f t="shared" si="2"/>
        <v>星期四</v>
      </c>
      <c r="E16" s="36"/>
      <c r="F16" s="39"/>
      <c r="G16" s="40"/>
    </row>
    <row r="17" spans="1:7">
      <c r="A17" s="23">
        <f t="shared" si="3"/>
        <v>43070</v>
      </c>
      <c r="B17" s="24">
        <f t="shared" si="1"/>
        <v>48</v>
      </c>
      <c r="C17" s="24" t="str">
        <f t="shared" si="2"/>
        <v>星期五</v>
      </c>
      <c r="D17" s="35"/>
      <c r="E17" s="36"/>
      <c r="F17" s="39"/>
      <c r="G17" s="41"/>
    </row>
    <row r="18" spans="1:7">
      <c r="A18" s="23">
        <f t="shared" si="3"/>
        <v>43071</v>
      </c>
      <c r="B18" s="24">
        <f t="shared" si="1"/>
        <v>48</v>
      </c>
      <c r="C18" s="24" t="str">
        <f t="shared" si="2"/>
        <v>星期六</v>
      </c>
      <c r="E18" s="36"/>
      <c r="G18" s="38"/>
    </row>
    <row r="19" spans="1:7">
      <c r="A19" s="23">
        <f t="shared" si="3"/>
        <v>43072</v>
      </c>
      <c r="B19" s="24">
        <f t="shared" si="1"/>
        <v>49</v>
      </c>
      <c r="C19" s="24" t="str">
        <f t="shared" si="2"/>
        <v>星期日</v>
      </c>
      <c r="D19" s="42"/>
    </row>
    <row r="20" spans="1:7">
      <c r="A20" s="23">
        <f t="shared" si="3"/>
        <v>43073</v>
      </c>
      <c r="B20" s="24">
        <f t="shared" si="1"/>
        <v>49</v>
      </c>
      <c r="C20" s="24" t="str">
        <f t="shared" si="2"/>
        <v>星期一</v>
      </c>
      <c r="D20" s="43"/>
      <c r="F20" s="37"/>
    </row>
    <row r="21" spans="1:7">
      <c r="A21" s="23">
        <f t="shared" si="3"/>
        <v>43074</v>
      </c>
      <c r="B21" s="24">
        <f t="shared" si="1"/>
        <v>49</v>
      </c>
      <c r="C21" s="24" t="str">
        <f t="shared" si="2"/>
        <v>星期二</v>
      </c>
      <c r="D21" s="42"/>
      <c r="F21" s="38"/>
    </row>
    <row r="22" spans="1:7">
      <c r="A22" s="23">
        <f t="shared" si="3"/>
        <v>43075</v>
      </c>
      <c r="B22" s="24">
        <f t="shared" si="1"/>
        <v>49</v>
      </c>
      <c r="C22" s="24" t="str">
        <f t="shared" si="2"/>
        <v>星期三</v>
      </c>
      <c r="D22" s="42"/>
      <c r="F22" s="37"/>
    </row>
    <row r="23" spans="1:7">
      <c r="A23" s="23">
        <f t="shared" si="3"/>
        <v>43076</v>
      </c>
      <c r="B23" s="24">
        <f t="shared" si="1"/>
        <v>49</v>
      </c>
      <c r="C23" s="44" t="str">
        <f t="shared" si="2"/>
        <v>星期四</v>
      </c>
      <c r="D23" s="45"/>
      <c r="F23" s="37"/>
    </row>
    <row r="24" spans="1:7">
      <c r="A24" s="23">
        <f t="shared" si="3"/>
        <v>43077</v>
      </c>
      <c r="B24" s="24">
        <f t="shared" si="1"/>
        <v>49</v>
      </c>
      <c r="C24" s="24" t="str">
        <f t="shared" si="2"/>
        <v>星期五</v>
      </c>
      <c r="D24" s="46"/>
      <c r="F24" s="37"/>
    </row>
    <row r="25" spans="1:7">
      <c r="A25" s="23">
        <f t="shared" si="3"/>
        <v>43078</v>
      </c>
      <c r="B25" s="24">
        <f t="shared" si="1"/>
        <v>49</v>
      </c>
      <c r="C25" s="24" t="str">
        <f t="shared" si="2"/>
        <v>星期六</v>
      </c>
      <c r="E25" s="36"/>
      <c r="F25" s="37"/>
    </row>
    <row r="26" spans="1:7">
      <c r="A26" s="23">
        <f t="shared" si="3"/>
        <v>43079</v>
      </c>
      <c r="B26" s="24">
        <f t="shared" si="1"/>
        <v>50</v>
      </c>
      <c r="C26" s="24" t="str">
        <f t="shared" si="2"/>
        <v>星期日</v>
      </c>
      <c r="E26" s="36"/>
      <c r="F26" s="37"/>
    </row>
    <row r="27" spans="1:7">
      <c r="A27" s="23">
        <f t="shared" si="3"/>
        <v>43080</v>
      </c>
      <c r="B27" s="24">
        <f t="shared" si="1"/>
        <v>50</v>
      </c>
      <c r="C27" s="24" t="str">
        <f t="shared" si="2"/>
        <v>星期一</v>
      </c>
    </row>
    <row r="28" spans="1:7">
      <c r="A28" s="23">
        <f t="shared" si="3"/>
        <v>43081</v>
      </c>
      <c r="B28" s="24">
        <f t="shared" si="1"/>
        <v>50</v>
      </c>
      <c r="C28" s="24" t="str">
        <f t="shared" si="2"/>
        <v>星期二</v>
      </c>
      <c r="F28" s="38"/>
    </row>
    <row r="29" spans="1:7">
      <c r="A29" s="23">
        <f t="shared" si="3"/>
        <v>43082</v>
      </c>
      <c r="B29" s="24">
        <f t="shared" si="1"/>
        <v>50</v>
      </c>
      <c r="C29" s="24" t="str">
        <f t="shared" si="2"/>
        <v>星期三</v>
      </c>
    </row>
    <row r="30" spans="1:7">
      <c r="A30" s="23">
        <f t="shared" si="3"/>
        <v>43083</v>
      </c>
      <c r="B30" s="24">
        <f t="shared" si="1"/>
        <v>50</v>
      </c>
      <c r="C30" s="24" t="str">
        <f t="shared" si="2"/>
        <v>星期四</v>
      </c>
    </row>
    <row r="31" spans="1:7">
      <c r="A31" s="23">
        <f t="shared" si="3"/>
        <v>43084</v>
      </c>
      <c r="B31" s="24">
        <f t="shared" si="1"/>
        <v>50</v>
      </c>
      <c r="C31" s="24" t="str">
        <f t="shared" si="2"/>
        <v>星期五</v>
      </c>
      <c r="D31" s="47"/>
    </row>
    <row r="32" spans="1:7">
      <c r="A32" s="23">
        <f t="shared" si="3"/>
        <v>43085</v>
      </c>
      <c r="B32" s="24">
        <f t="shared" si="1"/>
        <v>50</v>
      </c>
      <c r="C32" s="24" t="str">
        <f t="shared" si="2"/>
        <v>星期六</v>
      </c>
    </row>
    <row r="33" spans="1:6">
      <c r="A33" s="23">
        <f t="shared" si="3"/>
        <v>43086</v>
      </c>
      <c r="B33" s="24">
        <f t="shared" si="1"/>
        <v>51</v>
      </c>
      <c r="C33" s="24" t="str">
        <f t="shared" si="2"/>
        <v>星期日</v>
      </c>
      <c r="D33" s="35"/>
      <c r="F33" s="37"/>
    </row>
    <row r="34" spans="1:6">
      <c r="A34" s="23">
        <f t="shared" si="3"/>
        <v>43087</v>
      </c>
      <c r="B34" s="24">
        <f t="shared" si="1"/>
        <v>51</v>
      </c>
      <c r="C34" s="24" t="str">
        <f t="shared" si="2"/>
        <v>星期一</v>
      </c>
    </row>
    <row r="35" spans="1:6">
      <c r="A35" s="23">
        <f t="shared" si="3"/>
        <v>43088</v>
      </c>
      <c r="B35" s="24">
        <f t="shared" si="1"/>
        <v>51</v>
      </c>
      <c r="C35" s="24" t="str">
        <f t="shared" si="2"/>
        <v>星期二</v>
      </c>
    </row>
    <row r="36" spans="1:6">
      <c r="A36" s="23">
        <f t="shared" si="3"/>
        <v>43089</v>
      </c>
      <c r="B36" s="24">
        <f t="shared" si="1"/>
        <v>51</v>
      </c>
      <c r="C36" s="24" t="str">
        <f t="shared" si="2"/>
        <v>星期三</v>
      </c>
      <c r="D36" s="35"/>
      <c r="E36" s="36"/>
      <c r="F36" s="38"/>
    </row>
    <row r="37" spans="1:6">
      <c r="A37" s="23">
        <f t="shared" si="3"/>
        <v>43090</v>
      </c>
      <c r="B37" s="24">
        <f t="shared" si="1"/>
        <v>51</v>
      </c>
      <c r="C37" s="24" t="str">
        <f t="shared" si="2"/>
        <v>星期四</v>
      </c>
      <c r="D37" s="35" t="s">
        <v>94</v>
      </c>
    </row>
    <row r="38" spans="1:6">
      <c r="A38" s="23">
        <f t="shared" si="3"/>
        <v>43091</v>
      </c>
      <c r="B38" s="24">
        <f t="shared" si="1"/>
        <v>51</v>
      </c>
      <c r="C38" s="24" t="str">
        <f t="shared" si="2"/>
        <v>星期五</v>
      </c>
    </row>
    <row r="39" spans="1:6">
      <c r="A39" s="23">
        <f t="shared" si="3"/>
        <v>43092</v>
      </c>
      <c r="B39" s="24">
        <f t="shared" si="1"/>
        <v>51</v>
      </c>
      <c r="C39" s="24" t="str">
        <f t="shared" si="2"/>
        <v>星期六</v>
      </c>
    </row>
    <row r="40" spans="1:6">
      <c r="A40" s="23">
        <f t="shared" si="3"/>
        <v>43093</v>
      </c>
      <c r="B40" s="24">
        <f t="shared" ref="B40" si="4">WEEKNUM(A40)</f>
        <v>52</v>
      </c>
      <c r="C40" s="24" t="str">
        <f t="shared" ref="C40" si="5">TEXT(WEEKDAY(A40),"aaaa")</f>
        <v>星期日</v>
      </c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5" activePane="bottomRight" state="frozen"/>
      <selection pane="topRight"/>
      <selection pane="bottomLeft"/>
      <selection pane="bottomRight" activeCell="E23" sqref="E23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61"/>
      <c r="B1" s="62"/>
      <c r="C1" s="63"/>
    </row>
    <row r="2" spans="1:10">
      <c r="A2" s="64" t="s">
        <v>0</v>
      </c>
      <c r="B2" s="65"/>
      <c r="C2" s="66"/>
      <c r="D2" s="28">
        <f ca="1">ROUNDDOWN(NOW(),0)</f>
        <v>42893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4" t="s">
        <v>7</v>
      </c>
      <c r="B3" s="65"/>
      <c r="C3" s="66"/>
      <c r="D3" s="31">
        <f ca="1">NOW()-ROUNDDOWN(NOW(),0)</f>
        <v>0.91668240740546025</v>
      </c>
      <c r="E3" s="32">
        <f ca="1">E4-$D$2</f>
        <v>688</v>
      </c>
      <c r="F3" s="27">
        <f>SUM(学习任务!E:E)</f>
        <v>784.31536758524885</v>
      </c>
      <c r="G3" s="32">
        <f t="shared" ref="G3:H3" ca="1" si="0">G4-$D$2</f>
        <v>-53</v>
      </c>
      <c r="H3" s="32">
        <f t="shared" ca="1" si="0"/>
        <v>113</v>
      </c>
    </row>
    <row r="4" spans="1:10">
      <c r="E4" s="33">
        <v>43581</v>
      </c>
      <c r="F4" s="34">
        <f ca="1">$D$2+F3</f>
        <v>43677.315367585252</v>
      </c>
      <c r="G4" s="33">
        <v>42840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42879</v>
      </c>
      <c r="B10" s="24">
        <f t="shared" ref="B10:B39" si="1">WEEKNUM(A10)</f>
        <v>21</v>
      </c>
      <c r="C10" s="24" t="str">
        <f t="shared" ref="C10:C39" si="2">TEXT(WEEKDAY(A10),"aaaa")</f>
        <v>星期三</v>
      </c>
      <c r="D10" s="35" t="s">
        <v>78</v>
      </c>
      <c r="G10" s="38"/>
    </row>
    <row r="11" spans="1:10">
      <c r="A11" s="23">
        <f>A10+1</f>
        <v>42880</v>
      </c>
      <c r="B11" s="24">
        <f t="shared" si="1"/>
        <v>21</v>
      </c>
      <c r="C11" s="24" t="str">
        <f t="shared" si="2"/>
        <v>星期四</v>
      </c>
      <c r="D11" s="35" t="s">
        <v>87</v>
      </c>
      <c r="G11" s="38"/>
    </row>
    <row r="12" spans="1:10">
      <c r="A12" s="23">
        <f t="shared" ref="A12:A39" si="3">A11+1</f>
        <v>42881</v>
      </c>
      <c r="B12" s="24">
        <f t="shared" si="1"/>
        <v>21</v>
      </c>
      <c r="C12" s="24" t="str">
        <f t="shared" si="2"/>
        <v>星期五</v>
      </c>
      <c r="F12" s="37"/>
    </row>
    <row r="13" spans="1:10" ht="40.5">
      <c r="A13" s="23">
        <f t="shared" si="3"/>
        <v>42882</v>
      </c>
      <c r="B13" s="24">
        <f t="shared" si="1"/>
        <v>21</v>
      </c>
      <c r="C13" s="24" t="str">
        <f t="shared" si="2"/>
        <v>星期六</v>
      </c>
      <c r="D13" s="55" t="s">
        <v>237</v>
      </c>
      <c r="F13" s="37"/>
    </row>
    <row r="14" spans="1:10">
      <c r="A14" s="23">
        <f t="shared" si="3"/>
        <v>42883</v>
      </c>
      <c r="B14" s="24">
        <f t="shared" si="1"/>
        <v>22</v>
      </c>
      <c r="C14" s="24" t="str">
        <f t="shared" si="2"/>
        <v>星期日</v>
      </c>
      <c r="D14" s="35" t="s">
        <v>88</v>
      </c>
      <c r="E14" s="36"/>
      <c r="G14" s="37"/>
    </row>
    <row r="15" spans="1:10">
      <c r="A15" s="23">
        <f t="shared" si="3"/>
        <v>42884</v>
      </c>
      <c r="B15" s="24">
        <f t="shared" si="1"/>
        <v>22</v>
      </c>
      <c r="C15" s="24" t="str">
        <f t="shared" si="2"/>
        <v>星期一</v>
      </c>
      <c r="E15" s="36"/>
      <c r="G15" s="37"/>
    </row>
    <row r="16" spans="1:10">
      <c r="A16" s="23">
        <f t="shared" si="3"/>
        <v>42885</v>
      </c>
      <c r="B16" s="24">
        <f t="shared" si="1"/>
        <v>22</v>
      </c>
      <c r="C16" s="24" t="str">
        <f t="shared" si="2"/>
        <v>星期二</v>
      </c>
      <c r="D16" s="56" t="s">
        <v>236</v>
      </c>
      <c r="E16" s="36"/>
      <c r="F16" s="39"/>
      <c r="G16" s="40"/>
    </row>
    <row r="17" spans="1:7" ht="40.5">
      <c r="A17" s="23">
        <f t="shared" si="3"/>
        <v>42886</v>
      </c>
      <c r="B17" s="24">
        <f t="shared" si="1"/>
        <v>22</v>
      </c>
      <c r="C17" s="24" t="str">
        <f t="shared" si="2"/>
        <v>星期三</v>
      </c>
      <c r="D17" s="55" t="s">
        <v>235</v>
      </c>
      <c r="E17" s="36"/>
      <c r="F17" s="39"/>
      <c r="G17" s="41"/>
    </row>
    <row r="18" spans="1:7" ht="54">
      <c r="A18" s="23">
        <f t="shared" si="3"/>
        <v>42887</v>
      </c>
      <c r="B18" s="24">
        <f t="shared" si="1"/>
        <v>22</v>
      </c>
      <c r="C18" s="24" t="str">
        <f t="shared" si="2"/>
        <v>星期四</v>
      </c>
      <c r="D18" s="55" t="s">
        <v>250</v>
      </c>
      <c r="E18" s="36"/>
      <c r="G18" s="38"/>
    </row>
    <row r="19" spans="1:7">
      <c r="A19" s="23">
        <f t="shared" si="3"/>
        <v>42888</v>
      </c>
      <c r="B19" s="24">
        <f t="shared" si="1"/>
        <v>22</v>
      </c>
      <c r="C19" s="24" t="str">
        <f t="shared" si="2"/>
        <v>星期五</v>
      </c>
      <c r="D19" s="42"/>
    </row>
    <row r="20" spans="1:7">
      <c r="A20" s="23">
        <f t="shared" si="3"/>
        <v>42889</v>
      </c>
      <c r="B20" s="24">
        <f t="shared" si="1"/>
        <v>22</v>
      </c>
      <c r="C20" s="24" t="str">
        <f t="shared" si="2"/>
        <v>星期六</v>
      </c>
      <c r="D20" s="43"/>
      <c r="F20" s="37"/>
    </row>
    <row r="21" spans="1:7">
      <c r="A21" s="23">
        <f t="shared" si="3"/>
        <v>42890</v>
      </c>
      <c r="B21" s="24">
        <f t="shared" si="1"/>
        <v>23</v>
      </c>
      <c r="C21" s="24" t="str">
        <f t="shared" si="2"/>
        <v>星期日</v>
      </c>
      <c r="D21" s="42"/>
      <c r="F21" s="38"/>
    </row>
    <row r="22" spans="1:7" ht="81">
      <c r="A22" s="23">
        <f t="shared" si="3"/>
        <v>42891</v>
      </c>
      <c r="B22" s="24">
        <f t="shared" si="1"/>
        <v>23</v>
      </c>
      <c r="C22" s="24" t="str">
        <f t="shared" si="2"/>
        <v>星期一</v>
      </c>
      <c r="D22" s="58" t="s">
        <v>251</v>
      </c>
      <c r="E22" s="59" t="s">
        <v>252</v>
      </c>
      <c r="F22" s="37"/>
    </row>
    <row r="23" spans="1:7">
      <c r="A23" s="23">
        <f t="shared" si="3"/>
        <v>42892</v>
      </c>
      <c r="B23" s="24">
        <f t="shared" si="1"/>
        <v>23</v>
      </c>
      <c r="C23" s="44" t="str">
        <f t="shared" si="2"/>
        <v>星期二</v>
      </c>
      <c r="D23" s="45"/>
      <c r="F23" s="37"/>
    </row>
    <row r="24" spans="1:7">
      <c r="A24" s="23">
        <f t="shared" si="3"/>
        <v>42893</v>
      </c>
      <c r="B24" s="24">
        <f t="shared" si="1"/>
        <v>23</v>
      </c>
      <c r="C24" s="24" t="str">
        <f t="shared" si="2"/>
        <v>星期三</v>
      </c>
      <c r="D24" s="46"/>
      <c r="F24" s="37"/>
    </row>
    <row r="25" spans="1:7">
      <c r="A25" s="23">
        <f t="shared" si="3"/>
        <v>42894</v>
      </c>
      <c r="B25" s="24">
        <f t="shared" si="1"/>
        <v>23</v>
      </c>
      <c r="C25" s="24" t="str">
        <f t="shared" si="2"/>
        <v>星期四</v>
      </c>
      <c r="D25" s="35" t="s">
        <v>89</v>
      </c>
      <c r="E25" s="36"/>
      <c r="F25" s="37"/>
    </row>
    <row r="26" spans="1:7">
      <c r="A26" s="23">
        <f t="shared" si="3"/>
        <v>42895</v>
      </c>
      <c r="B26" s="24">
        <f t="shared" si="1"/>
        <v>23</v>
      </c>
      <c r="C26" s="24" t="str">
        <f t="shared" si="2"/>
        <v>星期五</v>
      </c>
      <c r="E26" s="36"/>
      <c r="F26" s="37"/>
    </row>
    <row r="27" spans="1:7">
      <c r="A27" s="23">
        <f t="shared" si="3"/>
        <v>42896</v>
      </c>
      <c r="B27" s="24">
        <f t="shared" si="1"/>
        <v>23</v>
      </c>
      <c r="C27" s="24" t="str">
        <f t="shared" si="2"/>
        <v>星期六</v>
      </c>
    </row>
    <row r="28" spans="1:7">
      <c r="A28" s="23">
        <f t="shared" si="3"/>
        <v>42897</v>
      </c>
      <c r="B28" s="24">
        <f t="shared" si="1"/>
        <v>24</v>
      </c>
      <c r="C28" s="24" t="str">
        <f t="shared" si="2"/>
        <v>星期日</v>
      </c>
      <c r="F28" s="38"/>
    </row>
    <row r="29" spans="1:7">
      <c r="A29" s="23">
        <f t="shared" si="3"/>
        <v>42898</v>
      </c>
      <c r="B29" s="24">
        <f t="shared" si="1"/>
        <v>24</v>
      </c>
      <c r="C29" s="24" t="str">
        <f t="shared" si="2"/>
        <v>星期一</v>
      </c>
      <c r="D29" s="35" t="s">
        <v>90</v>
      </c>
    </row>
    <row r="30" spans="1:7">
      <c r="A30" s="23">
        <f t="shared" si="3"/>
        <v>42899</v>
      </c>
      <c r="B30" s="24">
        <f t="shared" si="1"/>
        <v>24</v>
      </c>
      <c r="C30" s="24" t="str">
        <f t="shared" si="2"/>
        <v>星期二</v>
      </c>
    </row>
    <row r="31" spans="1:7">
      <c r="A31" s="23">
        <f t="shared" si="3"/>
        <v>42900</v>
      </c>
      <c r="B31" s="24">
        <f t="shared" si="1"/>
        <v>24</v>
      </c>
      <c r="C31" s="24" t="str">
        <f t="shared" si="2"/>
        <v>星期三</v>
      </c>
      <c r="D31" s="47"/>
    </row>
    <row r="32" spans="1:7">
      <c r="A32" s="23">
        <f t="shared" si="3"/>
        <v>42901</v>
      </c>
      <c r="B32" s="24">
        <f t="shared" si="1"/>
        <v>24</v>
      </c>
      <c r="C32" s="24" t="str">
        <f t="shared" si="2"/>
        <v>星期四</v>
      </c>
    </row>
    <row r="33" spans="1:6">
      <c r="A33" s="23">
        <f t="shared" si="3"/>
        <v>42902</v>
      </c>
      <c r="B33" s="24">
        <f t="shared" si="1"/>
        <v>24</v>
      </c>
      <c r="C33" s="24" t="str">
        <f t="shared" si="2"/>
        <v>星期五</v>
      </c>
      <c r="D33" s="35"/>
      <c r="F33" s="37"/>
    </row>
    <row r="34" spans="1:6">
      <c r="A34" s="23">
        <f t="shared" si="3"/>
        <v>42903</v>
      </c>
      <c r="B34" s="24">
        <f t="shared" si="1"/>
        <v>24</v>
      </c>
      <c r="C34" s="24" t="str">
        <f t="shared" si="2"/>
        <v>星期六</v>
      </c>
    </row>
    <row r="35" spans="1:6">
      <c r="A35" s="23">
        <f t="shared" si="3"/>
        <v>42904</v>
      </c>
      <c r="B35" s="24">
        <f t="shared" si="1"/>
        <v>25</v>
      </c>
      <c r="C35" s="24" t="str">
        <f t="shared" si="2"/>
        <v>星期日</v>
      </c>
    </row>
    <row r="36" spans="1:6">
      <c r="A36" s="23">
        <f t="shared" si="3"/>
        <v>42905</v>
      </c>
      <c r="B36" s="24">
        <f t="shared" si="1"/>
        <v>25</v>
      </c>
      <c r="C36" s="24" t="str">
        <f t="shared" si="2"/>
        <v>星期一</v>
      </c>
      <c r="D36" s="35"/>
      <c r="E36" s="36"/>
      <c r="F36" s="38"/>
    </row>
    <row r="37" spans="1:6">
      <c r="A37" s="23">
        <f t="shared" si="3"/>
        <v>42906</v>
      </c>
      <c r="B37" s="24">
        <f t="shared" si="1"/>
        <v>25</v>
      </c>
      <c r="C37" s="24" t="str">
        <f t="shared" si="2"/>
        <v>星期二</v>
      </c>
      <c r="D37" s="35"/>
    </row>
    <row r="38" spans="1:6">
      <c r="A38" s="23">
        <f t="shared" si="3"/>
        <v>42907</v>
      </c>
      <c r="B38" s="24">
        <f t="shared" si="1"/>
        <v>25</v>
      </c>
      <c r="C38" s="24" t="str">
        <f t="shared" si="2"/>
        <v>星期三</v>
      </c>
    </row>
    <row r="39" spans="1:6">
      <c r="A39" s="23">
        <f t="shared" si="3"/>
        <v>42908</v>
      </c>
      <c r="B39" s="24">
        <f t="shared" si="1"/>
        <v>25</v>
      </c>
      <c r="C39" s="24" t="str">
        <f t="shared" si="2"/>
        <v>星期四</v>
      </c>
    </row>
    <row r="40" spans="1:6">
      <c r="A40" s="23">
        <f t="shared" ref="A40" si="4">A39+1</f>
        <v>42909</v>
      </c>
      <c r="B40" s="24">
        <f t="shared" ref="B40" si="5">WEEKNUM(A40)</f>
        <v>25</v>
      </c>
      <c r="C40" s="24" t="str">
        <f t="shared" ref="C40" si="6">TEXT(WEEKDAY(A40),"aaaa")</f>
        <v>星期五</v>
      </c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workbookViewId="0">
      <pane ySplit="1" topLeftCell="A2" activePane="bottomLeft" state="frozen"/>
      <selection pane="bottomLeft" activeCell="B46" sqref="B46"/>
    </sheetView>
  </sheetViews>
  <sheetFormatPr defaultColWidth="9" defaultRowHeight="13.5"/>
  <cols>
    <col min="1" max="1" width="17.25" customWidth="1"/>
    <col min="4" max="4" width="12.7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</row>
    <row r="34" spans="1:4">
      <c r="B34" t="s">
        <v>128</v>
      </c>
      <c r="C34" t="s">
        <v>129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 t="s">
        <v>36</v>
      </c>
      <c r="D45">
        <v>1</v>
      </c>
    </row>
    <row r="46" spans="1:4">
      <c r="B46" s="3"/>
    </row>
    <row r="47" spans="1:4">
      <c r="A47" s="3" t="s">
        <v>145</v>
      </c>
      <c r="B47">
        <v>134</v>
      </c>
      <c r="C47">
        <v>209</v>
      </c>
      <c r="D47">
        <f>B47/C47</f>
        <v>0.64114832535885169</v>
      </c>
    </row>
    <row r="48" spans="1:4">
      <c r="A48" s="3"/>
    </row>
    <row r="51" spans="1:1">
      <c r="A51" s="3"/>
    </row>
    <row r="58" spans="1:1">
      <c r="A58" s="3"/>
    </row>
    <row r="60" spans="1:1">
      <c r="A60" s="3"/>
    </row>
    <row r="62" spans="1:1">
      <c r="A62" s="3"/>
    </row>
    <row r="63" spans="1:1">
      <c r="A63" s="3"/>
    </row>
    <row r="64" spans="1:1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</row>
    <row r="72" spans="1:5">
      <c r="A72" s="3"/>
      <c r="E72" s="52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abSelected="1" workbookViewId="0">
      <pane ySplit="1" topLeftCell="A29" activePane="bottomLeft" state="frozen"/>
      <selection pane="bottomLeft" activeCell="F45" sqref="F45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784.31536758524885</v>
      </c>
    </row>
    <row r="2" spans="1:7" ht="14.25">
      <c r="A2">
        <v>1</v>
      </c>
      <c r="B2" s="7" t="s">
        <v>153</v>
      </c>
      <c r="C2" s="7">
        <v>25</v>
      </c>
      <c r="D2">
        <v>0</v>
      </c>
      <c r="E2">
        <f t="shared" ref="E2:E32" si="0">C2*(1-D2)</f>
        <v>25</v>
      </c>
      <c r="F2" s="3" t="s">
        <v>152</v>
      </c>
    </row>
    <row r="3" spans="1:7" ht="14.25">
      <c r="A3">
        <v>2</v>
      </c>
      <c r="B3" s="7" t="s">
        <v>253</v>
      </c>
      <c r="C3" s="7">
        <v>10</v>
      </c>
      <c r="D3">
        <v>0</v>
      </c>
      <c r="E3">
        <f t="shared" si="0"/>
        <v>10</v>
      </c>
      <c r="F3" s="3" t="s">
        <v>154</v>
      </c>
    </row>
    <row r="4" spans="1:7" ht="14.25">
      <c r="A4">
        <v>3</v>
      </c>
      <c r="B4" s="7" t="s">
        <v>155</v>
      </c>
      <c r="C4" s="7">
        <v>15</v>
      </c>
      <c r="D4">
        <v>0</v>
      </c>
      <c r="E4">
        <f t="shared" si="0"/>
        <v>15</v>
      </c>
    </row>
    <row r="5" spans="1:7" ht="14.25">
      <c r="A5">
        <v>4</v>
      </c>
      <c r="B5" s="7" t="s">
        <v>156</v>
      </c>
      <c r="C5" s="7">
        <v>15</v>
      </c>
      <c r="D5">
        <v>0</v>
      </c>
      <c r="E5">
        <f t="shared" si="0"/>
        <v>15</v>
      </c>
    </row>
    <row r="6" spans="1:7" ht="14.25">
      <c r="A6">
        <v>5</v>
      </c>
      <c r="B6" s="7" t="s">
        <v>157</v>
      </c>
      <c r="C6" s="7">
        <v>15</v>
      </c>
      <c r="D6">
        <v>0</v>
      </c>
      <c r="E6">
        <f t="shared" si="0"/>
        <v>15</v>
      </c>
    </row>
    <row r="7" spans="1:7" ht="14.25">
      <c r="A7">
        <v>6</v>
      </c>
      <c r="B7" s="7" t="s">
        <v>158</v>
      </c>
      <c r="C7" s="7">
        <v>3</v>
      </c>
      <c r="D7">
        <v>0</v>
      </c>
      <c r="E7">
        <f t="shared" si="0"/>
        <v>3</v>
      </c>
    </row>
    <row r="8" spans="1:7" ht="14.25">
      <c r="A8">
        <v>7</v>
      </c>
      <c r="B8" s="7" t="s">
        <v>159</v>
      </c>
      <c r="C8" s="7">
        <v>3</v>
      </c>
      <c r="D8">
        <v>0</v>
      </c>
      <c r="E8">
        <f t="shared" si="0"/>
        <v>3</v>
      </c>
    </row>
    <row r="9" spans="1:7" ht="14.25">
      <c r="A9">
        <v>8</v>
      </c>
      <c r="B9" s="7" t="s">
        <v>160</v>
      </c>
      <c r="C9" s="7">
        <v>7</v>
      </c>
      <c r="D9">
        <v>0</v>
      </c>
      <c r="E9">
        <f t="shared" si="0"/>
        <v>7</v>
      </c>
    </row>
    <row r="10" spans="1:7" ht="14.25">
      <c r="A10">
        <v>9</v>
      </c>
      <c r="B10" s="7" t="s">
        <v>161</v>
      </c>
      <c r="C10" s="7">
        <v>10</v>
      </c>
      <c r="D10">
        <v>0</v>
      </c>
      <c r="E10">
        <f t="shared" si="0"/>
        <v>10</v>
      </c>
    </row>
    <row r="11" spans="1:7" ht="14.25">
      <c r="A11">
        <v>10</v>
      </c>
      <c r="B11" s="7" t="s">
        <v>162</v>
      </c>
      <c r="C11" s="7">
        <v>10</v>
      </c>
      <c r="D11">
        <v>0</v>
      </c>
      <c r="E11">
        <f t="shared" si="0"/>
        <v>10</v>
      </c>
    </row>
    <row r="12" spans="1:7" ht="14.25">
      <c r="A12">
        <v>11</v>
      </c>
      <c r="B12" s="7" t="s">
        <v>163</v>
      </c>
      <c r="C12" s="7">
        <v>10</v>
      </c>
      <c r="D12">
        <v>0.3</v>
      </c>
      <c r="E12">
        <f t="shared" si="0"/>
        <v>7</v>
      </c>
    </row>
    <row r="13" spans="1:7" s="6" customFormat="1" ht="14.25">
      <c r="A13">
        <v>12</v>
      </c>
      <c r="B13" s="21" t="s">
        <v>164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 ht="14.25">
      <c r="A14">
        <v>13</v>
      </c>
      <c r="B14" s="7" t="s">
        <v>166</v>
      </c>
      <c r="C14" s="7">
        <v>10</v>
      </c>
      <c r="D14">
        <v>0</v>
      </c>
      <c r="E14">
        <f t="shared" si="0"/>
        <v>10</v>
      </c>
    </row>
    <row r="15" spans="1:7" ht="14.25">
      <c r="A15">
        <v>15</v>
      </c>
      <c r="B15" s="7" t="s">
        <v>254</v>
      </c>
      <c r="C15" s="7">
        <v>15</v>
      </c>
      <c r="D15">
        <v>0</v>
      </c>
      <c r="E15">
        <f t="shared" si="0"/>
        <v>15</v>
      </c>
    </row>
    <row r="16" spans="1:7" ht="14.25">
      <c r="A16">
        <v>16</v>
      </c>
      <c r="B16" s="7" t="s">
        <v>167</v>
      </c>
      <c r="C16" s="7">
        <v>20</v>
      </c>
      <c r="D16">
        <f>任务分解!D14</f>
        <v>0.16264294790343076</v>
      </c>
      <c r="E16">
        <f t="shared" si="0"/>
        <v>16.747141041931386</v>
      </c>
    </row>
    <row r="17" spans="1:6" ht="14.25">
      <c r="A17">
        <v>17</v>
      </c>
      <c r="B17" s="20" t="s">
        <v>168</v>
      </c>
      <c r="C17" s="7">
        <v>40</v>
      </c>
      <c r="D17">
        <f>任务分解!D28</f>
        <v>0.48933500627352572</v>
      </c>
      <c r="E17">
        <f t="shared" si="0"/>
        <v>20.426599749058969</v>
      </c>
    </row>
    <row r="18" spans="1:6" ht="14.25">
      <c r="A18">
        <v>18</v>
      </c>
      <c r="B18" s="21" t="s">
        <v>174</v>
      </c>
      <c r="C18" s="7">
        <v>20</v>
      </c>
      <c r="D18">
        <f>任务分解!D47*0.8</f>
        <v>0.51291866028708133</v>
      </c>
      <c r="E18">
        <f t="shared" si="0"/>
        <v>9.741626794258373</v>
      </c>
      <c r="F18" s="3" t="s">
        <v>175</v>
      </c>
    </row>
    <row r="19" spans="1:6" ht="14.25">
      <c r="A19">
        <v>19</v>
      </c>
      <c r="B19" s="7" t="s">
        <v>176</v>
      </c>
      <c r="C19" s="7">
        <v>20</v>
      </c>
      <c r="D19">
        <v>0.1</v>
      </c>
      <c r="E19">
        <f t="shared" si="0"/>
        <v>18</v>
      </c>
    </row>
    <row r="20" spans="1:6" ht="14.25">
      <c r="A20">
        <v>20</v>
      </c>
      <c r="B20" s="7" t="s">
        <v>177</v>
      </c>
      <c r="C20" s="7">
        <v>10</v>
      </c>
      <c r="D20">
        <v>0</v>
      </c>
      <c r="E20">
        <f t="shared" si="0"/>
        <v>10</v>
      </c>
    </row>
    <row r="21" spans="1:6" ht="14.25">
      <c r="A21">
        <v>21</v>
      </c>
      <c r="B21" s="20" t="s">
        <v>178</v>
      </c>
      <c r="C21" s="7">
        <v>30</v>
      </c>
      <c r="D21">
        <v>0</v>
      </c>
      <c r="E21">
        <f t="shared" si="0"/>
        <v>30</v>
      </c>
    </row>
    <row r="22" spans="1:6" ht="14.25">
      <c r="A22">
        <v>22</v>
      </c>
      <c r="B22" s="20" t="s">
        <v>179</v>
      </c>
      <c r="C22" s="7">
        <v>30</v>
      </c>
      <c r="D22">
        <v>0</v>
      </c>
      <c r="E22">
        <f t="shared" si="0"/>
        <v>30</v>
      </c>
    </row>
    <row r="23" spans="1:6" ht="14.25">
      <c r="A23">
        <v>23</v>
      </c>
      <c r="B23" s="20" t="s">
        <v>180</v>
      </c>
      <c r="C23" s="7">
        <v>26</v>
      </c>
      <c r="D23">
        <v>0</v>
      </c>
      <c r="E23">
        <f t="shared" si="0"/>
        <v>26</v>
      </c>
    </row>
    <row r="24" spans="1:6" ht="14.25">
      <c r="A24">
        <v>24</v>
      </c>
      <c r="B24" s="20" t="s">
        <v>181</v>
      </c>
      <c r="C24" s="7">
        <v>30</v>
      </c>
      <c r="D24">
        <v>0</v>
      </c>
      <c r="E24">
        <f t="shared" si="0"/>
        <v>30</v>
      </c>
    </row>
    <row r="25" spans="1:6" ht="14.25">
      <c r="A25">
        <v>25</v>
      </c>
      <c r="B25" s="20" t="s">
        <v>182</v>
      </c>
      <c r="C25" s="7">
        <v>30</v>
      </c>
      <c r="D25">
        <v>0</v>
      </c>
      <c r="E25">
        <f t="shared" si="0"/>
        <v>30</v>
      </c>
    </row>
    <row r="26" spans="1:6" ht="14.25">
      <c r="A26">
        <v>26</v>
      </c>
      <c r="B26" s="20" t="s">
        <v>183</v>
      </c>
      <c r="C26" s="7">
        <v>30</v>
      </c>
      <c r="D26">
        <v>0</v>
      </c>
      <c r="E26">
        <f t="shared" si="0"/>
        <v>30</v>
      </c>
    </row>
    <row r="27" spans="1:6" ht="14.25">
      <c r="A27">
        <v>27</v>
      </c>
      <c r="B27" s="20" t="s">
        <v>184</v>
      </c>
      <c r="C27" s="7">
        <v>30</v>
      </c>
      <c r="D27">
        <v>0</v>
      </c>
      <c r="E27">
        <f t="shared" si="0"/>
        <v>30</v>
      </c>
    </row>
    <row r="28" spans="1:6" ht="14.25">
      <c r="A28">
        <v>28</v>
      </c>
      <c r="B28" s="20" t="s">
        <v>185</v>
      </c>
      <c r="C28" s="7">
        <v>30</v>
      </c>
      <c r="D28">
        <v>0</v>
      </c>
      <c r="E28">
        <f t="shared" si="0"/>
        <v>30</v>
      </c>
    </row>
    <row r="29" spans="1:6" ht="14.25">
      <c r="A29">
        <v>29</v>
      </c>
      <c r="B29" s="20" t="s">
        <v>186</v>
      </c>
      <c r="C29" s="7">
        <v>30</v>
      </c>
      <c r="D29">
        <v>0</v>
      </c>
      <c r="E29">
        <f t="shared" si="0"/>
        <v>30</v>
      </c>
    </row>
    <row r="30" spans="1:6" ht="14.25">
      <c r="A30">
        <v>30</v>
      </c>
      <c r="B30" s="20" t="s">
        <v>187</v>
      </c>
      <c r="C30" s="7">
        <v>30</v>
      </c>
      <c r="D30">
        <v>0</v>
      </c>
      <c r="E30">
        <f t="shared" si="0"/>
        <v>30</v>
      </c>
    </row>
    <row r="31" spans="1:6" ht="14.25">
      <c r="A31">
        <v>31</v>
      </c>
      <c r="B31" s="20" t="s">
        <v>188</v>
      </c>
      <c r="C31" s="7">
        <v>30</v>
      </c>
      <c r="D31">
        <v>0</v>
      </c>
      <c r="E31">
        <f t="shared" si="0"/>
        <v>30</v>
      </c>
    </row>
    <row r="32" spans="1:6" ht="15" customHeight="1">
      <c r="A32">
        <v>32</v>
      </c>
      <c r="B32" s="7" t="s">
        <v>191</v>
      </c>
      <c r="C32" s="7">
        <v>20</v>
      </c>
      <c r="D32">
        <v>0</v>
      </c>
      <c r="E32">
        <f t="shared" si="0"/>
        <v>20</v>
      </c>
    </row>
    <row r="33" spans="1:6" ht="14.25">
      <c r="A33">
        <v>33</v>
      </c>
      <c r="B33" s="7" t="s">
        <v>192</v>
      </c>
      <c r="C33" s="7">
        <v>20</v>
      </c>
      <c r="D33">
        <v>0</v>
      </c>
      <c r="E33">
        <f t="shared" ref="E33:E50" si="1">C33*(1-D33)</f>
        <v>20</v>
      </c>
    </row>
    <row r="34" spans="1:6">
      <c r="A34">
        <v>34</v>
      </c>
      <c r="B34" s="3" t="s">
        <v>193</v>
      </c>
      <c r="C34">
        <v>20</v>
      </c>
      <c r="D34">
        <v>0</v>
      </c>
      <c r="E34">
        <f t="shared" si="1"/>
        <v>20</v>
      </c>
    </row>
    <row r="35" spans="1:6">
      <c r="A35">
        <v>35</v>
      </c>
      <c r="B35" s="3" t="s">
        <v>194</v>
      </c>
      <c r="C35">
        <v>60</v>
      </c>
      <c r="D35">
        <v>0.88</v>
      </c>
      <c r="E35">
        <f t="shared" si="1"/>
        <v>7.1999999999999993</v>
      </c>
      <c r="F35" s="3"/>
    </row>
    <row r="36" spans="1:6" ht="14.25">
      <c r="A36">
        <v>36</v>
      </c>
      <c r="B36" s="54" t="s">
        <v>234</v>
      </c>
      <c r="C36" s="22"/>
      <c r="D36">
        <v>0</v>
      </c>
      <c r="E36">
        <f t="shared" si="1"/>
        <v>0</v>
      </c>
    </row>
    <row r="37" spans="1:6">
      <c r="A37">
        <v>38</v>
      </c>
      <c r="B37" s="3" t="s">
        <v>195</v>
      </c>
      <c r="D37" s="5">
        <v>0</v>
      </c>
      <c r="E37">
        <f t="shared" si="1"/>
        <v>0</v>
      </c>
    </row>
    <row r="38" spans="1:6">
      <c r="A38">
        <v>39</v>
      </c>
      <c r="B38" s="3" t="s">
        <v>232</v>
      </c>
      <c r="C38">
        <v>30</v>
      </c>
      <c r="D38">
        <v>0</v>
      </c>
      <c r="E38">
        <f t="shared" si="1"/>
        <v>30</v>
      </c>
    </row>
    <row r="39" spans="1:6">
      <c r="A39">
        <v>40</v>
      </c>
      <c r="B39" s="3" t="s">
        <v>233</v>
      </c>
      <c r="C39">
        <v>10</v>
      </c>
      <c r="D39">
        <v>0</v>
      </c>
      <c r="E39">
        <f t="shared" si="1"/>
        <v>10</v>
      </c>
    </row>
    <row r="40" spans="1:6">
      <c r="A40">
        <v>41</v>
      </c>
      <c r="B40" s="3" t="s">
        <v>240</v>
      </c>
      <c r="D40">
        <v>0</v>
      </c>
      <c r="E40">
        <f t="shared" si="1"/>
        <v>0</v>
      </c>
    </row>
    <row r="41" spans="1:6">
      <c r="A41">
        <v>42</v>
      </c>
      <c r="B41" s="3" t="s">
        <v>241</v>
      </c>
      <c r="C41">
        <v>2</v>
      </c>
      <c r="D41" s="5">
        <v>0</v>
      </c>
      <c r="E41">
        <f t="shared" si="1"/>
        <v>2</v>
      </c>
    </row>
    <row r="42" spans="1:6">
      <c r="A42">
        <v>43</v>
      </c>
      <c r="B42" s="3" t="s">
        <v>242</v>
      </c>
      <c r="C42">
        <v>2</v>
      </c>
      <c r="D42">
        <v>0</v>
      </c>
      <c r="E42">
        <f t="shared" si="1"/>
        <v>2</v>
      </c>
    </row>
    <row r="43" spans="1:6">
      <c r="A43">
        <v>44</v>
      </c>
      <c r="B43" s="3" t="s">
        <v>243</v>
      </c>
      <c r="C43">
        <v>2</v>
      </c>
      <c r="D43">
        <v>0</v>
      </c>
      <c r="E43">
        <f t="shared" si="1"/>
        <v>2</v>
      </c>
    </row>
    <row r="44" spans="1:6">
      <c r="A44">
        <v>45</v>
      </c>
      <c r="B44" s="3" t="s">
        <v>244</v>
      </c>
      <c r="C44">
        <v>2</v>
      </c>
      <c r="D44">
        <v>0</v>
      </c>
      <c r="E44">
        <f t="shared" si="1"/>
        <v>2</v>
      </c>
    </row>
    <row r="45" spans="1:6">
      <c r="A45">
        <v>46</v>
      </c>
      <c r="B45" s="3" t="s">
        <v>245</v>
      </c>
      <c r="C45">
        <v>2</v>
      </c>
      <c r="D45">
        <v>0.25</v>
      </c>
      <c r="E45">
        <f t="shared" si="1"/>
        <v>1.5</v>
      </c>
    </row>
    <row r="46" spans="1:6">
      <c r="A46">
        <v>47</v>
      </c>
      <c r="B46" s="3" t="s">
        <v>246</v>
      </c>
      <c r="C46">
        <v>2</v>
      </c>
      <c r="D46">
        <v>0</v>
      </c>
      <c r="E46">
        <f t="shared" si="1"/>
        <v>2</v>
      </c>
    </row>
    <row r="47" spans="1:6" ht="14.25">
      <c r="A47">
        <v>48</v>
      </c>
      <c r="B47" s="7" t="s">
        <v>165</v>
      </c>
      <c r="C47" s="7">
        <v>15</v>
      </c>
      <c r="D47" s="5">
        <v>0</v>
      </c>
      <c r="E47">
        <f t="shared" si="1"/>
        <v>15</v>
      </c>
    </row>
    <row r="48" spans="1:6">
      <c r="A48">
        <v>49</v>
      </c>
      <c r="B48" s="5" t="s">
        <v>247</v>
      </c>
      <c r="C48">
        <v>2</v>
      </c>
      <c r="D48">
        <v>0</v>
      </c>
      <c r="E48">
        <f t="shared" si="1"/>
        <v>2</v>
      </c>
    </row>
    <row r="49" spans="1:5">
      <c r="A49">
        <v>50</v>
      </c>
      <c r="B49" s="5" t="s">
        <v>248</v>
      </c>
      <c r="C49">
        <v>2</v>
      </c>
      <c r="D49">
        <v>0</v>
      </c>
      <c r="E49">
        <f t="shared" si="1"/>
        <v>2</v>
      </c>
    </row>
    <row r="50" spans="1:5">
      <c r="A50">
        <v>51</v>
      </c>
      <c r="B50" s="5" t="s">
        <v>249</v>
      </c>
      <c r="C50">
        <v>2</v>
      </c>
      <c r="D50">
        <v>0</v>
      </c>
      <c r="E50">
        <f t="shared" si="1"/>
        <v>2</v>
      </c>
    </row>
    <row r="51" spans="1:5">
      <c r="B51" s="60" t="s">
        <v>255</v>
      </c>
    </row>
    <row r="52" spans="1:5">
      <c r="B52" s="60" t="s">
        <v>256</v>
      </c>
    </row>
    <row r="53" spans="1:5">
      <c r="B53" s="60" t="s">
        <v>257</v>
      </c>
    </row>
    <row r="54" spans="1:5" ht="14.25">
      <c r="A54">
        <v>14</v>
      </c>
      <c r="B54" s="57" t="s">
        <v>239</v>
      </c>
      <c r="C54" s="7">
        <v>15</v>
      </c>
      <c r="D54">
        <v>0.02</v>
      </c>
      <c r="E54">
        <f>C54*(1-D54)</f>
        <v>14.7</v>
      </c>
    </row>
    <row r="55" spans="1:5">
      <c r="B55" s="60" t="s">
        <v>258</v>
      </c>
    </row>
    <row r="56" spans="1:5">
      <c r="B56" s="60" t="s">
        <v>259</v>
      </c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opLeftCell="A115" workbookViewId="0">
      <selection activeCell="D127" sqref="D127"/>
    </sheetView>
  </sheetViews>
  <sheetFormatPr defaultColWidth="9" defaultRowHeight="13.5"/>
  <cols>
    <col min="1" max="1" width="12.875" customWidth="1"/>
    <col min="2" max="2" width="10.75" style="12" customWidth="1"/>
    <col min="3" max="3" width="14.125" customWidth="1"/>
    <col min="4" max="4" width="12.5" customWidth="1"/>
    <col min="5" max="5" width="11.625" customWidth="1"/>
    <col min="6" max="6" width="10.5" customWidth="1"/>
  </cols>
  <sheetData>
    <row r="1" spans="1:12">
      <c r="A1" s="3" t="s">
        <v>197</v>
      </c>
      <c r="B1" s="13" t="s">
        <v>198</v>
      </c>
      <c r="C1" s="14" t="s">
        <v>199</v>
      </c>
      <c r="D1" s="15">
        <f ca="1">43853-SUM(学习任务!E:E)-SUM(历史!E:E)-NOW()</f>
        <v>2.8659892230280093</v>
      </c>
      <c r="E1" s="16" t="s">
        <v>200</v>
      </c>
      <c r="F1" s="17">
        <f>SUM(学习任务!E:E)</f>
        <v>784.31536758524885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2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0.63139554340043003</v>
      </c>
      <c r="C5" s="12"/>
      <c r="D5" s="12"/>
    </row>
    <row r="6" spans="1:12">
      <c r="A6" s="18">
        <v>42774</v>
      </c>
      <c r="B6" s="12">
        <v>3.6313955434004299</v>
      </c>
      <c r="C6" s="12"/>
      <c r="D6" s="12"/>
    </row>
    <row r="7" spans="1:12">
      <c r="A7" s="18">
        <v>42775</v>
      </c>
      <c r="B7" s="12">
        <v>4.6313955434004299</v>
      </c>
      <c r="C7" s="12"/>
      <c r="D7" s="12"/>
    </row>
    <row r="8" spans="1:12">
      <c r="A8" s="18">
        <v>42776</v>
      </c>
      <c r="B8" s="12">
        <v>4.6313955434004299</v>
      </c>
      <c r="C8" s="12"/>
      <c r="D8" s="12"/>
    </row>
    <row r="9" spans="1:12">
      <c r="A9" s="18">
        <v>42777</v>
      </c>
      <c r="B9" s="12">
        <v>4.6313955434004299</v>
      </c>
      <c r="C9" s="12"/>
      <c r="D9" s="12"/>
    </row>
    <row r="10" spans="1:12">
      <c r="A10" s="18">
        <v>42778</v>
      </c>
      <c r="B10" s="12">
        <v>7.6313955434004299</v>
      </c>
      <c r="C10" s="12"/>
      <c r="D10" s="12"/>
    </row>
    <row r="11" spans="1:12">
      <c r="A11" s="18">
        <v>42779</v>
      </c>
      <c r="B11" s="12">
        <v>7.6313955434004299</v>
      </c>
      <c r="C11" s="12"/>
      <c r="D11" s="12"/>
    </row>
    <row r="12" spans="1:12">
      <c r="A12" s="18">
        <v>42780</v>
      </c>
      <c r="B12" s="12">
        <v>7.6313955434004299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12.6313955434004</v>
      </c>
      <c r="C15" s="12"/>
      <c r="D15" s="12"/>
    </row>
    <row r="16" spans="1:12">
      <c r="A16" s="18">
        <v>42784</v>
      </c>
      <c r="B16" s="12">
        <v>13.6313955434004</v>
      </c>
      <c r="C16" s="12"/>
      <c r="D16" s="12"/>
    </row>
    <row r="17" spans="1:4">
      <c r="A17" s="18">
        <v>42785</v>
      </c>
      <c r="B17" s="12">
        <v>14.6313955434004</v>
      </c>
      <c r="C17" s="12"/>
      <c r="D17" s="12"/>
    </row>
    <row r="18" spans="1:4">
      <c r="A18" s="18">
        <v>42786</v>
      </c>
      <c r="B18" s="12">
        <v>14.6313955434004</v>
      </c>
      <c r="C18" s="12"/>
      <c r="D18" s="12"/>
    </row>
    <row r="19" spans="1:4">
      <c r="A19" s="18">
        <v>42787</v>
      </c>
      <c r="B19" s="12">
        <v>9.9728589580033393</v>
      </c>
      <c r="C19" s="12"/>
      <c r="D19" s="12"/>
    </row>
    <row r="20" spans="1:4">
      <c r="A20" s="18">
        <v>42788</v>
      </c>
      <c r="B20" s="12">
        <v>42.72</v>
      </c>
      <c r="C20" s="12"/>
      <c r="D20" s="12"/>
    </row>
    <row r="21" spans="1:4">
      <c r="A21" s="18">
        <v>42789</v>
      </c>
      <c r="B21" s="12">
        <v>43.72</v>
      </c>
      <c r="C21" s="12"/>
      <c r="D21" s="12"/>
    </row>
    <row r="22" spans="1:4">
      <c r="A22" s="18">
        <v>42790</v>
      </c>
      <c r="B22" s="12">
        <v>44.72</v>
      </c>
      <c r="C22" s="12"/>
      <c r="D22" s="12"/>
    </row>
    <row r="23" spans="1:4">
      <c r="A23" s="18">
        <v>42791</v>
      </c>
      <c r="B23" s="12">
        <v>44.72</v>
      </c>
      <c r="C23" s="12"/>
      <c r="D23" s="12"/>
    </row>
    <row r="24" spans="1:4">
      <c r="A24" s="18">
        <v>42792</v>
      </c>
      <c r="B24" s="12">
        <v>44.72</v>
      </c>
      <c r="C24" s="12"/>
    </row>
    <row r="25" spans="1:4">
      <c r="A25" s="18">
        <v>42793</v>
      </c>
      <c r="B25" s="12">
        <v>44.723751807099298</v>
      </c>
      <c r="C25" s="12"/>
    </row>
    <row r="26" spans="1:4">
      <c r="A26" s="18">
        <v>42794</v>
      </c>
      <c r="B26" s="12">
        <v>44.229397980199401</v>
      </c>
      <c r="C26" s="12"/>
    </row>
    <row r="27" spans="1:4">
      <c r="A27" s="18">
        <v>42795</v>
      </c>
      <c r="B27" s="12">
        <v>43.6848559475999</v>
      </c>
      <c r="C27" s="12"/>
    </row>
    <row r="28" spans="1:4">
      <c r="A28" s="18">
        <v>42796</v>
      </c>
      <c r="B28" s="12">
        <v>42.6848559475999</v>
      </c>
      <c r="C28" s="12"/>
    </row>
    <row r="29" spans="1:4">
      <c r="A29" s="18">
        <v>42797</v>
      </c>
      <c r="B29" s="12">
        <v>42.6848559475999</v>
      </c>
      <c r="C29" s="12"/>
    </row>
    <row r="30" spans="1:4">
      <c r="A30" s="18">
        <v>42798</v>
      </c>
      <c r="B30" s="12">
        <v>42.344830853502202</v>
      </c>
      <c r="C30" s="12"/>
    </row>
    <row r="31" spans="1:4">
      <c r="A31" s="18">
        <v>42799</v>
      </c>
      <c r="B31" s="12">
        <v>41.004805759404597</v>
      </c>
      <c r="C31" s="12"/>
    </row>
    <row r="32" spans="1:4">
      <c r="A32" s="18">
        <v>42800</v>
      </c>
      <c r="B32" s="12">
        <v>39.657252434504301</v>
      </c>
      <c r="C32" s="12"/>
    </row>
    <row r="33" spans="1:3">
      <c r="A33" s="18">
        <v>42801</v>
      </c>
      <c r="B33" s="12">
        <v>38.610828344202297</v>
      </c>
      <c r="C33" s="12"/>
    </row>
    <row r="34" spans="1:3">
      <c r="A34" s="18">
        <v>42802</v>
      </c>
      <c r="B34" s="12">
        <v>48.911957578800497</v>
      </c>
      <c r="C34" s="12"/>
    </row>
    <row r="35" spans="1:3">
      <c r="A35" s="18">
        <v>42803</v>
      </c>
      <c r="B35" s="12">
        <v>61.070050427000403</v>
      </c>
      <c r="C35" s="12"/>
    </row>
    <row r="36" spans="1:3">
      <c r="A36" s="18">
        <v>42804</v>
      </c>
      <c r="B36" s="12">
        <v>43.028143275203199</v>
      </c>
      <c r="C36" s="12"/>
    </row>
    <row r="37" spans="1:3">
      <c r="A37" s="18">
        <v>42805</v>
      </c>
      <c r="B37" s="12">
        <v>22.828143275206099</v>
      </c>
      <c r="C37" s="12"/>
    </row>
    <row r="38" spans="1:3">
      <c r="A38" s="18">
        <v>42806</v>
      </c>
      <c r="B38" s="12">
        <v>22.1368007407014</v>
      </c>
      <c r="C38" s="12"/>
    </row>
    <row r="39" spans="1:3">
      <c r="A39" s="18">
        <v>42807</v>
      </c>
      <c r="B39" s="12">
        <v>21.4454582061968</v>
      </c>
      <c r="C39" s="12"/>
    </row>
    <row r="40" spans="1:3">
      <c r="A40" s="18">
        <v>42808</v>
      </c>
      <c r="B40" s="12">
        <v>20.4454582061968</v>
      </c>
      <c r="C40" s="12"/>
    </row>
    <row r="41" spans="1:3">
      <c r="A41" s="18">
        <v>42809</v>
      </c>
      <c r="B41" s="12">
        <v>21.255997729401901</v>
      </c>
      <c r="C41" s="12"/>
    </row>
    <row r="42" spans="1:3">
      <c r="A42" s="18">
        <v>42810</v>
      </c>
      <c r="B42" s="12">
        <v>22.066537252606899</v>
      </c>
      <c r="C42" s="12"/>
    </row>
    <row r="43" spans="1:3">
      <c r="A43" s="18">
        <v>42811</v>
      </c>
      <c r="B43" s="12">
        <v>20.066537252606899</v>
      </c>
      <c r="C43" s="12"/>
    </row>
    <row r="44" spans="1:3">
      <c r="A44" s="18">
        <v>42812</v>
      </c>
      <c r="B44" s="12">
        <v>18.066537252606899</v>
      </c>
      <c r="C44" s="12"/>
    </row>
    <row r="45" spans="1:3">
      <c r="A45" s="18">
        <v>42813</v>
      </c>
      <c r="B45" s="12">
        <v>16.066537252606899</v>
      </c>
      <c r="C45" s="12"/>
    </row>
    <row r="46" spans="1:3">
      <c r="A46" s="18">
        <v>42814</v>
      </c>
      <c r="B46" s="12">
        <v>14.066537252606899</v>
      </c>
      <c r="C46" s="12"/>
    </row>
    <row r="47" spans="1:3">
      <c r="A47" s="18">
        <v>42815</v>
      </c>
      <c r="B47" s="12">
        <v>15.931029097003901</v>
      </c>
      <c r="C47" s="12"/>
    </row>
    <row r="48" spans="1:3">
      <c r="A48" s="18">
        <v>42816</v>
      </c>
      <c r="B48" s="12">
        <v>16.795520941400898</v>
      </c>
      <c r="C48" s="12"/>
    </row>
    <row r="49" spans="1:3">
      <c r="A49" s="18">
        <v>42817</v>
      </c>
      <c r="B49" s="12">
        <v>14.7955209414009</v>
      </c>
      <c r="C49" s="12"/>
    </row>
    <row r="50" spans="1:3">
      <c r="A50" s="18">
        <v>42818</v>
      </c>
      <c r="B50" s="12">
        <v>13.7955209414009</v>
      </c>
      <c r="C50" s="12"/>
    </row>
    <row r="51" spans="1:3">
      <c r="A51" s="18">
        <v>42819</v>
      </c>
      <c r="B51" s="12">
        <v>12.7955209414009</v>
      </c>
      <c r="C51" s="12"/>
    </row>
    <row r="52" spans="1:3">
      <c r="A52" s="18">
        <v>42820</v>
      </c>
      <c r="B52" s="12">
        <v>10.7955209414009</v>
      </c>
      <c r="C52" s="12"/>
    </row>
    <row r="53" spans="1:3">
      <c r="A53" s="18">
        <v>42821</v>
      </c>
      <c r="B53" s="12">
        <v>8.7955209414009001</v>
      </c>
      <c r="C53" s="12"/>
    </row>
    <row r="54" spans="1:3">
      <c r="A54" s="18">
        <v>42822</v>
      </c>
      <c r="B54" s="12">
        <v>9.1079425223011601</v>
      </c>
      <c r="C54" s="12"/>
    </row>
    <row r="55" spans="1:3">
      <c r="A55" s="18">
        <v>42823</v>
      </c>
      <c r="B55" s="12">
        <v>10.4203641032014</v>
      </c>
      <c r="C55" s="12"/>
    </row>
    <row r="56" spans="1:3">
      <c r="A56" s="18">
        <v>42824</v>
      </c>
      <c r="B56" s="12">
        <v>10.4203641032014</v>
      </c>
      <c r="C56" s="12"/>
    </row>
    <row r="57" spans="1:3">
      <c r="A57" s="18">
        <v>42825</v>
      </c>
      <c r="B57" s="12">
        <v>10.4203641032014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</row>
    <row r="127" spans="1:2">
      <c r="A127" s="18">
        <v>42895</v>
      </c>
    </row>
    <row r="128" spans="1:2">
      <c r="A128" s="18">
        <v>42896</v>
      </c>
    </row>
    <row r="129" spans="1:1">
      <c r="A129" s="18">
        <v>42897</v>
      </c>
    </row>
    <row r="130" spans="1:1">
      <c r="A130" s="18">
        <v>42898</v>
      </c>
    </row>
    <row r="131" spans="1:1">
      <c r="A131" s="18">
        <v>42899</v>
      </c>
    </row>
    <row r="132" spans="1:1">
      <c r="A132" s="18">
        <v>42900</v>
      </c>
    </row>
    <row r="133" spans="1:1">
      <c r="A133" s="18">
        <v>42901</v>
      </c>
    </row>
    <row r="134" spans="1:1">
      <c r="A134" s="18">
        <v>42902</v>
      </c>
    </row>
    <row r="135" spans="1:1">
      <c r="A135" s="18">
        <v>42903</v>
      </c>
    </row>
    <row r="136" spans="1:1">
      <c r="A136" s="18">
        <v>42904</v>
      </c>
    </row>
    <row r="137" spans="1:1">
      <c r="A137" s="18">
        <v>42905</v>
      </c>
    </row>
    <row r="138" spans="1:1">
      <c r="A138" s="18">
        <v>42906</v>
      </c>
    </row>
    <row r="139" spans="1:1">
      <c r="A139" s="18">
        <v>42907</v>
      </c>
    </row>
    <row r="140" spans="1:1">
      <c r="A140" s="18">
        <v>42908</v>
      </c>
    </row>
    <row r="141" spans="1:1">
      <c r="A141" s="18">
        <v>42909</v>
      </c>
    </row>
    <row r="142" spans="1:1">
      <c r="A142" s="18">
        <v>42910</v>
      </c>
    </row>
    <row r="143" spans="1:1">
      <c r="A143" s="18">
        <v>42911</v>
      </c>
    </row>
    <row r="144" spans="1:1">
      <c r="A144" s="18">
        <v>42912</v>
      </c>
    </row>
    <row r="145" spans="1:1">
      <c r="A145" s="18">
        <v>42913</v>
      </c>
    </row>
    <row r="146" spans="1:1">
      <c r="A146" s="18">
        <v>42914</v>
      </c>
    </row>
    <row r="147" spans="1:1">
      <c r="A147" s="18">
        <v>42915</v>
      </c>
    </row>
    <row r="148" spans="1:1">
      <c r="A148" s="18">
        <v>42916</v>
      </c>
    </row>
    <row r="149" spans="1:1">
      <c r="A149" s="18">
        <v>42917</v>
      </c>
    </row>
    <row r="150" spans="1:1">
      <c r="A150" s="18">
        <v>42918</v>
      </c>
    </row>
    <row r="151" spans="1:1">
      <c r="A151" s="18">
        <v>42919</v>
      </c>
    </row>
    <row r="152" spans="1:1">
      <c r="A152" s="18">
        <v>42920</v>
      </c>
    </row>
    <row r="153" spans="1:1">
      <c r="A153" s="18">
        <v>42921</v>
      </c>
    </row>
    <row r="154" spans="1:1">
      <c r="A154" s="18">
        <v>42922</v>
      </c>
    </row>
    <row r="155" spans="1:1">
      <c r="A155" s="18">
        <v>42923</v>
      </c>
    </row>
    <row r="156" spans="1:1">
      <c r="A156" s="18">
        <v>42924</v>
      </c>
    </row>
    <row r="157" spans="1:1">
      <c r="A157" s="18">
        <v>42925</v>
      </c>
    </row>
    <row r="158" spans="1:1">
      <c r="A158" s="18">
        <v>42926</v>
      </c>
    </row>
    <row r="159" spans="1:1">
      <c r="A159" s="18">
        <v>42927</v>
      </c>
    </row>
    <row r="160" spans="1:1">
      <c r="A160" s="18">
        <v>42928</v>
      </c>
    </row>
    <row r="161" spans="1:1">
      <c r="A161" s="18">
        <v>42929</v>
      </c>
    </row>
    <row r="162" spans="1:1">
      <c r="A162" s="18">
        <v>42930</v>
      </c>
    </row>
    <row r="163" spans="1:1">
      <c r="A163" s="18">
        <v>42931</v>
      </c>
    </row>
    <row r="164" spans="1:1">
      <c r="A164" s="18">
        <v>42932</v>
      </c>
    </row>
    <row r="165" spans="1:1">
      <c r="A165" s="18">
        <v>42933</v>
      </c>
    </row>
    <row r="166" spans="1:1">
      <c r="A166" s="18">
        <v>42934</v>
      </c>
    </row>
    <row r="167" spans="1:1">
      <c r="A167" s="18">
        <v>42935</v>
      </c>
    </row>
    <row r="168" spans="1:1">
      <c r="A168" s="18">
        <v>42936</v>
      </c>
    </row>
    <row r="169" spans="1:1">
      <c r="A169" s="18">
        <v>42937</v>
      </c>
    </row>
    <row r="170" spans="1:1">
      <c r="A170" s="18">
        <v>42938</v>
      </c>
    </row>
    <row r="171" spans="1:1">
      <c r="A171" s="18">
        <v>42939</v>
      </c>
    </row>
    <row r="172" spans="1:1">
      <c r="A172" s="18">
        <v>42940</v>
      </c>
    </row>
    <row r="173" spans="1:1">
      <c r="A173" s="18">
        <v>42941</v>
      </c>
    </row>
    <row r="174" spans="1:1">
      <c r="A174" s="18">
        <v>42942</v>
      </c>
    </row>
    <row r="175" spans="1:1">
      <c r="A175" s="18">
        <v>42943</v>
      </c>
    </row>
    <row r="176" spans="1:1">
      <c r="A176" s="18">
        <v>42944</v>
      </c>
    </row>
    <row r="177" spans="1:1">
      <c r="A177" s="18">
        <v>42945</v>
      </c>
    </row>
    <row r="178" spans="1:1">
      <c r="A178" s="18">
        <v>42946</v>
      </c>
    </row>
    <row r="179" spans="1:1">
      <c r="A179" s="18">
        <v>42947</v>
      </c>
    </row>
    <row r="180" spans="1:1">
      <c r="A180" s="18">
        <v>42948</v>
      </c>
    </row>
    <row r="181" spans="1:1">
      <c r="A181" s="18">
        <v>42949</v>
      </c>
    </row>
    <row r="182" spans="1:1">
      <c r="A182" s="18">
        <v>42950</v>
      </c>
    </row>
    <row r="183" spans="1:1">
      <c r="A183" s="18">
        <v>42951</v>
      </c>
    </row>
    <row r="184" spans="1:1">
      <c r="A184" s="18">
        <v>42952</v>
      </c>
    </row>
    <row r="185" spans="1:1">
      <c r="A185" s="18">
        <v>42953</v>
      </c>
    </row>
    <row r="186" spans="1:1">
      <c r="A186" s="18">
        <v>42954</v>
      </c>
    </row>
    <row r="187" spans="1:1">
      <c r="A187" s="18">
        <v>42955</v>
      </c>
    </row>
    <row r="188" spans="1:1">
      <c r="A188" s="18">
        <v>42956</v>
      </c>
    </row>
    <row r="189" spans="1:1">
      <c r="A189" s="18">
        <v>42957</v>
      </c>
    </row>
    <row r="190" spans="1:1">
      <c r="A190" s="18">
        <v>42958</v>
      </c>
    </row>
    <row r="191" spans="1:1">
      <c r="A191" s="18">
        <v>42959</v>
      </c>
    </row>
    <row r="192" spans="1:1">
      <c r="A192" s="18">
        <v>42960</v>
      </c>
    </row>
    <row r="193" spans="1:1">
      <c r="A193" s="18">
        <v>42961</v>
      </c>
    </row>
    <row r="194" spans="1:1">
      <c r="A194" s="18">
        <v>42962</v>
      </c>
    </row>
    <row r="195" spans="1:1">
      <c r="A195" s="18">
        <v>42963</v>
      </c>
    </row>
    <row r="196" spans="1:1">
      <c r="A196" s="18">
        <v>42964</v>
      </c>
    </row>
    <row r="197" spans="1:1">
      <c r="A197" s="18">
        <v>42965</v>
      </c>
    </row>
    <row r="198" spans="1:1">
      <c r="A198" s="18">
        <v>42966</v>
      </c>
    </row>
    <row r="199" spans="1:1">
      <c r="A199" s="18">
        <v>42967</v>
      </c>
    </row>
    <row r="200" spans="1:1">
      <c r="A200" s="18">
        <v>42968</v>
      </c>
    </row>
    <row r="201" spans="1:1">
      <c r="A201" s="18">
        <v>42969</v>
      </c>
    </row>
    <row r="202" spans="1:1">
      <c r="A202" s="18">
        <v>42970</v>
      </c>
    </row>
    <row r="203" spans="1:1">
      <c r="A203" s="18">
        <v>42971</v>
      </c>
    </row>
    <row r="204" spans="1:1">
      <c r="A204" s="18">
        <v>42972</v>
      </c>
    </row>
    <row r="205" spans="1:1">
      <c r="A205" s="18">
        <v>42973</v>
      </c>
    </row>
    <row r="206" spans="1:1">
      <c r="A206" s="18">
        <v>42974</v>
      </c>
    </row>
    <row r="207" spans="1:1">
      <c r="A207" s="18">
        <v>42975</v>
      </c>
    </row>
    <row r="208" spans="1:1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pane ySplit="1" topLeftCell="A23" activePane="bottomLeft" state="frozen"/>
      <selection pane="bottomLeft" activeCell="C48" sqref="C48"/>
    </sheetView>
  </sheetViews>
  <sheetFormatPr defaultColWidth="9" defaultRowHeight="13.5"/>
  <cols>
    <col min="1" max="1" width="4.875" customWidth="1"/>
    <col min="2" max="2" width="17.7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201</v>
      </c>
      <c r="E2">
        <f>-290-30-10-18</f>
        <v>-348</v>
      </c>
    </row>
    <row r="3" spans="1:7" s="2" customFormat="1"/>
    <row r="4" spans="1:7">
      <c r="F4" s="6" t="s">
        <v>202</v>
      </c>
    </row>
    <row r="5" spans="1:7" ht="14.25">
      <c r="A5">
        <v>29</v>
      </c>
      <c r="B5" s="7" t="s">
        <v>203</v>
      </c>
      <c r="C5" s="7">
        <v>10</v>
      </c>
      <c r="D5">
        <v>1</v>
      </c>
      <c r="E5">
        <f>C5*(1-D5)</f>
        <v>0</v>
      </c>
    </row>
    <row r="6" spans="1:7" ht="14.25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2" t="s">
        <v>238</v>
      </c>
    </row>
    <row r="14" spans="1:7" s="2" customFormat="1"/>
    <row r="16" spans="1:7" ht="14.25">
      <c r="B16" s="8" t="s">
        <v>204</v>
      </c>
      <c r="C16" s="8">
        <v>300</v>
      </c>
      <c r="D16" s="9">
        <v>0</v>
      </c>
      <c r="E16" s="9">
        <v>0</v>
      </c>
      <c r="F16" s="6" t="s">
        <v>205</v>
      </c>
    </row>
    <row r="17" spans="1:6" ht="14.25">
      <c r="B17" s="10" t="s">
        <v>206</v>
      </c>
      <c r="C17" s="10">
        <v>40</v>
      </c>
      <c r="D17" s="11">
        <v>1</v>
      </c>
      <c r="E17" s="11">
        <f>C17*(1-D17)</f>
        <v>0</v>
      </c>
    </row>
    <row r="18" spans="1:6" ht="14.25">
      <c r="A18">
        <v>3</v>
      </c>
      <c r="B18" s="7" t="s">
        <v>207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 ht="14.25">
      <c r="A19">
        <v>4</v>
      </c>
      <c r="B19" s="7" t="s">
        <v>208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 ht="14.25">
      <c r="A20">
        <v>13</v>
      </c>
      <c r="B20" s="7" t="s">
        <v>209</v>
      </c>
      <c r="C20" s="7">
        <v>10</v>
      </c>
      <c r="D20">
        <v>0</v>
      </c>
      <c r="E20">
        <f t="shared" si="1"/>
        <v>10</v>
      </c>
    </row>
    <row r="21" spans="1:6" ht="14.25">
      <c r="A21">
        <v>37</v>
      </c>
      <c r="B21" s="7" t="s">
        <v>210</v>
      </c>
      <c r="C21" s="7">
        <v>215</v>
      </c>
      <c r="D21">
        <v>0</v>
      </c>
      <c r="E21">
        <f t="shared" si="1"/>
        <v>215</v>
      </c>
    </row>
    <row r="22" spans="1:6" ht="14.25">
      <c r="A22">
        <v>34</v>
      </c>
      <c r="B22" s="7" t="s">
        <v>211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212</v>
      </c>
    </row>
    <row r="23" spans="1:6" ht="28.5">
      <c r="A23">
        <v>35</v>
      </c>
      <c r="B23" s="7" t="s">
        <v>213</v>
      </c>
      <c r="C23" s="7">
        <v>15</v>
      </c>
      <c r="D23">
        <v>0</v>
      </c>
      <c r="E23">
        <f t="shared" si="1"/>
        <v>15</v>
      </c>
    </row>
    <row r="25" spans="1:6" ht="14.25">
      <c r="B25" s="20" t="s">
        <v>169</v>
      </c>
      <c r="C25" s="7">
        <v>40</v>
      </c>
      <c r="D25">
        <v>0</v>
      </c>
      <c r="E25">
        <f>C25*(1-D25)</f>
        <v>40</v>
      </c>
    </row>
    <row r="26" spans="1:6" ht="14.25">
      <c r="B26" s="7" t="s">
        <v>170</v>
      </c>
      <c r="C26" s="7">
        <v>40</v>
      </c>
      <c r="D26">
        <v>0</v>
      </c>
      <c r="E26">
        <f>C26*(1-D26)</f>
        <v>40</v>
      </c>
    </row>
    <row r="27" spans="1:6" ht="14.25">
      <c r="B27" s="7" t="s">
        <v>171</v>
      </c>
      <c r="C27" s="7">
        <v>40</v>
      </c>
      <c r="D27">
        <v>0</v>
      </c>
      <c r="E27">
        <f>C27*(1-D27)</f>
        <v>40</v>
      </c>
    </row>
    <row r="28" spans="1:6" ht="14.25">
      <c r="B28" s="7" t="s">
        <v>172</v>
      </c>
      <c r="C28" s="7">
        <v>40</v>
      </c>
      <c r="D28">
        <v>0</v>
      </c>
      <c r="E28">
        <f>C28*(1-D28)</f>
        <v>40</v>
      </c>
    </row>
    <row r="29" spans="1:6" ht="14.25">
      <c r="B29" s="7" t="s">
        <v>173</v>
      </c>
      <c r="C29" s="7">
        <v>40</v>
      </c>
      <c r="D29">
        <v>0</v>
      </c>
      <c r="E29">
        <f>C29*(1-D29)</f>
        <v>40</v>
      </c>
    </row>
    <row r="32" spans="1:6" ht="14.25">
      <c r="A32">
        <v>35</v>
      </c>
      <c r="B32" s="7" t="s">
        <v>190</v>
      </c>
      <c r="C32" s="7">
        <v>20</v>
      </c>
      <c r="D32">
        <v>0</v>
      </c>
      <c r="E32">
        <f>C32*(1-D32)</f>
        <v>20</v>
      </c>
    </row>
    <row r="33" spans="1:6" ht="14.25">
      <c r="A33">
        <v>34</v>
      </c>
      <c r="B33" s="7" t="s">
        <v>189</v>
      </c>
      <c r="C33" s="7">
        <v>10</v>
      </c>
      <c r="D33">
        <v>0</v>
      </c>
      <c r="E33">
        <f>C33*(1-D33)</f>
        <v>10</v>
      </c>
    </row>
    <row r="40" spans="1:6" s="2" customFormat="1"/>
    <row r="42" spans="1:6">
      <c r="B42" s="52" t="s">
        <v>227</v>
      </c>
      <c r="F42" s="53" t="s">
        <v>228</v>
      </c>
    </row>
    <row r="43" spans="1:6">
      <c r="B43" s="52" t="s">
        <v>231</v>
      </c>
    </row>
    <row r="44" spans="1:6">
      <c r="A44">
        <v>43</v>
      </c>
      <c r="B44" s="3" t="s">
        <v>196</v>
      </c>
      <c r="D44" s="5">
        <v>0</v>
      </c>
      <c r="E44">
        <f>C44*(1-D44)</f>
        <v>0</v>
      </c>
    </row>
    <row r="52" spans="2:6">
      <c r="B52" s="1" t="s">
        <v>87</v>
      </c>
      <c r="F52" s="52" t="s">
        <v>229</v>
      </c>
    </row>
    <row r="53" spans="2:6">
      <c r="B53" s="1" t="s">
        <v>214</v>
      </c>
    </row>
    <row r="54" spans="2:6">
      <c r="B54" s="1" t="s">
        <v>215</v>
      </c>
    </row>
    <row r="55" spans="2:6" ht="27">
      <c r="B55" s="1" t="s">
        <v>216</v>
      </c>
    </row>
    <row r="56" spans="2:6" ht="40.5">
      <c r="B56" s="1" t="s">
        <v>217</v>
      </c>
    </row>
    <row r="57" spans="2:6" ht="54">
      <c r="B57" s="1" t="s">
        <v>218</v>
      </c>
    </row>
    <row r="58" spans="2:6">
      <c r="B58" s="1" t="s">
        <v>219</v>
      </c>
    </row>
    <row r="59" spans="2:6" ht="27">
      <c r="B59" s="1" t="s">
        <v>220</v>
      </c>
      <c r="F59" s="52" t="s">
        <v>230</v>
      </c>
    </row>
    <row r="60" spans="2:6" ht="54">
      <c r="B60" s="1" t="s">
        <v>221</v>
      </c>
    </row>
    <row r="61" spans="2:6">
      <c r="B61" s="1" t="s">
        <v>222</v>
      </c>
    </row>
    <row r="62" spans="2:6">
      <c r="B62" s="1" t="s">
        <v>223</v>
      </c>
    </row>
    <row r="63" spans="2:6">
      <c r="B63" s="1" t="s">
        <v>224</v>
      </c>
    </row>
    <row r="64" spans="2:6">
      <c r="B64" s="1" t="s">
        <v>225</v>
      </c>
    </row>
    <row r="65" spans="2:2">
      <c r="B65" s="1" t="s">
        <v>226</v>
      </c>
    </row>
  </sheetData>
  <phoneticPr fontId="11" type="noConversion"/>
  <hyperlinks>
    <hyperlink ref="B52" r:id="rId1"/>
    <hyperlink ref="B53" r:id="rId2"/>
    <hyperlink ref="B54" r:id="rId3"/>
    <hyperlink ref="B55" r:id="rId4"/>
    <hyperlink ref="B56" r:id="rId5"/>
    <hyperlink ref="B57" r:id="rId6"/>
    <hyperlink ref="B58" r:id="rId7"/>
    <hyperlink ref="B59" r:id="rId8"/>
    <hyperlink ref="B60" r:id="rId9"/>
    <hyperlink ref="B61" r:id="rId10"/>
    <hyperlink ref="B62" r:id="rId11"/>
    <hyperlink ref="B63" r:id="rId12"/>
    <hyperlink ref="B64" r:id="rId13"/>
    <hyperlink ref="B65" r:id="rId14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42" customHeight="1">
      <c r="A1" s="67" t="s">
        <v>28</v>
      </c>
      <c r="B1" s="68"/>
      <c r="C1" s="69"/>
    </row>
    <row r="2" spans="1:10">
      <c r="A2" s="64" t="s">
        <v>0</v>
      </c>
      <c r="B2" s="65"/>
      <c r="C2" s="66"/>
      <c r="D2" s="28">
        <f ca="1">ROUNDDOWN(NOW(),0)</f>
        <v>42893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4" t="s">
        <v>7</v>
      </c>
      <c r="B3" s="65"/>
      <c r="C3" s="66"/>
      <c r="D3" s="31">
        <f ca="1">NOW()-ROUNDDOWN(NOW(),0)</f>
        <v>0.91668240740546025</v>
      </c>
      <c r="E3" s="32">
        <f ca="1">E4-$D$2</f>
        <v>688</v>
      </c>
      <c r="F3" s="27">
        <f>SUM(学习任务!E:E)</f>
        <v>784.31536758524885</v>
      </c>
      <c r="G3" s="32">
        <f t="shared" ref="G3:H3" ca="1" si="0">G4-$D$2</f>
        <v>-53</v>
      </c>
      <c r="H3" s="32">
        <f t="shared" ca="1" si="0"/>
        <v>113</v>
      </c>
    </row>
    <row r="4" spans="1:10">
      <c r="E4" s="33">
        <v>43581</v>
      </c>
      <c r="F4" s="34">
        <f ca="1">$D$2+F3</f>
        <v>43677.315367585252</v>
      </c>
      <c r="G4" s="33">
        <v>42840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42790</v>
      </c>
      <c r="B10" s="24">
        <f t="shared" ref="B10:B37" si="1">WEEKNUM(A10)</f>
        <v>8</v>
      </c>
      <c r="C10" s="24" t="str">
        <f t="shared" ref="C10:C37" si="2">TEXT(WEEKDAY(A10),"aaaa")</f>
        <v>星期五</v>
      </c>
      <c r="F10" s="37" t="s">
        <v>27</v>
      </c>
      <c r="G10" s="38"/>
    </row>
    <row r="11" spans="1:10">
      <c r="A11" s="23">
        <v>42791</v>
      </c>
      <c r="B11" s="24">
        <f t="shared" si="1"/>
        <v>8</v>
      </c>
      <c r="C11" s="24" t="str">
        <f t="shared" si="2"/>
        <v>星期六</v>
      </c>
      <c r="F11" s="37" t="s">
        <v>29</v>
      </c>
      <c r="G11" s="38"/>
    </row>
    <row r="12" spans="1:10">
      <c r="A12" s="23">
        <v>42792</v>
      </c>
      <c r="B12" s="24">
        <f t="shared" si="1"/>
        <v>9</v>
      </c>
      <c r="C12" s="24" t="str">
        <f t="shared" si="2"/>
        <v>星期日</v>
      </c>
      <c r="F12" s="37" t="s">
        <v>30</v>
      </c>
    </row>
    <row r="13" spans="1:10">
      <c r="A13" s="23">
        <v>42793</v>
      </c>
      <c r="B13" s="24">
        <f t="shared" si="1"/>
        <v>9</v>
      </c>
      <c r="C13" s="24" t="str">
        <f t="shared" si="2"/>
        <v>星期一</v>
      </c>
      <c r="D13" s="35" t="s">
        <v>31</v>
      </c>
      <c r="E13" s="36" t="s">
        <v>32</v>
      </c>
      <c r="F13" s="37"/>
    </row>
    <row r="14" spans="1:10">
      <c r="A14" s="23">
        <v>42794</v>
      </c>
      <c r="B14" s="24">
        <f t="shared" si="1"/>
        <v>9</v>
      </c>
      <c r="C14" s="24" t="str">
        <f t="shared" si="2"/>
        <v>星期二</v>
      </c>
      <c r="D14" s="35"/>
      <c r="E14" s="36"/>
      <c r="G14" s="37"/>
    </row>
    <row r="15" spans="1:10">
      <c r="A15" s="23">
        <v>42795</v>
      </c>
      <c r="B15" s="24">
        <f t="shared" si="1"/>
        <v>9</v>
      </c>
      <c r="C15" s="24" t="str">
        <f t="shared" si="2"/>
        <v>星期三</v>
      </c>
      <c r="E15" s="36"/>
      <c r="G15" s="37"/>
    </row>
    <row r="16" spans="1:10">
      <c r="A16" s="23">
        <v>42796</v>
      </c>
      <c r="B16" s="24">
        <f t="shared" si="1"/>
        <v>9</v>
      </c>
      <c r="C16" s="24" t="str">
        <f t="shared" si="2"/>
        <v>星期四</v>
      </c>
      <c r="E16" s="36"/>
      <c r="F16" s="39"/>
      <c r="G16" s="40"/>
    </row>
    <row r="17" spans="1:7">
      <c r="A17" s="23">
        <v>42797</v>
      </c>
      <c r="B17" s="24">
        <f t="shared" si="1"/>
        <v>9</v>
      </c>
      <c r="C17" s="24" t="str">
        <f t="shared" si="2"/>
        <v>星期五</v>
      </c>
      <c r="D17" s="35" t="s">
        <v>31</v>
      </c>
      <c r="E17" s="36" t="s">
        <v>33</v>
      </c>
      <c r="F17" s="39"/>
      <c r="G17" s="41"/>
    </row>
    <row r="18" spans="1:7" ht="14.25" customHeight="1">
      <c r="A18" s="23">
        <v>42798</v>
      </c>
      <c r="B18" s="24">
        <f t="shared" si="1"/>
        <v>9</v>
      </c>
      <c r="C18" s="24" t="str">
        <f t="shared" si="2"/>
        <v>星期六</v>
      </c>
      <c r="E18" s="36"/>
      <c r="G18" s="38"/>
    </row>
    <row r="19" spans="1:7">
      <c r="A19" s="23">
        <v>42799</v>
      </c>
      <c r="B19" s="24">
        <f t="shared" si="1"/>
        <v>10</v>
      </c>
      <c r="C19" s="24" t="str">
        <f t="shared" si="2"/>
        <v>星期日</v>
      </c>
      <c r="D19" s="42"/>
      <c r="F19" s="37" t="s">
        <v>34</v>
      </c>
    </row>
    <row r="20" spans="1:7">
      <c r="A20" s="23">
        <v>42800</v>
      </c>
      <c r="B20" s="24">
        <f t="shared" si="1"/>
        <v>10</v>
      </c>
      <c r="C20" s="24" t="str">
        <f t="shared" si="2"/>
        <v>星期一</v>
      </c>
      <c r="D20" s="43" t="s">
        <v>31</v>
      </c>
      <c r="E20" s="36" t="s">
        <v>35</v>
      </c>
      <c r="F20" s="37"/>
    </row>
    <row r="21" spans="1:7">
      <c r="A21" s="23">
        <v>42801</v>
      </c>
      <c r="B21" s="24">
        <f t="shared" si="1"/>
        <v>10</v>
      </c>
      <c r="C21" s="24" t="str">
        <f t="shared" si="2"/>
        <v>星期二</v>
      </c>
      <c r="D21" s="42"/>
      <c r="F21" s="38"/>
    </row>
    <row r="22" spans="1:7">
      <c r="A22" s="23">
        <v>42802</v>
      </c>
      <c r="B22" s="24">
        <f t="shared" si="1"/>
        <v>10</v>
      </c>
      <c r="C22" s="24" t="str">
        <f t="shared" si="2"/>
        <v>星期三</v>
      </c>
      <c r="D22" s="42"/>
      <c r="E22" s="36" t="s">
        <v>36</v>
      </c>
      <c r="F22" s="37"/>
    </row>
    <row r="23" spans="1:7">
      <c r="A23" s="23">
        <v>42803</v>
      </c>
      <c r="B23" s="24">
        <f t="shared" si="1"/>
        <v>10</v>
      </c>
      <c r="C23" s="44" t="str">
        <f t="shared" si="2"/>
        <v>星期四</v>
      </c>
      <c r="D23" s="45"/>
      <c r="E23" s="36" t="s">
        <v>37</v>
      </c>
      <c r="F23" s="37"/>
    </row>
    <row r="24" spans="1:7">
      <c r="A24" s="23">
        <v>42804</v>
      </c>
      <c r="B24" s="24">
        <f t="shared" si="1"/>
        <v>10</v>
      </c>
      <c r="C24" s="24" t="str">
        <f t="shared" si="2"/>
        <v>星期五</v>
      </c>
      <c r="D24" s="50" t="s">
        <v>38</v>
      </c>
      <c r="E24" s="36" t="s">
        <v>39</v>
      </c>
      <c r="F24" s="37"/>
    </row>
    <row r="25" spans="1:7">
      <c r="A25" s="23">
        <v>42805</v>
      </c>
      <c r="B25" s="24">
        <f t="shared" si="1"/>
        <v>10</v>
      </c>
      <c r="C25" s="24" t="str">
        <f t="shared" si="2"/>
        <v>星期六</v>
      </c>
      <c r="E25" s="36" t="s">
        <v>40</v>
      </c>
      <c r="F25" s="37"/>
    </row>
    <row r="26" spans="1:7">
      <c r="A26" s="23">
        <v>42806</v>
      </c>
      <c r="B26" s="24">
        <f t="shared" si="1"/>
        <v>11</v>
      </c>
      <c r="C26" s="24" t="str">
        <f t="shared" si="2"/>
        <v>星期日</v>
      </c>
      <c r="E26" s="36"/>
      <c r="F26" s="37"/>
    </row>
    <row r="27" spans="1:7">
      <c r="A27" s="23">
        <v>42807</v>
      </c>
      <c r="B27" s="24">
        <f t="shared" si="1"/>
        <v>11</v>
      </c>
      <c r="C27" s="24" t="str">
        <f t="shared" si="2"/>
        <v>星期一</v>
      </c>
      <c r="D27" s="35" t="s">
        <v>31</v>
      </c>
      <c r="E27" s="36" t="s">
        <v>41</v>
      </c>
      <c r="F27" s="37" t="s">
        <v>42</v>
      </c>
    </row>
    <row r="28" spans="1:7">
      <c r="A28" s="23">
        <v>42808</v>
      </c>
      <c r="B28" s="24">
        <f t="shared" si="1"/>
        <v>11</v>
      </c>
      <c r="C28" s="24" t="str">
        <f t="shared" si="2"/>
        <v>星期二</v>
      </c>
      <c r="F28" s="38" t="s">
        <v>43</v>
      </c>
    </row>
    <row r="29" spans="1:7">
      <c r="A29" s="23">
        <v>42809</v>
      </c>
      <c r="B29" s="24">
        <f t="shared" si="1"/>
        <v>11</v>
      </c>
      <c r="C29" s="24" t="str">
        <f t="shared" si="2"/>
        <v>星期三</v>
      </c>
    </row>
    <row r="30" spans="1:7">
      <c r="A30" s="23">
        <v>42810</v>
      </c>
      <c r="B30" s="24">
        <f t="shared" si="1"/>
        <v>11</v>
      </c>
      <c r="C30" s="24" t="str">
        <f t="shared" si="2"/>
        <v>星期四</v>
      </c>
      <c r="F30" s="37" t="s">
        <v>44</v>
      </c>
    </row>
    <row r="31" spans="1:7">
      <c r="A31" s="23">
        <v>42811</v>
      </c>
      <c r="B31" s="24">
        <f t="shared" si="1"/>
        <v>11</v>
      </c>
      <c r="C31" s="24" t="str">
        <f t="shared" si="2"/>
        <v>星期五</v>
      </c>
      <c r="D31" s="47" t="s">
        <v>31</v>
      </c>
      <c r="E31" s="36" t="s">
        <v>45</v>
      </c>
    </row>
    <row r="32" spans="1:7">
      <c r="A32" s="23">
        <v>42812</v>
      </c>
      <c r="B32" s="24">
        <f t="shared" si="1"/>
        <v>11</v>
      </c>
      <c r="C32" s="24" t="str">
        <f t="shared" si="2"/>
        <v>星期六</v>
      </c>
      <c r="F32" s="37" t="s">
        <v>46</v>
      </c>
    </row>
    <row r="33" spans="1:6">
      <c r="A33" s="23">
        <v>42813</v>
      </c>
      <c r="B33" s="24">
        <f t="shared" si="1"/>
        <v>12</v>
      </c>
      <c r="C33" s="24" t="str">
        <f t="shared" si="2"/>
        <v>星期日</v>
      </c>
      <c r="D33" s="35"/>
      <c r="F33" s="37"/>
    </row>
    <row r="34" spans="1:6">
      <c r="A34" s="23">
        <v>42814</v>
      </c>
      <c r="B34" s="24">
        <f t="shared" si="1"/>
        <v>12</v>
      </c>
      <c r="C34" s="24" t="str">
        <f t="shared" si="2"/>
        <v>星期一</v>
      </c>
      <c r="D34" s="35" t="s">
        <v>31</v>
      </c>
      <c r="E34" s="36" t="s">
        <v>47</v>
      </c>
    </row>
    <row r="35" spans="1:6">
      <c r="A35" s="23">
        <v>42815</v>
      </c>
      <c r="B35" s="24">
        <f t="shared" si="1"/>
        <v>12</v>
      </c>
      <c r="C35" s="24" t="str">
        <f t="shared" si="2"/>
        <v>星期二</v>
      </c>
    </row>
    <row r="36" spans="1:6">
      <c r="A36" s="23">
        <v>42816</v>
      </c>
      <c r="B36" s="24">
        <f t="shared" si="1"/>
        <v>12</v>
      </c>
      <c r="C36" s="24" t="str">
        <f t="shared" si="2"/>
        <v>星期三</v>
      </c>
      <c r="D36" s="35"/>
      <c r="E36" s="36"/>
      <c r="F36" s="38" t="s">
        <v>48</v>
      </c>
    </row>
    <row r="37" spans="1:6">
      <c r="A37" s="23">
        <v>42817</v>
      </c>
      <c r="B37" s="24">
        <f t="shared" si="1"/>
        <v>12</v>
      </c>
      <c r="C37" s="24" t="str">
        <f t="shared" si="2"/>
        <v>星期四</v>
      </c>
      <c r="D37" s="35"/>
    </row>
    <row r="40" spans="1:6"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61"/>
      <c r="B1" s="62"/>
      <c r="C1" s="63"/>
    </row>
    <row r="2" spans="1:10">
      <c r="A2" s="64" t="s">
        <v>0</v>
      </c>
      <c r="B2" s="65"/>
      <c r="C2" s="66"/>
      <c r="D2" s="28">
        <f ca="1">ROUNDDOWN(NOW(),0)</f>
        <v>42893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4" t="s">
        <v>7</v>
      </c>
      <c r="B3" s="65"/>
      <c r="C3" s="66"/>
      <c r="D3" s="31">
        <f ca="1">NOW()-ROUNDDOWN(NOW(),0)</f>
        <v>0.91668240740546025</v>
      </c>
      <c r="E3" s="32">
        <f ca="1">E4-$D$2</f>
        <v>688</v>
      </c>
      <c r="F3" s="27">
        <f>SUM(学习任务!E:E)</f>
        <v>784.31536758524885</v>
      </c>
      <c r="G3" s="32">
        <f t="shared" ref="G3:H3" ca="1" si="0">G4-$D$2</f>
        <v>-53</v>
      </c>
      <c r="H3" s="32">
        <f t="shared" ca="1" si="0"/>
        <v>113</v>
      </c>
    </row>
    <row r="4" spans="1:10">
      <c r="E4" s="33">
        <v>43581</v>
      </c>
      <c r="F4" s="34">
        <f ca="1">$D$2+F3</f>
        <v>43677.315367585252</v>
      </c>
      <c r="G4" s="33">
        <v>42840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42818</v>
      </c>
      <c r="B10" s="24">
        <f t="shared" ref="B10:B39" si="1">WEEKNUM(A10)</f>
        <v>12</v>
      </c>
      <c r="C10" s="24" t="str">
        <f t="shared" ref="C10:C39" si="2">TEXT(WEEKDAY(A10),"aaaa")</f>
        <v>星期五</v>
      </c>
      <c r="D10" s="35" t="s">
        <v>31</v>
      </c>
      <c r="E10" s="36" t="s">
        <v>49</v>
      </c>
      <c r="G10" s="38"/>
    </row>
    <row r="11" spans="1:10">
      <c r="A11" s="23">
        <f>A10+1</f>
        <v>42819</v>
      </c>
      <c r="B11" s="24">
        <f t="shared" si="1"/>
        <v>12</v>
      </c>
      <c r="C11" s="24" t="str">
        <f t="shared" si="2"/>
        <v>星期六</v>
      </c>
      <c r="D11" s="35" t="s">
        <v>50</v>
      </c>
      <c r="F11" s="37" t="s">
        <v>51</v>
      </c>
      <c r="G11" s="38"/>
    </row>
    <row r="12" spans="1:10">
      <c r="A12" s="23">
        <f t="shared" ref="A12:A40" si="3">A11+1</f>
        <v>42820</v>
      </c>
      <c r="B12" s="24">
        <f t="shared" si="1"/>
        <v>13</v>
      </c>
      <c r="C12" s="24" t="str">
        <f t="shared" si="2"/>
        <v>星期日</v>
      </c>
      <c r="F12" s="37" t="s">
        <v>52</v>
      </c>
    </row>
    <row r="13" spans="1:10">
      <c r="A13" s="23">
        <f t="shared" si="3"/>
        <v>42821</v>
      </c>
      <c r="B13" s="24">
        <f t="shared" si="1"/>
        <v>13</v>
      </c>
      <c r="C13" s="24" t="str">
        <f t="shared" si="2"/>
        <v>星期一</v>
      </c>
      <c r="F13" s="37" t="s">
        <v>53</v>
      </c>
    </row>
    <row r="14" spans="1:10">
      <c r="A14" s="23">
        <f t="shared" si="3"/>
        <v>42822</v>
      </c>
      <c r="B14" s="24">
        <f t="shared" si="1"/>
        <v>13</v>
      </c>
      <c r="C14" s="24" t="str">
        <f t="shared" si="2"/>
        <v>星期二</v>
      </c>
      <c r="D14" s="35"/>
      <c r="E14" s="36"/>
      <c r="F14" s="37" t="s">
        <v>54</v>
      </c>
      <c r="G14" s="37"/>
    </row>
    <row r="15" spans="1:10">
      <c r="A15" s="23">
        <f t="shared" si="3"/>
        <v>42823</v>
      </c>
      <c r="B15" s="24">
        <f t="shared" si="1"/>
        <v>13</v>
      </c>
      <c r="C15" s="24" t="str">
        <f t="shared" si="2"/>
        <v>星期三</v>
      </c>
      <c r="E15" s="36"/>
      <c r="F15" s="37" t="s">
        <v>55</v>
      </c>
      <c r="G15" s="37"/>
    </row>
    <row r="16" spans="1:10">
      <c r="A16" s="23">
        <f t="shared" si="3"/>
        <v>42824</v>
      </c>
      <c r="B16" s="24">
        <f t="shared" si="1"/>
        <v>13</v>
      </c>
      <c r="C16" s="24" t="str">
        <f t="shared" si="2"/>
        <v>星期四</v>
      </c>
      <c r="E16" s="36"/>
      <c r="F16" s="39"/>
      <c r="G16" s="40"/>
    </row>
    <row r="17" spans="1:7">
      <c r="A17" s="23">
        <f t="shared" si="3"/>
        <v>42825</v>
      </c>
      <c r="B17" s="24">
        <f t="shared" si="1"/>
        <v>13</v>
      </c>
      <c r="C17" s="24" t="str">
        <f t="shared" si="2"/>
        <v>星期五</v>
      </c>
      <c r="D17" s="35"/>
      <c r="E17" s="36"/>
      <c r="F17" s="39"/>
      <c r="G17" s="41"/>
    </row>
    <row r="18" spans="1:7">
      <c r="A18" s="23">
        <f t="shared" si="3"/>
        <v>42826</v>
      </c>
      <c r="B18" s="24">
        <f t="shared" si="1"/>
        <v>13</v>
      </c>
      <c r="C18" s="24" t="str">
        <f t="shared" si="2"/>
        <v>星期六</v>
      </c>
      <c r="D18" s="35" t="s">
        <v>56</v>
      </c>
      <c r="E18" s="36"/>
      <c r="G18" s="38"/>
    </row>
    <row r="19" spans="1:7">
      <c r="A19" s="23">
        <f t="shared" si="3"/>
        <v>42827</v>
      </c>
      <c r="B19" s="24">
        <f t="shared" si="1"/>
        <v>14</v>
      </c>
      <c r="C19" s="24" t="str">
        <f t="shared" si="2"/>
        <v>星期日</v>
      </c>
      <c r="D19" s="43" t="s">
        <v>57</v>
      </c>
    </row>
    <row r="20" spans="1:7">
      <c r="A20" s="23">
        <f t="shared" si="3"/>
        <v>42828</v>
      </c>
      <c r="B20" s="24">
        <f t="shared" si="1"/>
        <v>14</v>
      </c>
      <c r="C20" s="24" t="str">
        <f t="shared" si="2"/>
        <v>星期一</v>
      </c>
      <c r="D20" s="43"/>
      <c r="F20" s="37"/>
    </row>
    <row r="21" spans="1:7" ht="24" customHeight="1">
      <c r="A21" s="23">
        <f t="shared" si="3"/>
        <v>42829</v>
      </c>
      <c r="B21" s="24">
        <f t="shared" si="1"/>
        <v>14</v>
      </c>
      <c r="C21" s="24" t="str">
        <f t="shared" si="2"/>
        <v>星期二</v>
      </c>
      <c r="D21" s="42"/>
      <c r="F21" s="38"/>
    </row>
    <row r="22" spans="1:7">
      <c r="A22" s="23">
        <f t="shared" si="3"/>
        <v>42830</v>
      </c>
      <c r="B22" s="24">
        <f t="shared" si="1"/>
        <v>14</v>
      </c>
      <c r="C22" s="24" t="str">
        <f t="shared" si="2"/>
        <v>星期三</v>
      </c>
      <c r="D22" s="42"/>
      <c r="E22" s="36" t="s">
        <v>58</v>
      </c>
      <c r="F22" s="37" t="s">
        <v>59</v>
      </c>
    </row>
    <row r="23" spans="1:7">
      <c r="A23" s="23">
        <f t="shared" si="3"/>
        <v>42831</v>
      </c>
      <c r="B23" s="24">
        <f t="shared" si="1"/>
        <v>14</v>
      </c>
      <c r="C23" s="44" t="str">
        <f t="shared" si="2"/>
        <v>星期四</v>
      </c>
      <c r="D23" s="45" t="s">
        <v>60</v>
      </c>
      <c r="F23" s="37"/>
    </row>
    <row r="24" spans="1:7">
      <c r="A24" s="23">
        <f t="shared" si="3"/>
        <v>42832</v>
      </c>
      <c r="B24" s="24">
        <f t="shared" si="1"/>
        <v>14</v>
      </c>
      <c r="C24" s="24" t="str">
        <f t="shared" si="2"/>
        <v>星期五</v>
      </c>
      <c r="D24" s="50" t="s">
        <v>60</v>
      </c>
      <c r="F24" s="37"/>
    </row>
    <row r="25" spans="1:7">
      <c r="A25" s="23">
        <f t="shared" si="3"/>
        <v>42833</v>
      </c>
      <c r="B25" s="24">
        <f t="shared" si="1"/>
        <v>14</v>
      </c>
      <c r="C25" s="24" t="str">
        <f t="shared" si="2"/>
        <v>星期六</v>
      </c>
      <c r="D25" s="35" t="s">
        <v>57</v>
      </c>
      <c r="E25" s="36"/>
      <c r="F25" s="37"/>
    </row>
    <row r="26" spans="1:7">
      <c r="A26" s="23">
        <f t="shared" si="3"/>
        <v>42834</v>
      </c>
      <c r="B26" s="24">
        <f t="shared" si="1"/>
        <v>15</v>
      </c>
      <c r="C26" s="24" t="str">
        <f t="shared" si="2"/>
        <v>星期日</v>
      </c>
      <c r="D26" s="35" t="s">
        <v>57</v>
      </c>
      <c r="E26" s="36"/>
      <c r="F26" s="37"/>
    </row>
    <row r="27" spans="1:7">
      <c r="A27" s="23">
        <f t="shared" si="3"/>
        <v>42835</v>
      </c>
      <c r="B27" s="24">
        <f t="shared" si="1"/>
        <v>15</v>
      </c>
      <c r="C27" s="24" t="str">
        <f t="shared" si="2"/>
        <v>星期一</v>
      </c>
      <c r="D27" s="25" t="s">
        <v>61</v>
      </c>
      <c r="E27" s="36" t="s">
        <v>62</v>
      </c>
    </row>
    <row r="28" spans="1:7">
      <c r="A28" s="23">
        <f t="shared" si="3"/>
        <v>42836</v>
      </c>
      <c r="B28" s="24">
        <f t="shared" si="1"/>
        <v>15</v>
      </c>
      <c r="C28" s="24" t="str">
        <f t="shared" si="2"/>
        <v>星期二</v>
      </c>
      <c r="D28" s="25" t="s">
        <v>61</v>
      </c>
      <c r="E28" s="36" t="s">
        <v>63</v>
      </c>
      <c r="F28" s="38"/>
    </row>
    <row r="29" spans="1:7">
      <c r="A29" s="23">
        <f t="shared" si="3"/>
        <v>42837</v>
      </c>
      <c r="B29" s="24">
        <f t="shared" si="1"/>
        <v>15</v>
      </c>
      <c r="C29" s="24" t="str">
        <f t="shared" si="2"/>
        <v>星期三</v>
      </c>
      <c r="D29" s="25" t="s">
        <v>61</v>
      </c>
      <c r="E29" s="36" t="s">
        <v>64</v>
      </c>
    </row>
    <row r="30" spans="1:7">
      <c r="A30" s="23">
        <f t="shared" si="3"/>
        <v>42838</v>
      </c>
      <c r="B30" s="24">
        <f t="shared" si="1"/>
        <v>15</v>
      </c>
      <c r="C30" s="24" t="str">
        <f t="shared" si="2"/>
        <v>星期四</v>
      </c>
      <c r="D30" s="25" t="s">
        <v>61</v>
      </c>
      <c r="E30" s="36" t="s">
        <v>65</v>
      </c>
    </row>
    <row r="31" spans="1:7">
      <c r="A31" s="23">
        <f t="shared" si="3"/>
        <v>42839</v>
      </c>
      <c r="B31" s="24">
        <f t="shared" si="1"/>
        <v>15</v>
      </c>
      <c r="C31" s="24" t="str">
        <f t="shared" si="2"/>
        <v>星期五</v>
      </c>
      <c r="D31" s="47"/>
      <c r="E31" s="36" t="s">
        <v>66</v>
      </c>
    </row>
    <row r="32" spans="1:7">
      <c r="A32" s="23">
        <f t="shared" si="3"/>
        <v>42840</v>
      </c>
      <c r="B32" s="24">
        <f t="shared" si="1"/>
        <v>15</v>
      </c>
      <c r="C32" s="24" t="str">
        <f t="shared" si="2"/>
        <v>星期六</v>
      </c>
      <c r="D32" s="35" t="s">
        <v>57</v>
      </c>
      <c r="E32" s="36" t="s">
        <v>67</v>
      </c>
    </row>
    <row r="33" spans="1:6">
      <c r="A33" s="23">
        <f t="shared" si="3"/>
        <v>42841</v>
      </c>
      <c r="B33" s="24">
        <f t="shared" si="1"/>
        <v>16</v>
      </c>
      <c r="C33" s="24" t="str">
        <f t="shared" si="2"/>
        <v>星期日</v>
      </c>
      <c r="D33" s="35" t="s">
        <v>57</v>
      </c>
      <c r="E33" s="36" t="s">
        <v>68</v>
      </c>
      <c r="F33" s="37"/>
    </row>
    <row r="34" spans="1:6">
      <c r="A34" s="23">
        <f t="shared" si="3"/>
        <v>42842</v>
      </c>
      <c r="B34" s="24">
        <f t="shared" si="1"/>
        <v>16</v>
      </c>
      <c r="C34" s="24" t="str">
        <f t="shared" si="2"/>
        <v>星期一</v>
      </c>
      <c r="E34" s="36"/>
    </row>
    <row r="35" spans="1:6">
      <c r="A35" s="23">
        <f t="shared" si="3"/>
        <v>42843</v>
      </c>
      <c r="B35" s="24">
        <f t="shared" si="1"/>
        <v>16</v>
      </c>
      <c r="C35" s="24" t="str">
        <f t="shared" si="2"/>
        <v>星期二</v>
      </c>
      <c r="E35" s="36"/>
    </row>
    <row r="36" spans="1:6">
      <c r="A36" s="23">
        <f t="shared" si="3"/>
        <v>42844</v>
      </c>
      <c r="B36" s="24">
        <f t="shared" si="1"/>
        <v>16</v>
      </c>
      <c r="C36" s="24" t="str">
        <f t="shared" si="2"/>
        <v>星期三</v>
      </c>
      <c r="D36" s="35"/>
      <c r="E36" s="36"/>
      <c r="F36" s="38"/>
    </row>
    <row r="37" spans="1:6">
      <c r="A37" s="23">
        <f t="shared" si="3"/>
        <v>42845</v>
      </c>
      <c r="B37" s="24">
        <f t="shared" si="1"/>
        <v>16</v>
      </c>
      <c r="C37" s="24" t="str">
        <f t="shared" si="2"/>
        <v>星期四</v>
      </c>
      <c r="D37" s="35"/>
      <c r="E37" s="36"/>
    </row>
    <row r="38" spans="1:6">
      <c r="A38" s="23">
        <f t="shared" si="3"/>
        <v>42846</v>
      </c>
      <c r="B38" s="24">
        <f t="shared" si="1"/>
        <v>16</v>
      </c>
      <c r="C38" s="24" t="str">
        <f t="shared" si="2"/>
        <v>星期五</v>
      </c>
      <c r="E38" s="36"/>
    </row>
    <row r="39" spans="1:6">
      <c r="A39" s="23">
        <f t="shared" si="3"/>
        <v>42847</v>
      </c>
      <c r="B39" s="24">
        <f t="shared" si="1"/>
        <v>16</v>
      </c>
      <c r="C39" s="24" t="str">
        <f t="shared" si="2"/>
        <v>星期六</v>
      </c>
    </row>
    <row r="40" spans="1:6">
      <c r="A40" s="23">
        <f t="shared" si="3"/>
        <v>42848</v>
      </c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61"/>
      <c r="B1" s="62"/>
      <c r="C1" s="63"/>
    </row>
    <row r="2" spans="1:10">
      <c r="A2" s="64" t="s">
        <v>0</v>
      </c>
      <c r="B2" s="65"/>
      <c r="C2" s="66"/>
      <c r="D2" s="28">
        <f ca="1">ROUNDDOWN(NOW(),0)</f>
        <v>42893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4" t="s">
        <v>7</v>
      </c>
      <c r="B3" s="65"/>
      <c r="C3" s="66"/>
      <c r="D3" s="31">
        <f ca="1">NOW()-ROUNDDOWN(NOW(),0)</f>
        <v>0.91668240740546025</v>
      </c>
      <c r="E3" s="32">
        <f ca="1">E4-$D$2</f>
        <v>688</v>
      </c>
      <c r="F3" s="27">
        <f>SUM(学习任务!E:E)</f>
        <v>784.31536758524885</v>
      </c>
      <c r="G3" s="32">
        <f t="shared" ref="G3:H3" ca="1" si="0">G4-$D$2</f>
        <v>-53</v>
      </c>
      <c r="H3" s="32">
        <f t="shared" ca="1" si="0"/>
        <v>113</v>
      </c>
    </row>
    <row r="4" spans="1:10">
      <c r="E4" s="33">
        <v>43581</v>
      </c>
      <c r="F4" s="34">
        <f ca="1">$D$2+F3</f>
        <v>43677.315367585252</v>
      </c>
      <c r="G4" s="33">
        <v>42840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42849</v>
      </c>
      <c r="B10" s="24">
        <f t="shared" ref="B10:B39" si="1">WEEKNUM(A10)</f>
        <v>17</v>
      </c>
      <c r="C10" s="24" t="str">
        <f t="shared" ref="C10:C39" si="2">TEXT(WEEKDAY(A10),"aaaa")</f>
        <v>星期一</v>
      </c>
      <c r="G10" s="38"/>
    </row>
    <row r="11" spans="1:10">
      <c r="A11" s="23">
        <f>A10+1</f>
        <v>42850</v>
      </c>
      <c r="B11" s="24">
        <f t="shared" si="1"/>
        <v>17</v>
      </c>
      <c r="C11" s="24" t="str">
        <f t="shared" si="2"/>
        <v>星期二</v>
      </c>
      <c r="G11" s="38"/>
    </row>
    <row r="12" spans="1:10">
      <c r="A12" s="23">
        <f t="shared" ref="A12:A39" si="3">A11+1</f>
        <v>42851</v>
      </c>
      <c r="B12" s="24">
        <f t="shared" si="1"/>
        <v>17</v>
      </c>
      <c r="C12" s="24" t="str">
        <f t="shared" si="2"/>
        <v>星期三</v>
      </c>
      <c r="F12" s="37"/>
    </row>
    <row r="13" spans="1:10">
      <c r="A13" s="23">
        <f t="shared" si="3"/>
        <v>42852</v>
      </c>
      <c r="B13" s="24">
        <f t="shared" si="1"/>
        <v>17</v>
      </c>
      <c r="C13" s="24" t="str">
        <f t="shared" si="2"/>
        <v>星期四</v>
      </c>
      <c r="F13" s="37"/>
    </row>
    <row r="14" spans="1:10">
      <c r="A14" s="23">
        <f t="shared" si="3"/>
        <v>42853</v>
      </c>
      <c r="B14" s="24">
        <f t="shared" si="1"/>
        <v>17</v>
      </c>
      <c r="C14" s="24" t="str">
        <f t="shared" si="2"/>
        <v>星期五</v>
      </c>
      <c r="D14" s="35" t="s">
        <v>69</v>
      </c>
      <c r="E14" s="36"/>
      <c r="G14" s="37"/>
    </row>
    <row r="15" spans="1:10">
      <c r="A15" s="23">
        <f t="shared" si="3"/>
        <v>42854</v>
      </c>
      <c r="B15" s="24">
        <f t="shared" si="1"/>
        <v>17</v>
      </c>
      <c r="C15" s="24" t="str">
        <f t="shared" si="2"/>
        <v>星期六</v>
      </c>
      <c r="E15" s="36"/>
      <c r="G15" s="37"/>
    </row>
    <row r="16" spans="1:10">
      <c r="A16" s="23">
        <f t="shared" si="3"/>
        <v>42855</v>
      </c>
      <c r="B16" s="24">
        <f t="shared" si="1"/>
        <v>18</v>
      </c>
      <c r="C16" s="24" t="str">
        <f t="shared" si="2"/>
        <v>星期日</v>
      </c>
      <c r="E16" s="36"/>
      <c r="F16" s="39"/>
      <c r="G16" s="40"/>
    </row>
    <row r="17" spans="1:7">
      <c r="A17" s="23">
        <f t="shared" si="3"/>
        <v>42856</v>
      </c>
      <c r="B17" s="24">
        <f t="shared" si="1"/>
        <v>18</v>
      </c>
      <c r="C17" s="24" t="str">
        <f t="shared" si="2"/>
        <v>星期一</v>
      </c>
      <c r="D17" s="35"/>
      <c r="E17" s="36"/>
      <c r="F17" s="41" t="s">
        <v>70</v>
      </c>
      <c r="G17" s="41"/>
    </row>
    <row r="18" spans="1:7">
      <c r="A18" s="23">
        <f t="shared" si="3"/>
        <v>42857</v>
      </c>
      <c r="B18" s="24">
        <f t="shared" si="1"/>
        <v>18</v>
      </c>
      <c r="C18" s="24" t="str">
        <f t="shared" si="2"/>
        <v>星期二</v>
      </c>
      <c r="E18" s="36"/>
      <c r="F18" s="37" t="s">
        <v>70</v>
      </c>
      <c r="G18" s="38"/>
    </row>
    <row r="19" spans="1:7">
      <c r="A19" s="23">
        <f t="shared" si="3"/>
        <v>42858</v>
      </c>
      <c r="B19" s="24">
        <f t="shared" si="1"/>
        <v>18</v>
      </c>
      <c r="C19" s="24" t="str">
        <f t="shared" si="2"/>
        <v>星期三</v>
      </c>
      <c r="D19" s="42"/>
      <c r="F19" s="37" t="s">
        <v>70</v>
      </c>
    </row>
    <row r="20" spans="1:7">
      <c r="A20" s="23">
        <f t="shared" si="3"/>
        <v>42859</v>
      </c>
      <c r="B20" s="24">
        <f t="shared" si="1"/>
        <v>18</v>
      </c>
      <c r="C20" s="24" t="str">
        <f t="shared" si="2"/>
        <v>星期四</v>
      </c>
      <c r="D20" s="43"/>
      <c r="F20" s="37" t="s">
        <v>71</v>
      </c>
    </row>
    <row r="21" spans="1:7">
      <c r="A21" s="23">
        <f t="shared" si="3"/>
        <v>42860</v>
      </c>
      <c r="B21" s="24">
        <f t="shared" si="1"/>
        <v>18</v>
      </c>
      <c r="C21" s="24" t="str">
        <f t="shared" si="2"/>
        <v>星期五</v>
      </c>
      <c r="D21" s="42" t="s">
        <v>72</v>
      </c>
      <c r="F21" s="38" t="s">
        <v>71</v>
      </c>
    </row>
    <row r="22" spans="1:7">
      <c r="A22" s="23">
        <f t="shared" si="3"/>
        <v>42861</v>
      </c>
      <c r="B22" s="24">
        <f t="shared" si="1"/>
        <v>18</v>
      </c>
      <c r="C22" s="24" t="str">
        <f t="shared" si="2"/>
        <v>星期六</v>
      </c>
      <c r="D22" s="42"/>
      <c r="F22" s="37" t="s">
        <v>71</v>
      </c>
    </row>
    <row r="23" spans="1:7">
      <c r="A23" s="23">
        <f t="shared" si="3"/>
        <v>42862</v>
      </c>
      <c r="B23" s="24">
        <f t="shared" si="1"/>
        <v>19</v>
      </c>
      <c r="C23" s="44" t="str">
        <f t="shared" si="2"/>
        <v>星期日</v>
      </c>
      <c r="D23" s="45"/>
      <c r="F23" s="37" t="s">
        <v>73</v>
      </c>
    </row>
    <row r="24" spans="1:7">
      <c r="A24" s="23">
        <f t="shared" si="3"/>
        <v>42863</v>
      </c>
      <c r="B24" s="24">
        <f t="shared" si="1"/>
        <v>19</v>
      </c>
      <c r="C24" s="24" t="str">
        <f t="shared" si="2"/>
        <v>星期一</v>
      </c>
      <c r="D24" s="50" t="s">
        <v>74</v>
      </c>
      <c r="F24" s="37" t="s">
        <v>75</v>
      </c>
    </row>
    <row r="25" spans="1:7">
      <c r="A25" s="23">
        <f t="shared" si="3"/>
        <v>42864</v>
      </c>
      <c r="B25" s="24">
        <f t="shared" si="1"/>
        <v>19</v>
      </c>
      <c r="C25" s="24" t="str">
        <f t="shared" si="2"/>
        <v>星期二</v>
      </c>
      <c r="E25" s="36"/>
      <c r="F25" s="37"/>
    </row>
    <row r="26" spans="1:7">
      <c r="A26" s="23">
        <f t="shared" si="3"/>
        <v>42865</v>
      </c>
      <c r="B26" s="24">
        <f t="shared" si="1"/>
        <v>19</v>
      </c>
      <c r="C26" s="24" t="str">
        <f t="shared" si="2"/>
        <v>星期三</v>
      </c>
      <c r="E26" s="36"/>
      <c r="F26" s="37"/>
    </row>
    <row r="27" spans="1:7">
      <c r="A27" s="23">
        <f t="shared" si="3"/>
        <v>42866</v>
      </c>
      <c r="B27" s="24">
        <f t="shared" si="1"/>
        <v>19</v>
      </c>
      <c r="C27" s="24" t="str">
        <f t="shared" si="2"/>
        <v>星期四</v>
      </c>
    </row>
    <row r="28" spans="1:7">
      <c r="A28" s="23">
        <f t="shared" si="3"/>
        <v>42867</v>
      </c>
      <c r="B28" s="24">
        <f t="shared" si="1"/>
        <v>19</v>
      </c>
      <c r="C28" s="24" t="str">
        <f t="shared" si="2"/>
        <v>星期五</v>
      </c>
      <c r="F28" s="38"/>
    </row>
    <row r="29" spans="1:7">
      <c r="A29" s="23">
        <f t="shared" si="3"/>
        <v>42868</v>
      </c>
      <c r="B29" s="24">
        <f t="shared" si="1"/>
        <v>19</v>
      </c>
      <c r="C29" s="24" t="str">
        <f t="shared" si="2"/>
        <v>星期六</v>
      </c>
      <c r="D29" s="35" t="s">
        <v>76</v>
      </c>
    </row>
    <row r="30" spans="1:7">
      <c r="A30" s="23">
        <f t="shared" si="3"/>
        <v>42869</v>
      </c>
      <c r="B30" s="24">
        <f t="shared" si="1"/>
        <v>20</v>
      </c>
      <c r="C30" s="24" t="str">
        <f t="shared" si="2"/>
        <v>星期日</v>
      </c>
      <c r="D30" s="35" t="s">
        <v>77</v>
      </c>
    </row>
    <row r="31" spans="1:7">
      <c r="A31" s="23">
        <f t="shared" si="3"/>
        <v>42870</v>
      </c>
      <c r="B31" s="24">
        <f t="shared" si="1"/>
        <v>20</v>
      </c>
      <c r="C31" s="24" t="str">
        <f t="shared" si="2"/>
        <v>星期一</v>
      </c>
      <c r="D31" s="47"/>
    </row>
    <row r="32" spans="1:7">
      <c r="A32" s="23">
        <f t="shared" si="3"/>
        <v>42871</v>
      </c>
      <c r="B32" s="24">
        <f t="shared" si="1"/>
        <v>20</v>
      </c>
      <c r="C32" s="24" t="str">
        <f t="shared" si="2"/>
        <v>星期二</v>
      </c>
      <c r="D32" s="35" t="s">
        <v>78</v>
      </c>
      <c r="E32" s="36" t="s">
        <v>79</v>
      </c>
    </row>
    <row r="33" spans="1:6">
      <c r="A33" s="23">
        <f t="shared" si="3"/>
        <v>42872</v>
      </c>
      <c r="B33" s="24">
        <f t="shared" si="1"/>
        <v>20</v>
      </c>
      <c r="C33" s="24" t="str">
        <f t="shared" si="2"/>
        <v>星期三</v>
      </c>
      <c r="D33" s="35" t="s">
        <v>80</v>
      </c>
      <c r="E33" s="36" t="s">
        <v>81</v>
      </c>
      <c r="F33" s="37"/>
    </row>
    <row r="34" spans="1:6">
      <c r="A34" s="23">
        <f t="shared" si="3"/>
        <v>42873</v>
      </c>
      <c r="B34" s="24">
        <f t="shared" si="1"/>
        <v>20</v>
      </c>
      <c r="C34" s="24" t="str">
        <f t="shared" si="2"/>
        <v>星期四</v>
      </c>
      <c r="E34" s="36" t="s">
        <v>82</v>
      </c>
    </row>
    <row r="35" spans="1:6">
      <c r="A35" s="23">
        <f t="shared" si="3"/>
        <v>42874</v>
      </c>
      <c r="B35" s="24">
        <f t="shared" si="1"/>
        <v>20</v>
      </c>
      <c r="C35" s="24" t="str">
        <f t="shared" si="2"/>
        <v>星期五</v>
      </c>
    </row>
    <row r="36" spans="1:6">
      <c r="A36" s="23">
        <f t="shared" si="3"/>
        <v>42875</v>
      </c>
      <c r="B36" s="24">
        <f t="shared" si="1"/>
        <v>20</v>
      </c>
      <c r="C36" s="24" t="str">
        <f t="shared" si="2"/>
        <v>星期六</v>
      </c>
      <c r="D36" s="35"/>
      <c r="E36" s="36"/>
      <c r="F36" s="38"/>
    </row>
    <row r="37" spans="1:6">
      <c r="A37" s="23">
        <f t="shared" si="3"/>
        <v>42876</v>
      </c>
      <c r="B37" s="24">
        <f t="shared" si="1"/>
        <v>21</v>
      </c>
      <c r="C37" s="24" t="str">
        <f t="shared" si="2"/>
        <v>星期日</v>
      </c>
      <c r="D37" s="35"/>
    </row>
    <row r="38" spans="1:6" ht="67.5">
      <c r="A38" s="23">
        <f t="shared" si="3"/>
        <v>42877</v>
      </c>
      <c r="B38" s="24">
        <f t="shared" si="1"/>
        <v>21</v>
      </c>
      <c r="C38" s="24" t="str">
        <f t="shared" si="2"/>
        <v>星期一</v>
      </c>
      <c r="D38" s="51" t="s">
        <v>83</v>
      </c>
    </row>
    <row r="39" spans="1:6">
      <c r="A39" s="23">
        <f t="shared" si="3"/>
        <v>42878</v>
      </c>
      <c r="B39" s="24">
        <f t="shared" si="1"/>
        <v>21</v>
      </c>
      <c r="C39" s="24" t="str">
        <f t="shared" si="2"/>
        <v>星期二</v>
      </c>
      <c r="D39" s="35" t="s">
        <v>84</v>
      </c>
    </row>
    <row r="40" spans="1:6"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2" sqref="D12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61"/>
      <c r="B1" s="62"/>
      <c r="C1" s="63"/>
    </row>
    <row r="2" spans="1:10">
      <c r="A2" s="64" t="s">
        <v>0</v>
      </c>
      <c r="B2" s="65"/>
      <c r="C2" s="66"/>
      <c r="D2" s="28">
        <f ca="1">ROUNDDOWN(NOW(),0)</f>
        <v>42893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4" t="s">
        <v>7</v>
      </c>
      <c r="B3" s="65"/>
      <c r="C3" s="66"/>
      <c r="D3" s="31">
        <f ca="1">NOW()-ROUNDDOWN(NOW(),0)</f>
        <v>0.91668240740546025</v>
      </c>
      <c r="E3" s="32">
        <f ca="1">E4-$D$2</f>
        <v>688</v>
      </c>
      <c r="F3" s="27">
        <f>SUM(学习任务!E:E)</f>
        <v>784.31536758524885</v>
      </c>
      <c r="G3" s="32">
        <f t="shared" ref="G3:H3" ca="1" si="0">G4-$D$2</f>
        <v>-131</v>
      </c>
      <c r="H3" s="32">
        <f t="shared" ca="1" si="0"/>
        <v>113</v>
      </c>
    </row>
    <row r="4" spans="1:10">
      <c r="E4" s="33">
        <v>43581</v>
      </c>
      <c r="F4" s="34">
        <f ca="1">$D$2+F3</f>
        <v>43677.315367585252</v>
      </c>
      <c r="G4" s="33">
        <v>42762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42910</v>
      </c>
      <c r="B10" s="24">
        <f t="shared" ref="B10:B39" si="1">WEEKNUM(A10)</f>
        <v>25</v>
      </c>
      <c r="C10" s="24" t="str">
        <f t="shared" ref="C10:C39" si="2">TEXT(WEEKDAY(A10),"aaaa")</f>
        <v>星期六</v>
      </c>
      <c r="D10" s="35" t="s">
        <v>85</v>
      </c>
      <c r="G10" s="38"/>
    </row>
    <row r="11" spans="1:10">
      <c r="A11" s="23">
        <f>A10+1</f>
        <v>42911</v>
      </c>
      <c r="B11" s="24">
        <f t="shared" si="1"/>
        <v>26</v>
      </c>
      <c r="C11" s="24" t="str">
        <f t="shared" si="2"/>
        <v>星期日</v>
      </c>
      <c r="D11" s="35" t="s">
        <v>85</v>
      </c>
      <c r="G11" s="38"/>
    </row>
    <row r="12" spans="1:10">
      <c r="A12" s="23">
        <f t="shared" ref="A12:A39" si="3">A11+1</f>
        <v>42912</v>
      </c>
      <c r="B12" s="24">
        <f t="shared" si="1"/>
        <v>26</v>
      </c>
      <c r="C12" s="24" t="str">
        <f t="shared" si="2"/>
        <v>星期一</v>
      </c>
      <c r="F12" s="37"/>
    </row>
    <row r="13" spans="1:10">
      <c r="A13" s="23">
        <f t="shared" si="3"/>
        <v>42913</v>
      </c>
      <c r="B13" s="24">
        <f t="shared" si="1"/>
        <v>26</v>
      </c>
      <c r="C13" s="24" t="str">
        <f t="shared" si="2"/>
        <v>星期二</v>
      </c>
      <c r="F13" s="37"/>
    </row>
    <row r="14" spans="1:10">
      <c r="A14" s="23">
        <f t="shared" si="3"/>
        <v>42914</v>
      </c>
      <c r="B14" s="24">
        <f t="shared" si="1"/>
        <v>26</v>
      </c>
      <c r="C14" s="24" t="str">
        <f t="shared" si="2"/>
        <v>星期三</v>
      </c>
      <c r="D14" s="35"/>
      <c r="E14" s="36"/>
      <c r="G14" s="37"/>
    </row>
    <row r="15" spans="1:10">
      <c r="A15" s="23">
        <f t="shared" si="3"/>
        <v>42915</v>
      </c>
      <c r="B15" s="24">
        <f t="shared" si="1"/>
        <v>26</v>
      </c>
      <c r="C15" s="24" t="str">
        <f t="shared" si="2"/>
        <v>星期四</v>
      </c>
      <c r="E15" s="36"/>
      <c r="G15" s="37"/>
    </row>
    <row r="16" spans="1:10">
      <c r="A16" s="23">
        <f t="shared" si="3"/>
        <v>42916</v>
      </c>
      <c r="B16" s="24">
        <f t="shared" si="1"/>
        <v>26</v>
      </c>
      <c r="C16" s="24" t="str">
        <f t="shared" si="2"/>
        <v>星期五</v>
      </c>
      <c r="E16" s="36"/>
      <c r="F16" s="39"/>
      <c r="G16" s="40"/>
    </row>
    <row r="17" spans="1:7">
      <c r="A17" s="23">
        <f t="shared" si="3"/>
        <v>42917</v>
      </c>
      <c r="B17" s="24">
        <f t="shared" si="1"/>
        <v>26</v>
      </c>
      <c r="C17" s="24" t="str">
        <f t="shared" si="2"/>
        <v>星期六</v>
      </c>
      <c r="D17" s="35"/>
      <c r="E17" s="36"/>
      <c r="F17" s="39"/>
      <c r="G17" s="41"/>
    </row>
    <row r="18" spans="1:7">
      <c r="A18" s="23">
        <f t="shared" si="3"/>
        <v>42918</v>
      </c>
      <c r="B18" s="24">
        <f t="shared" si="1"/>
        <v>27</v>
      </c>
      <c r="C18" s="24" t="str">
        <f t="shared" si="2"/>
        <v>星期日</v>
      </c>
      <c r="E18" s="36"/>
      <c r="G18" s="38"/>
    </row>
    <row r="19" spans="1:7">
      <c r="A19" s="23">
        <f t="shared" si="3"/>
        <v>42919</v>
      </c>
      <c r="B19" s="24">
        <f t="shared" si="1"/>
        <v>27</v>
      </c>
      <c r="C19" s="24" t="str">
        <f t="shared" si="2"/>
        <v>星期一</v>
      </c>
      <c r="D19" s="42"/>
    </row>
    <row r="20" spans="1:7">
      <c r="A20" s="23">
        <f t="shared" si="3"/>
        <v>42920</v>
      </c>
      <c r="B20" s="24">
        <f t="shared" si="1"/>
        <v>27</v>
      </c>
      <c r="C20" s="24" t="str">
        <f t="shared" si="2"/>
        <v>星期二</v>
      </c>
      <c r="D20" s="43"/>
      <c r="F20" s="37"/>
    </row>
    <row r="21" spans="1:7">
      <c r="A21" s="23">
        <f t="shared" si="3"/>
        <v>42921</v>
      </c>
      <c r="B21" s="24">
        <f t="shared" si="1"/>
        <v>27</v>
      </c>
      <c r="C21" s="24" t="str">
        <f t="shared" si="2"/>
        <v>星期三</v>
      </c>
      <c r="D21" s="42"/>
      <c r="F21" s="38"/>
    </row>
    <row r="22" spans="1:7">
      <c r="A22" s="23">
        <f t="shared" si="3"/>
        <v>42922</v>
      </c>
      <c r="B22" s="24">
        <f t="shared" si="1"/>
        <v>27</v>
      </c>
      <c r="C22" s="24" t="str">
        <f t="shared" si="2"/>
        <v>星期四</v>
      </c>
      <c r="D22" s="42"/>
      <c r="F22" s="37"/>
    </row>
    <row r="23" spans="1:7">
      <c r="A23" s="23">
        <f t="shared" si="3"/>
        <v>42923</v>
      </c>
      <c r="B23" s="24">
        <f t="shared" si="1"/>
        <v>27</v>
      </c>
      <c r="C23" s="44" t="str">
        <f t="shared" si="2"/>
        <v>星期五</v>
      </c>
      <c r="D23" s="45"/>
      <c r="F23" s="37"/>
    </row>
    <row r="24" spans="1:7">
      <c r="A24" s="23">
        <f t="shared" si="3"/>
        <v>42924</v>
      </c>
      <c r="B24" s="24">
        <f t="shared" si="1"/>
        <v>27</v>
      </c>
      <c r="C24" s="24" t="str">
        <f t="shared" si="2"/>
        <v>星期六</v>
      </c>
      <c r="D24" s="46"/>
      <c r="F24" s="37"/>
    </row>
    <row r="25" spans="1:7">
      <c r="A25" s="23">
        <f t="shared" si="3"/>
        <v>42925</v>
      </c>
      <c r="B25" s="24">
        <f t="shared" si="1"/>
        <v>28</v>
      </c>
      <c r="C25" s="24" t="str">
        <f t="shared" si="2"/>
        <v>星期日</v>
      </c>
      <c r="E25" s="36"/>
      <c r="F25" s="37"/>
    </row>
    <row r="26" spans="1:7">
      <c r="A26" s="23">
        <f t="shared" si="3"/>
        <v>42926</v>
      </c>
      <c r="B26" s="24">
        <f t="shared" si="1"/>
        <v>28</v>
      </c>
      <c r="C26" s="24" t="str">
        <f t="shared" si="2"/>
        <v>星期一</v>
      </c>
      <c r="E26" s="36"/>
      <c r="F26" s="37"/>
    </row>
    <row r="27" spans="1:7">
      <c r="A27" s="23">
        <f t="shared" si="3"/>
        <v>42927</v>
      </c>
      <c r="B27" s="24">
        <f t="shared" si="1"/>
        <v>28</v>
      </c>
      <c r="C27" s="24" t="str">
        <f t="shared" si="2"/>
        <v>星期二</v>
      </c>
    </row>
    <row r="28" spans="1:7">
      <c r="A28" s="23">
        <f t="shared" si="3"/>
        <v>42928</v>
      </c>
      <c r="B28" s="24">
        <f t="shared" si="1"/>
        <v>28</v>
      </c>
      <c r="C28" s="24" t="str">
        <f t="shared" si="2"/>
        <v>星期三</v>
      </c>
      <c r="F28" s="38"/>
    </row>
    <row r="29" spans="1:7">
      <c r="A29" s="23">
        <f t="shared" si="3"/>
        <v>42929</v>
      </c>
      <c r="B29" s="24">
        <f t="shared" si="1"/>
        <v>28</v>
      </c>
      <c r="C29" s="24" t="str">
        <f t="shared" si="2"/>
        <v>星期四</v>
      </c>
    </row>
    <row r="30" spans="1:7">
      <c r="A30" s="23">
        <f t="shared" si="3"/>
        <v>42930</v>
      </c>
      <c r="B30" s="24">
        <f t="shared" si="1"/>
        <v>28</v>
      </c>
      <c r="C30" s="24" t="str">
        <f t="shared" si="2"/>
        <v>星期五</v>
      </c>
    </row>
    <row r="31" spans="1:7">
      <c r="A31" s="23">
        <f t="shared" si="3"/>
        <v>42931</v>
      </c>
      <c r="B31" s="24">
        <f t="shared" si="1"/>
        <v>28</v>
      </c>
      <c r="C31" s="24" t="str">
        <f t="shared" si="2"/>
        <v>星期六</v>
      </c>
      <c r="D31" s="47"/>
    </row>
    <row r="32" spans="1:7">
      <c r="A32" s="23">
        <f t="shared" si="3"/>
        <v>42932</v>
      </c>
      <c r="B32" s="24">
        <f t="shared" si="1"/>
        <v>29</v>
      </c>
      <c r="C32" s="24" t="str">
        <f t="shared" si="2"/>
        <v>星期日</v>
      </c>
    </row>
    <row r="33" spans="1:6">
      <c r="A33" s="23">
        <f t="shared" si="3"/>
        <v>42933</v>
      </c>
      <c r="B33" s="24">
        <f t="shared" si="1"/>
        <v>29</v>
      </c>
      <c r="C33" s="24" t="str">
        <f t="shared" si="2"/>
        <v>星期一</v>
      </c>
      <c r="D33" s="35"/>
      <c r="F33" s="37"/>
    </row>
    <row r="34" spans="1:6">
      <c r="A34" s="23">
        <f t="shared" si="3"/>
        <v>42934</v>
      </c>
      <c r="B34" s="24">
        <f t="shared" si="1"/>
        <v>29</v>
      </c>
      <c r="C34" s="24" t="str">
        <f t="shared" si="2"/>
        <v>星期二</v>
      </c>
    </row>
    <row r="35" spans="1:6">
      <c r="A35" s="23">
        <f t="shared" si="3"/>
        <v>42935</v>
      </c>
      <c r="B35" s="24">
        <f t="shared" si="1"/>
        <v>29</v>
      </c>
      <c r="C35" s="24" t="str">
        <f t="shared" si="2"/>
        <v>星期三</v>
      </c>
    </row>
    <row r="36" spans="1:6">
      <c r="A36" s="23">
        <f t="shared" si="3"/>
        <v>42936</v>
      </c>
      <c r="B36" s="24">
        <f t="shared" si="1"/>
        <v>29</v>
      </c>
      <c r="C36" s="24" t="str">
        <f t="shared" si="2"/>
        <v>星期四</v>
      </c>
      <c r="D36" s="35"/>
      <c r="E36" s="36"/>
      <c r="F36" s="38"/>
    </row>
    <row r="37" spans="1:6">
      <c r="A37" s="23">
        <f t="shared" si="3"/>
        <v>42937</v>
      </c>
      <c r="B37" s="24">
        <f t="shared" si="1"/>
        <v>29</v>
      </c>
      <c r="C37" s="24" t="str">
        <f t="shared" si="2"/>
        <v>星期五</v>
      </c>
      <c r="D37" s="35"/>
    </row>
    <row r="38" spans="1:6">
      <c r="A38" s="23">
        <f t="shared" si="3"/>
        <v>42938</v>
      </c>
      <c r="B38" s="24">
        <f t="shared" si="1"/>
        <v>29</v>
      </c>
      <c r="C38" s="24" t="str">
        <f t="shared" si="2"/>
        <v>星期六</v>
      </c>
    </row>
    <row r="39" spans="1:6">
      <c r="A39" s="23">
        <f t="shared" si="3"/>
        <v>42939</v>
      </c>
      <c r="B39" s="24">
        <f t="shared" si="1"/>
        <v>30</v>
      </c>
      <c r="C39" s="24" t="str">
        <f t="shared" si="2"/>
        <v>星期日</v>
      </c>
    </row>
    <row r="40" spans="1:6"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61"/>
      <c r="B1" s="62"/>
      <c r="C1" s="63"/>
    </row>
    <row r="2" spans="1:10">
      <c r="A2" s="64" t="s">
        <v>0</v>
      </c>
      <c r="B2" s="65"/>
      <c r="C2" s="66"/>
      <c r="D2" s="28">
        <f ca="1">ROUNDDOWN(NOW(),0)</f>
        <v>42893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4" t="s">
        <v>7</v>
      </c>
      <c r="B3" s="65"/>
      <c r="C3" s="66"/>
      <c r="D3" s="31">
        <f ca="1">NOW()-ROUNDDOWN(NOW(),0)</f>
        <v>0.91668240740546025</v>
      </c>
      <c r="E3" s="32">
        <f ca="1">E4-$D$2</f>
        <v>688</v>
      </c>
      <c r="F3" s="27">
        <f>SUM(学习任务!E:E)</f>
        <v>784.31536758524885</v>
      </c>
      <c r="G3" s="32">
        <f t="shared" ref="G3:H3" ca="1" si="0">G4-$D$2</f>
        <v>-131</v>
      </c>
      <c r="H3" s="32">
        <f t="shared" ca="1" si="0"/>
        <v>113</v>
      </c>
    </row>
    <row r="4" spans="1:10">
      <c r="E4" s="33">
        <v>43581</v>
      </c>
      <c r="F4" s="34">
        <f ca="1">$D$2+F3</f>
        <v>43677.315367585252</v>
      </c>
      <c r="G4" s="33">
        <v>42762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42940</v>
      </c>
      <c r="B10" s="24">
        <f t="shared" ref="B10:B39" si="1">WEEKNUM(A10)</f>
        <v>30</v>
      </c>
      <c r="C10" s="24" t="str">
        <f t="shared" ref="C10:C39" si="2">TEXT(WEEKDAY(A10),"aaaa")</f>
        <v>星期一</v>
      </c>
      <c r="D10" s="35" t="s">
        <v>86</v>
      </c>
      <c r="G10" s="38"/>
    </row>
    <row r="11" spans="1:10">
      <c r="A11" s="23">
        <f>A10+1</f>
        <v>42941</v>
      </c>
      <c r="B11" s="24">
        <f t="shared" si="1"/>
        <v>30</v>
      </c>
      <c r="C11" s="24" t="str">
        <f t="shared" si="2"/>
        <v>星期二</v>
      </c>
      <c r="D11" s="35" t="s">
        <v>86</v>
      </c>
      <c r="G11" s="38"/>
    </row>
    <row r="12" spans="1:10">
      <c r="A12" s="23">
        <f t="shared" ref="A12:A39" si="3">A11+1</f>
        <v>42942</v>
      </c>
      <c r="B12" s="24">
        <f t="shared" si="1"/>
        <v>30</v>
      </c>
      <c r="C12" s="24" t="str">
        <f t="shared" si="2"/>
        <v>星期三</v>
      </c>
      <c r="F12" s="37"/>
    </row>
    <row r="13" spans="1:10">
      <c r="A13" s="23">
        <f t="shared" si="3"/>
        <v>42943</v>
      </c>
      <c r="B13" s="24">
        <f t="shared" si="1"/>
        <v>30</v>
      </c>
      <c r="C13" s="24" t="str">
        <f t="shared" si="2"/>
        <v>星期四</v>
      </c>
      <c r="F13" s="37"/>
    </row>
    <row r="14" spans="1:10">
      <c r="A14" s="23">
        <f t="shared" si="3"/>
        <v>42944</v>
      </c>
      <c r="B14" s="24">
        <f t="shared" si="1"/>
        <v>30</v>
      </c>
      <c r="C14" s="24" t="str">
        <f t="shared" si="2"/>
        <v>星期五</v>
      </c>
      <c r="D14" s="35"/>
      <c r="E14" s="36"/>
      <c r="G14" s="37"/>
    </row>
    <row r="15" spans="1:10">
      <c r="A15" s="23">
        <f t="shared" si="3"/>
        <v>42945</v>
      </c>
      <c r="B15" s="24">
        <f t="shared" si="1"/>
        <v>30</v>
      </c>
      <c r="C15" s="24" t="str">
        <f t="shared" si="2"/>
        <v>星期六</v>
      </c>
      <c r="E15" s="36"/>
      <c r="G15" s="37"/>
    </row>
    <row r="16" spans="1:10">
      <c r="A16" s="23">
        <f t="shared" si="3"/>
        <v>42946</v>
      </c>
      <c r="B16" s="24">
        <f t="shared" si="1"/>
        <v>31</v>
      </c>
      <c r="C16" s="24" t="str">
        <f t="shared" si="2"/>
        <v>星期日</v>
      </c>
      <c r="E16" s="36"/>
      <c r="F16" s="39"/>
      <c r="G16" s="40"/>
    </row>
    <row r="17" spans="1:7">
      <c r="A17" s="23">
        <f t="shared" si="3"/>
        <v>42947</v>
      </c>
      <c r="B17" s="24">
        <f t="shared" si="1"/>
        <v>31</v>
      </c>
      <c r="C17" s="24" t="str">
        <f t="shared" si="2"/>
        <v>星期一</v>
      </c>
      <c r="D17" s="35"/>
      <c r="E17" s="36"/>
      <c r="F17" s="39"/>
      <c r="G17" s="41"/>
    </row>
    <row r="18" spans="1:7">
      <c r="A18" s="23">
        <f t="shared" si="3"/>
        <v>42948</v>
      </c>
      <c r="B18" s="24">
        <f t="shared" si="1"/>
        <v>31</v>
      </c>
      <c r="C18" s="24" t="str">
        <f t="shared" si="2"/>
        <v>星期二</v>
      </c>
      <c r="E18" s="36"/>
      <c r="G18" s="38"/>
    </row>
    <row r="19" spans="1:7">
      <c r="A19" s="23">
        <f t="shared" si="3"/>
        <v>42949</v>
      </c>
      <c r="B19" s="24">
        <f t="shared" si="1"/>
        <v>31</v>
      </c>
      <c r="C19" s="24" t="str">
        <f t="shared" si="2"/>
        <v>星期三</v>
      </c>
      <c r="D19" s="42"/>
    </row>
    <row r="20" spans="1:7">
      <c r="A20" s="23">
        <f t="shared" si="3"/>
        <v>42950</v>
      </c>
      <c r="B20" s="24">
        <f t="shared" si="1"/>
        <v>31</v>
      </c>
      <c r="C20" s="24" t="str">
        <f t="shared" si="2"/>
        <v>星期四</v>
      </c>
      <c r="D20" s="43"/>
      <c r="F20" s="37"/>
    </row>
    <row r="21" spans="1:7">
      <c r="A21" s="23">
        <f t="shared" si="3"/>
        <v>42951</v>
      </c>
      <c r="B21" s="24">
        <f t="shared" si="1"/>
        <v>31</v>
      </c>
      <c r="C21" s="24" t="str">
        <f t="shared" si="2"/>
        <v>星期五</v>
      </c>
      <c r="D21" s="42"/>
      <c r="F21" s="38"/>
    </row>
    <row r="22" spans="1:7">
      <c r="A22" s="23">
        <f t="shared" si="3"/>
        <v>42952</v>
      </c>
      <c r="B22" s="24">
        <f t="shared" si="1"/>
        <v>31</v>
      </c>
      <c r="C22" s="24" t="str">
        <f t="shared" si="2"/>
        <v>星期六</v>
      </c>
      <c r="D22" s="42"/>
      <c r="F22" s="37"/>
    </row>
    <row r="23" spans="1:7">
      <c r="A23" s="23">
        <f t="shared" si="3"/>
        <v>42953</v>
      </c>
      <c r="B23" s="24">
        <f t="shared" si="1"/>
        <v>32</v>
      </c>
      <c r="C23" s="44" t="str">
        <f t="shared" si="2"/>
        <v>星期日</v>
      </c>
      <c r="D23" s="45"/>
      <c r="F23" s="37"/>
    </row>
    <row r="24" spans="1:7">
      <c r="A24" s="23">
        <f t="shared" si="3"/>
        <v>42954</v>
      </c>
      <c r="B24" s="24">
        <f t="shared" si="1"/>
        <v>32</v>
      </c>
      <c r="C24" s="24" t="str">
        <f t="shared" si="2"/>
        <v>星期一</v>
      </c>
      <c r="D24" s="46"/>
      <c r="F24" s="37"/>
    </row>
    <row r="25" spans="1:7">
      <c r="A25" s="23">
        <f t="shared" si="3"/>
        <v>42955</v>
      </c>
      <c r="B25" s="24">
        <f t="shared" si="1"/>
        <v>32</v>
      </c>
      <c r="C25" s="24" t="str">
        <f t="shared" si="2"/>
        <v>星期二</v>
      </c>
      <c r="E25" s="36"/>
      <c r="F25" s="37"/>
    </row>
    <row r="26" spans="1:7">
      <c r="A26" s="23">
        <f t="shared" si="3"/>
        <v>42956</v>
      </c>
      <c r="B26" s="24">
        <f t="shared" si="1"/>
        <v>32</v>
      </c>
      <c r="C26" s="24" t="str">
        <f t="shared" si="2"/>
        <v>星期三</v>
      </c>
      <c r="E26" s="36"/>
      <c r="F26" s="37"/>
    </row>
    <row r="27" spans="1:7">
      <c r="A27" s="23">
        <f t="shared" si="3"/>
        <v>42957</v>
      </c>
      <c r="B27" s="24">
        <f t="shared" si="1"/>
        <v>32</v>
      </c>
      <c r="C27" s="24" t="str">
        <f t="shared" si="2"/>
        <v>星期四</v>
      </c>
    </row>
    <row r="28" spans="1:7">
      <c r="A28" s="23">
        <f t="shared" si="3"/>
        <v>42958</v>
      </c>
      <c r="B28" s="24">
        <f t="shared" si="1"/>
        <v>32</v>
      </c>
      <c r="C28" s="24" t="str">
        <f t="shared" si="2"/>
        <v>星期五</v>
      </c>
      <c r="F28" s="38"/>
    </row>
    <row r="29" spans="1:7">
      <c r="A29" s="23">
        <f t="shared" si="3"/>
        <v>42959</v>
      </c>
      <c r="B29" s="24">
        <f t="shared" si="1"/>
        <v>32</v>
      </c>
      <c r="C29" s="24" t="str">
        <f t="shared" si="2"/>
        <v>星期六</v>
      </c>
    </row>
    <row r="30" spans="1:7">
      <c r="A30" s="23">
        <f t="shared" si="3"/>
        <v>42960</v>
      </c>
      <c r="B30" s="24">
        <f t="shared" si="1"/>
        <v>33</v>
      </c>
      <c r="C30" s="24" t="str">
        <f t="shared" si="2"/>
        <v>星期日</v>
      </c>
    </row>
    <row r="31" spans="1:7">
      <c r="A31" s="23">
        <f t="shared" si="3"/>
        <v>42961</v>
      </c>
      <c r="B31" s="24">
        <f t="shared" si="1"/>
        <v>33</v>
      </c>
      <c r="C31" s="24" t="str">
        <f t="shared" si="2"/>
        <v>星期一</v>
      </c>
      <c r="D31" s="47"/>
    </row>
    <row r="32" spans="1:7">
      <c r="A32" s="23">
        <f t="shared" si="3"/>
        <v>42962</v>
      </c>
      <c r="B32" s="24">
        <f t="shared" si="1"/>
        <v>33</v>
      </c>
      <c r="C32" s="24" t="str">
        <f t="shared" si="2"/>
        <v>星期二</v>
      </c>
    </row>
    <row r="33" spans="1:6">
      <c r="A33" s="23">
        <f t="shared" si="3"/>
        <v>42963</v>
      </c>
      <c r="B33" s="24">
        <f t="shared" si="1"/>
        <v>33</v>
      </c>
      <c r="C33" s="24" t="str">
        <f t="shared" si="2"/>
        <v>星期三</v>
      </c>
      <c r="D33" s="35"/>
      <c r="F33" s="37"/>
    </row>
    <row r="34" spans="1:6">
      <c r="A34" s="23">
        <f t="shared" si="3"/>
        <v>42964</v>
      </c>
      <c r="B34" s="24">
        <f t="shared" si="1"/>
        <v>33</v>
      </c>
      <c r="C34" s="24" t="str">
        <f t="shared" si="2"/>
        <v>星期四</v>
      </c>
    </row>
    <row r="35" spans="1:6">
      <c r="A35" s="23">
        <f t="shared" si="3"/>
        <v>42965</v>
      </c>
      <c r="B35" s="24">
        <f t="shared" si="1"/>
        <v>33</v>
      </c>
      <c r="C35" s="24" t="str">
        <f t="shared" si="2"/>
        <v>星期五</v>
      </c>
    </row>
    <row r="36" spans="1:6">
      <c r="A36" s="23">
        <f t="shared" si="3"/>
        <v>42966</v>
      </c>
      <c r="B36" s="24">
        <f t="shared" si="1"/>
        <v>33</v>
      </c>
      <c r="C36" s="24" t="str">
        <f t="shared" si="2"/>
        <v>星期六</v>
      </c>
      <c r="D36" s="35"/>
      <c r="E36" s="36"/>
      <c r="F36" s="38"/>
    </row>
    <row r="37" spans="1:6">
      <c r="A37" s="23">
        <f t="shared" si="3"/>
        <v>42967</v>
      </c>
      <c r="B37" s="24">
        <f t="shared" si="1"/>
        <v>34</v>
      </c>
      <c r="C37" s="24" t="str">
        <f t="shared" si="2"/>
        <v>星期日</v>
      </c>
      <c r="D37" s="35"/>
    </row>
    <row r="38" spans="1:6">
      <c r="A38" s="23">
        <f t="shared" si="3"/>
        <v>42968</v>
      </c>
      <c r="B38" s="24">
        <f t="shared" si="1"/>
        <v>34</v>
      </c>
      <c r="C38" s="24" t="str">
        <f t="shared" si="2"/>
        <v>星期一</v>
      </c>
    </row>
    <row r="39" spans="1:6">
      <c r="A39" s="23">
        <f t="shared" si="3"/>
        <v>42969</v>
      </c>
      <c r="B39" s="24">
        <f t="shared" si="1"/>
        <v>34</v>
      </c>
      <c r="C39" s="24" t="str">
        <f t="shared" si="2"/>
        <v>星期二</v>
      </c>
    </row>
    <row r="40" spans="1:6"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61"/>
      <c r="B1" s="62"/>
      <c r="C1" s="63"/>
    </row>
    <row r="2" spans="1:10">
      <c r="A2" s="64" t="s">
        <v>0</v>
      </c>
      <c r="B2" s="65"/>
      <c r="C2" s="66"/>
      <c r="D2" s="28">
        <f ca="1">ROUNDDOWN(NOW(),0)</f>
        <v>42893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4" t="s">
        <v>7</v>
      </c>
      <c r="B3" s="65"/>
      <c r="C3" s="66"/>
      <c r="D3" s="31">
        <f ca="1">NOW()-ROUNDDOWN(NOW(),0)</f>
        <v>0.91668240740546025</v>
      </c>
      <c r="E3" s="32">
        <f ca="1">E4-$D$2</f>
        <v>688</v>
      </c>
      <c r="F3" s="27">
        <f>SUM(学习任务!E:E)</f>
        <v>784.31536758524885</v>
      </c>
      <c r="G3" s="32">
        <f t="shared" ref="G3:H3" ca="1" si="0">G4-$D$2</f>
        <v>-131</v>
      </c>
      <c r="H3" s="32">
        <f t="shared" ca="1" si="0"/>
        <v>113</v>
      </c>
    </row>
    <row r="4" spans="1:10">
      <c r="E4" s="33">
        <v>43581</v>
      </c>
      <c r="F4" s="34">
        <f ca="1">$D$2+F3</f>
        <v>43677.315367585252</v>
      </c>
      <c r="G4" s="33">
        <v>42762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42971</v>
      </c>
      <c r="B10" s="24">
        <f t="shared" ref="B10:B39" si="1">WEEKNUM(A10)</f>
        <v>34</v>
      </c>
      <c r="C10" s="24" t="str">
        <f t="shared" ref="C10:C39" si="2">TEXT(WEEKDAY(A10),"aaaa")</f>
        <v>星期四</v>
      </c>
      <c r="D10" s="35" t="s">
        <v>86</v>
      </c>
      <c r="G10" s="38"/>
    </row>
    <row r="11" spans="1:10">
      <c r="A11" s="23">
        <f>A10+1</f>
        <v>42972</v>
      </c>
      <c r="B11" s="24">
        <f t="shared" si="1"/>
        <v>34</v>
      </c>
      <c r="C11" s="24" t="str">
        <f t="shared" si="2"/>
        <v>星期五</v>
      </c>
      <c r="D11" s="35" t="s">
        <v>86</v>
      </c>
      <c r="G11" s="38"/>
    </row>
    <row r="12" spans="1:10">
      <c r="A12" s="23">
        <f t="shared" ref="A12:A39" si="3">A11+1</f>
        <v>42973</v>
      </c>
      <c r="B12" s="24">
        <f t="shared" si="1"/>
        <v>34</v>
      </c>
      <c r="C12" s="24" t="str">
        <f t="shared" si="2"/>
        <v>星期六</v>
      </c>
      <c r="F12" s="37"/>
    </row>
    <row r="13" spans="1:10">
      <c r="A13" s="23">
        <f t="shared" si="3"/>
        <v>42974</v>
      </c>
      <c r="B13" s="24">
        <f t="shared" si="1"/>
        <v>35</v>
      </c>
      <c r="C13" s="24" t="str">
        <f t="shared" si="2"/>
        <v>星期日</v>
      </c>
      <c r="F13" s="37"/>
    </row>
    <row r="14" spans="1:10">
      <c r="A14" s="23">
        <f t="shared" si="3"/>
        <v>42975</v>
      </c>
      <c r="B14" s="24">
        <f t="shared" si="1"/>
        <v>35</v>
      </c>
      <c r="C14" s="24" t="str">
        <f t="shared" si="2"/>
        <v>星期一</v>
      </c>
      <c r="D14" s="35"/>
      <c r="E14" s="36"/>
      <c r="G14" s="37"/>
    </row>
    <row r="15" spans="1:10">
      <c r="A15" s="23">
        <f t="shared" si="3"/>
        <v>42976</v>
      </c>
      <c r="B15" s="24">
        <f t="shared" si="1"/>
        <v>35</v>
      </c>
      <c r="C15" s="24" t="str">
        <f t="shared" si="2"/>
        <v>星期二</v>
      </c>
      <c r="E15" s="36"/>
      <c r="G15" s="37"/>
    </row>
    <row r="16" spans="1:10">
      <c r="A16" s="23">
        <f t="shared" si="3"/>
        <v>42977</v>
      </c>
      <c r="B16" s="24">
        <f t="shared" si="1"/>
        <v>35</v>
      </c>
      <c r="C16" s="24" t="str">
        <f t="shared" si="2"/>
        <v>星期三</v>
      </c>
      <c r="E16" s="36"/>
      <c r="F16" s="39"/>
      <c r="G16" s="40"/>
    </row>
    <row r="17" spans="1:7">
      <c r="A17" s="23">
        <f t="shared" si="3"/>
        <v>42978</v>
      </c>
      <c r="B17" s="24">
        <f t="shared" si="1"/>
        <v>35</v>
      </c>
      <c r="C17" s="24" t="str">
        <f t="shared" si="2"/>
        <v>星期四</v>
      </c>
      <c r="D17" s="35"/>
      <c r="E17" s="36"/>
      <c r="F17" s="39"/>
      <c r="G17" s="41"/>
    </row>
    <row r="18" spans="1:7">
      <c r="A18" s="23">
        <f t="shared" si="3"/>
        <v>42979</v>
      </c>
      <c r="B18" s="24">
        <f t="shared" si="1"/>
        <v>35</v>
      </c>
      <c r="C18" s="24" t="str">
        <f t="shared" si="2"/>
        <v>星期五</v>
      </c>
      <c r="E18" s="36"/>
      <c r="G18" s="38"/>
    </row>
    <row r="19" spans="1:7">
      <c r="A19" s="23">
        <f t="shared" si="3"/>
        <v>42980</v>
      </c>
      <c r="B19" s="24">
        <f t="shared" si="1"/>
        <v>35</v>
      </c>
      <c r="C19" s="24" t="str">
        <f t="shared" si="2"/>
        <v>星期六</v>
      </c>
      <c r="D19" s="42"/>
    </row>
    <row r="20" spans="1:7">
      <c r="A20" s="23">
        <f t="shared" si="3"/>
        <v>42981</v>
      </c>
      <c r="B20" s="24">
        <f t="shared" si="1"/>
        <v>36</v>
      </c>
      <c r="C20" s="24" t="str">
        <f t="shared" si="2"/>
        <v>星期日</v>
      </c>
      <c r="D20" s="43"/>
      <c r="F20" s="37"/>
    </row>
    <row r="21" spans="1:7">
      <c r="A21" s="23">
        <f t="shared" si="3"/>
        <v>42982</v>
      </c>
      <c r="B21" s="24">
        <f t="shared" si="1"/>
        <v>36</v>
      </c>
      <c r="C21" s="24" t="str">
        <f t="shared" si="2"/>
        <v>星期一</v>
      </c>
      <c r="D21" s="42"/>
      <c r="F21" s="38"/>
    </row>
    <row r="22" spans="1:7">
      <c r="A22" s="23">
        <f t="shared" si="3"/>
        <v>42983</v>
      </c>
      <c r="B22" s="24">
        <f t="shared" si="1"/>
        <v>36</v>
      </c>
      <c r="C22" s="24" t="str">
        <f t="shared" si="2"/>
        <v>星期二</v>
      </c>
      <c r="D22" s="42"/>
      <c r="F22" s="37"/>
    </row>
    <row r="23" spans="1:7">
      <c r="A23" s="23">
        <f t="shared" si="3"/>
        <v>42984</v>
      </c>
      <c r="B23" s="24">
        <f t="shared" si="1"/>
        <v>36</v>
      </c>
      <c r="C23" s="44" t="str">
        <f t="shared" si="2"/>
        <v>星期三</v>
      </c>
      <c r="D23" s="45"/>
      <c r="F23" s="37"/>
    </row>
    <row r="24" spans="1:7">
      <c r="A24" s="23">
        <f t="shared" si="3"/>
        <v>42985</v>
      </c>
      <c r="B24" s="24">
        <f t="shared" si="1"/>
        <v>36</v>
      </c>
      <c r="C24" s="24" t="str">
        <f t="shared" si="2"/>
        <v>星期四</v>
      </c>
      <c r="D24" s="46"/>
      <c r="F24" s="37"/>
    </row>
    <row r="25" spans="1:7">
      <c r="A25" s="23">
        <f t="shared" si="3"/>
        <v>42986</v>
      </c>
      <c r="B25" s="24">
        <f t="shared" si="1"/>
        <v>36</v>
      </c>
      <c r="C25" s="24" t="str">
        <f t="shared" si="2"/>
        <v>星期五</v>
      </c>
      <c r="E25" s="36"/>
      <c r="F25" s="37"/>
    </row>
    <row r="26" spans="1:7">
      <c r="A26" s="23">
        <f t="shared" si="3"/>
        <v>42987</v>
      </c>
      <c r="B26" s="24">
        <f t="shared" si="1"/>
        <v>36</v>
      </c>
      <c r="C26" s="24" t="str">
        <f t="shared" si="2"/>
        <v>星期六</v>
      </c>
      <c r="E26" s="36"/>
      <c r="F26" s="37"/>
    </row>
    <row r="27" spans="1:7">
      <c r="A27" s="23">
        <f t="shared" si="3"/>
        <v>42988</v>
      </c>
      <c r="B27" s="24">
        <f t="shared" si="1"/>
        <v>37</v>
      </c>
      <c r="C27" s="24" t="str">
        <f t="shared" si="2"/>
        <v>星期日</v>
      </c>
    </row>
    <row r="28" spans="1:7">
      <c r="A28" s="23">
        <f t="shared" si="3"/>
        <v>42989</v>
      </c>
      <c r="B28" s="24">
        <f t="shared" si="1"/>
        <v>37</v>
      </c>
      <c r="C28" s="24" t="str">
        <f t="shared" si="2"/>
        <v>星期一</v>
      </c>
      <c r="F28" s="38"/>
    </row>
    <row r="29" spans="1:7">
      <c r="A29" s="23">
        <f t="shared" si="3"/>
        <v>42990</v>
      </c>
      <c r="B29" s="24">
        <f t="shared" si="1"/>
        <v>37</v>
      </c>
      <c r="C29" s="24" t="str">
        <f t="shared" si="2"/>
        <v>星期二</v>
      </c>
    </row>
    <row r="30" spans="1:7">
      <c r="A30" s="23">
        <f t="shared" si="3"/>
        <v>42991</v>
      </c>
      <c r="B30" s="24">
        <f t="shared" si="1"/>
        <v>37</v>
      </c>
      <c r="C30" s="24" t="str">
        <f t="shared" si="2"/>
        <v>星期三</v>
      </c>
    </row>
    <row r="31" spans="1:7">
      <c r="A31" s="23">
        <f t="shared" si="3"/>
        <v>42992</v>
      </c>
      <c r="B31" s="24">
        <f t="shared" si="1"/>
        <v>37</v>
      </c>
      <c r="C31" s="24" t="str">
        <f t="shared" si="2"/>
        <v>星期四</v>
      </c>
      <c r="D31" s="47"/>
    </row>
    <row r="32" spans="1:7">
      <c r="A32" s="23">
        <f t="shared" si="3"/>
        <v>42993</v>
      </c>
      <c r="B32" s="24">
        <f t="shared" si="1"/>
        <v>37</v>
      </c>
      <c r="C32" s="24" t="str">
        <f t="shared" si="2"/>
        <v>星期五</v>
      </c>
    </row>
    <row r="33" spans="1:6">
      <c r="A33" s="23">
        <f t="shared" si="3"/>
        <v>42994</v>
      </c>
      <c r="B33" s="24">
        <f t="shared" si="1"/>
        <v>37</v>
      </c>
      <c r="C33" s="24" t="str">
        <f t="shared" si="2"/>
        <v>星期六</v>
      </c>
      <c r="D33" s="35"/>
      <c r="F33" s="37"/>
    </row>
    <row r="34" spans="1:6">
      <c r="A34" s="23">
        <f t="shared" si="3"/>
        <v>42995</v>
      </c>
      <c r="B34" s="24">
        <f t="shared" si="1"/>
        <v>38</v>
      </c>
      <c r="C34" s="24" t="str">
        <f t="shared" si="2"/>
        <v>星期日</v>
      </c>
    </row>
    <row r="35" spans="1:6">
      <c r="A35" s="23">
        <f t="shared" si="3"/>
        <v>42996</v>
      </c>
      <c r="B35" s="24">
        <f t="shared" si="1"/>
        <v>38</v>
      </c>
      <c r="C35" s="24" t="str">
        <f t="shared" si="2"/>
        <v>星期一</v>
      </c>
    </row>
    <row r="36" spans="1:6">
      <c r="A36" s="23">
        <f t="shared" si="3"/>
        <v>42997</v>
      </c>
      <c r="B36" s="24">
        <f t="shared" si="1"/>
        <v>38</v>
      </c>
      <c r="C36" s="24" t="str">
        <f t="shared" si="2"/>
        <v>星期二</v>
      </c>
      <c r="D36" s="35"/>
      <c r="E36" s="36"/>
      <c r="F36" s="38"/>
    </row>
    <row r="37" spans="1:6">
      <c r="A37" s="23">
        <f t="shared" si="3"/>
        <v>42998</v>
      </c>
      <c r="B37" s="24">
        <f t="shared" si="1"/>
        <v>38</v>
      </c>
      <c r="C37" s="24" t="str">
        <f t="shared" si="2"/>
        <v>星期三</v>
      </c>
      <c r="D37" s="35"/>
    </row>
    <row r="38" spans="1:6">
      <c r="A38" s="23">
        <f t="shared" si="3"/>
        <v>42999</v>
      </c>
      <c r="B38" s="24">
        <f t="shared" si="1"/>
        <v>38</v>
      </c>
      <c r="C38" s="24" t="str">
        <f t="shared" si="2"/>
        <v>星期四</v>
      </c>
    </row>
    <row r="39" spans="1:6">
      <c r="A39" s="23">
        <f t="shared" si="3"/>
        <v>43000</v>
      </c>
      <c r="B39" s="24">
        <f t="shared" si="1"/>
        <v>38</v>
      </c>
      <c r="C39" s="24" t="str">
        <f t="shared" si="2"/>
        <v>星期五</v>
      </c>
    </row>
    <row r="40" spans="1:6"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61"/>
      <c r="B1" s="62"/>
      <c r="C1" s="63"/>
    </row>
    <row r="2" spans="1:10">
      <c r="A2" s="64" t="s">
        <v>0</v>
      </c>
      <c r="B2" s="65"/>
      <c r="C2" s="66"/>
      <c r="D2" s="28">
        <f ca="1">ROUNDDOWN(NOW(),0)</f>
        <v>42893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4" t="s">
        <v>7</v>
      </c>
      <c r="B3" s="65"/>
      <c r="C3" s="66"/>
      <c r="D3" s="31">
        <f ca="1">NOW()-ROUNDDOWN(NOW(),0)</f>
        <v>0.91668240740546025</v>
      </c>
      <c r="E3" s="32">
        <f ca="1">E4-$D$2</f>
        <v>688</v>
      </c>
      <c r="F3" s="27">
        <f>SUM(学习任务!E:E)</f>
        <v>784.31536758524885</v>
      </c>
      <c r="G3" s="32">
        <f t="shared" ref="G3:H3" ca="1" si="0">G4-$D$2</f>
        <v>-131</v>
      </c>
      <c r="H3" s="32">
        <f t="shared" ca="1" si="0"/>
        <v>113</v>
      </c>
    </row>
    <row r="4" spans="1:10">
      <c r="E4" s="33">
        <v>43581</v>
      </c>
      <c r="F4" s="34">
        <f ca="1">$D$2+F3</f>
        <v>43677.315367585252</v>
      </c>
      <c r="G4" s="33">
        <v>42762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43002</v>
      </c>
      <c r="B10" s="24">
        <f t="shared" ref="B10:B39" si="1">WEEKNUM(A10)</f>
        <v>39</v>
      </c>
      <c r="C10" s="24" t="str">
        <f t="shared" ref="C10:C39" si="2">TEXT(WEEKDAY(A10),"aaaa")</f>
        <v>星期日</v>
      </c>
      <c r="D10" s="35" t="s">
        <v>86</v>
      </c>
      <c r="G10" s="38"/>
    </row>
    <row r="11" spans="1:10">
      <c r="A11" s="23">
        <f>A10+1</f>
        <v>43003</v>
      </c>
      <c r="B11" s="24">
        <f t="shared" si="1"/>
        <v>39</v>
      </c>
      <c r="C11" s="24" t="str">
        <f t="shared" si="2"/>
        <v>星期一</v>
      </c>
      <c r="D11" s="35" t="s">
        <v>86</v>
      </c>
      <c r="G11" s="38"/>
    </row>
    <row r="12" spans="1:10">
      <c r="A12" s="23">
        <f t="shared" ref="A12:A39" si="3">A11+1</f>
        <v>43004</v>
      </c>
      <c r="B12" s="24">
        <f t="shared" si="1"/>
        <v>39</v>
      </c>
      <c r="C12" s="24" t="str">
        <f t="shared" si="2"/>
        <v>星期二</v>
      </c>
      <c r="F12" s="37"/>
    </row>
    <row r="13" spans="1:10">
      <c r="A13" s="23">
        <f t="shared" si="3"/>
        <v>43005</v>
      </c>
      <c r="B13" s="24">
        <f t="shared" si="1"/>
        <v>39</v>
      </c>
      <c r="C13" s="24" t="str">
        <f t="shared" si="2"/>
        <v>星期三</v>
      </c>
      <c r="F13" s="37"/>
    </row>
    <row r="14" spans="1:10">
      <c r="A14" s="23">
        <f t="shared" si="3"/>
        <v>43006</v>
      </c>
      <c r="B14" s="24">
        <f t="shared" si="1"/>
        <v>39</v>
      </c>
      <c r="C14" s="24" t="str">
        <f t="shared" si="2"/>
        <v>星期四</v>
      </c>
      <c r="D14" s="35"/>
      <c r="E14" s="36"/>
      <c r="G14" s="37"/>
    </row>
    <row r="15" spans="1:10">
      <c r="A15" s="23">
        <f t="shared" si="3"/>
        <v>43007</v>
      </c>
      <c r="B15" s="24">
        <f t="shared" si="1"/>
        <v>39</v>
      </c>
      <c r="C15" s="24" t="str">
        <f t="shared" si="2"/>
        <v>星期五</v>
      </c>
      <c r="E15" s="36"/>
      <c r="G15" s="37"/>
    </row>
    <row r="16" spans="1:10">
      <c r="A16" s="23">
        <f t="shared" si="3"/>
        <v>43008</v>
      </c>
      <c r="B16" s="24">
        <f t="shared" si="1"/>
        <v>39</v>
      </c>
      <c r="C16" s="24" t="str">
        <f t="shared" si="2"/>
        <v>星期六</v>
      </c>
      <c r="E16" s="36"/>
      <c r="F16" s="39"/>
      <c r="G16" s="40"/>
    </row>
    <row r="17" spans="1:7">
      <c r="A17" s="23">
        <f t="shared" si="3"/>
        <v>43009</v>
      </c>
      <c r="B17" s="24">
        <f t="shared" si="1"/>
        <v>40</v>
      </c>
      <c r="C17" s="24" t="str">
        <f t="shared" si="2"/>
        <v>星期日</v>
      </c>
      <c r="D17" s="35"/>
      <c r="E17" s="36"/>
      <c r="F17" s="39"/>
      <c r="G17" s="41"/>
    </row>
    <row r="18" spans="1:7">
      <c r="A18" s="23">
        <f t="shared" si="3"/>
        <v>43010</v>
      </c>
      <c r="B18" s="24">
        <f t="shared" si="1"/>
        <v>40</v>
      </c>
      <c r="C18" s="24" t="str">
        <f t="shared" si="2"/>
        <v>星期一</v>
      </c>
      <c r="E18" s="36"/>
      <c r="G18" s="38"/>
    </row>
    <row r="19" spans="1:7">
      <c r="A19" s="23">
        <f t="shared" si="3"/>
        <v>43011</v>
      </c>
      <c r="B19" s="24">
        <f t="shared" si="1"/>
        <v>40</v>
      </c>
      <c r="C19" s="24" t="str">
        <f t="shared" si="2"/>
        <v>星期二</v>
      </c>
      <c r="D19" s="42"/>
    </row>
    <row r="20" spans="1:7">
      <c r="A20" s="23">
        <f t="shared" si="3"/>
        <v>43012</v>
      </c>
      <c r="B20" s="24">
        <f t="shared" si="1"/>
        <v>40</v>
      </c>
      <c r="C20" s="24" t="str">
        <f t="shared" si="2"/>
        <v>星期三</v>
      </c>
      <c r="D20" s="43"/>
      <c r="F20" s="37"/>
    </row>
    <row r="21" spans="1:7">
      <c r="A21" s="23">
        <f t="shared" si="3"/>
        <v>43013</v>
      </c>
      <c r="B21" s="24">
        <f t="shared" si="1"/>
        <v>40</v>
      </c>
      <c r="C21" s="24" t="str">
        <f t="shared" si="2"/>
        <v>星期四</v>
      </c>
      <c r="D21" s="42"/>
      <c r="F21" s="38"/>
    </row>
    <row r="22" spans="1:7">
      <c r="A22" s="23">
        <f t="shared" si="3"/>
        <v>43014</v>
      </c>
      <c r="B22" s="24">
        <f t="shared" si="1"/>
        <v>40</v>
      </c>
      <c r="C22" s="24" t="str">
        <f t="shared" si="2"/>
        <v>星期五</v>
      </c>
      <c r="D22" s="42"/>
      <c r="F22" s="37"/>
    </row>
    <row r="23" spans="1:7">
      <c r="A23" s="23">
        <f t="shared" si="3"/>
        <v>43015</v>
      </c>
      <c r="B23" s="24">
        <f t="shared" si="1"/>
        <v>40</v>
      </c>
      <c r="C23" s="44" t="str">
        <f t="shared" si="2"/>
        <v>星期六</v>
      </c>
      <c r="D23" s="45"/>
      <c r="F23" s="37"/>
    </row>
    <row r="24" spans="1:7">
      <c r="A24" s="23">
        <f t="shared" si="3"/>
        <v>43016</v>
      </c>
      <c r="B24" s="24">
        <f t="shared" si="1"/>
        <v>41</v>
      </c>
      <c r="C24" s="24" t="str">
        <f t="shared" si="2"/>
        <v>星期日</v>
      </c>
      <c r="D24" s="46"/>
      <c r="F24" s="37"/>
    </row>
    <row r="25" spans="1:7">
      <c r="A25" s="23">
        <f t="shared" si="3"/>
        <v>43017</v>
      </c>
      <c r="B25" s="24">
        <f t="shared" si="1"/>
        <v>41</v>
      </c>
      <c r="C25" s="24" t="str">
        <f t="shared" si="2"/>
        <v>星期一</v>
      </c>
      <c r="E25" s="36"/>
      <c r="F25" s="37"/>
    </row>
    <row r="26" spans="1:7">
      <c r="A26" s="23">
        <f t="shared" si="3"/>
        <v>43018</v>
      </c>
      <c r="B26" s="24">
        <f t="shared" si="1"/>
        <v>41</v>
      </c>
      <c r="C26" s="24" t="str">
        <f t="shared" si="2"/>
        <v>星期二</v>
      </c>
      <c r="E26" s="36"/>
      <c r="F26" s="37"/>
    </row>
    <row r="27" spans="1:7">
      <c r="A27" s="23">
        <f t="shared" si="3"/>
        <v>43019</v>
      </c>
      <c r="B27" s="24">
        <f t="shared" si="1"/>
        <v>41</v>
      </c>
      <c r="C27" s="24" t="str">
        <f t="shared" si="2"/>
        <v>星期三</v>
      </c>
    </row>
    <row r="28" spans="1:7">
      <c r="A28" s="23">
        <f t="shared" si="3"/>
        <v>43020</v>
      </c>
      <c r="B28" s="24">
        <f t="shared" si="1"/>
        <v>41</v>
      </c>
      <c r="C28" s="24" t="str">
        <f t="shared" si="2"/>
        <v>星期四</v>
      </c>
      <c r="F28" s="38"/>
    </row>
    <row r="29" spans="1:7">
      <c r="A29" s="23">
        <f t="shared" si="3"/>
        <v>43021</v>
      </c>
      <c r="B29" s="24">
        <f t="shared" si="1"/>
        <v>41</v>
      </c>
      <c r="C29" s="24" t="str">
        <f t="shared" si="2"/>
        <v>星期五</v>
      </c>
    </row>
    <row r="30" spans="1:7">
      <c r="A30" s="23">
        <f t="shared" si="3"/>
        <v>43022</v>
      </c>
      <c r="B30" s="24">
        <f t="shared" si="1"/>
        <v>41</v>
      </c>
      <c r="C30" s="24" t="str">
        <f t="shared" si="2"/>
        <v>星期六</v>
      </c>
    </row>
    <row r="31" spans="1:7">
      <c r="A31" s="23">
        <f t="shared" si="3"/>
        <v>43023</v>
      </c>
      <c r="B31" s="24">
        <f t="shared" si="1"/>
        <v>42</v>
      </c>
      <c r="C31" s="24" t="str">
        <f t="shared" si="2"/>
        <v>星期日</v>
      </c>
      <c r="D31" s="47"/>
    </row>
    <row r="32" spans="1:7">
      <c r="A32" s="23">
        <f t="shared" si="3"/>
        <v>43024</v>
      </c>
      <c r="B32" s="24">
        <f t="shared" si="1"/>
        <v>42</v>
      </c>
      <c r="C32" s="24" t="str">
        <f t="shared" si="2"/>
        <v>星期一</v>
      </c>
    </row>
    <row r="33" spans="1:6">
      <c r="A33" s="23">
        <f t="shared" si="3"/>
        <v>43025</v>
      </c>
      <c r="B33" s="24">
        <f t="shared" si="1"/>
        <v>42</v>
      </c>
      <c r="C33" s="24" t="str">
        <f t="shared" si="2"/>
        <v>星期二</v>
      </c>
      <c r="D33" s="35"/>
      <c r="F33" s="37"/>
    </row>
    <row r="34" spans="1:6">
      <c r="A34" s="23">
        <f t="shared" si="3"/>
        <v>43026</v>
      </c>
      <c r="B34" s="24">
        <f t="shared" si="1"/>
        <v>42</v>
      </c>
      <c r="C34" s="24" t="str">
        <f t="shared" si="2"/>
        <v>星期三</v>
      </c>
    </row>
    <row r="35" spans="1:6">
      <c r="A35" s="23">
        <f t="shared" si="3"/>
        <v>43027</v>
      </c>
      <c r="B35" s="24">
        <f t="shared" si="1"/>
        <v>42</v>
      </c>
      <c r="C35" s="24" t="str">
        <f t="shared" si="2"/>
        <v>星期四</v>
      </c>
    </row>
    <row r="36" spans="1:6">
      <c r="A36" s="23">
        <f t="shared" si="3"/>
        <v>43028</v>
      </c>
      <c r="B36" s="24">
        <f t="shared" si="1"/>
        <v>42</v>
      </c>
      <c r="C36" s="24" t="str">
        <f t="shared" si="2"/>
        <v>星期五</v>
      </c>
      <c r="D36" s="35"/>
      <c r="E36" s="36"/>
      <c r="F36" s="38"/>
    </row>
    <row r="37" spans="1:6">
      <c r="A37" s="23">
        <f t="shared" si="3"/>
        <v>43029</v>
      </c>
      <c r="B37" s="24">
        <f t="shared" si="1"/>
        <v>42</v>
      </c>
      <c r="C37" s="24" t="str">
        <f t="shared" si="2"/>
        <v>星期六</v>
      </c>
      <c r="D37" s="35"/>
    </row>
    <row r="38" spans="1:6">
      <c r="A38" s="23">
        <f t="shared" si="3"/>
        <v>43030</v>
      </c>
      <c r="B38" s="24">
        <f t="shared" si="1"/>
        <v>43</v>
      </c>
      <c r="C38" s="24" t="str">
        <f t="shared" si="2"/>
        <v>星期日</v>
      </c>
    </row>
    <row r="39" spans="1:6">
      <c r="A39" s="23">
        <f t="shared" si="3"/>
        <v>43031</v>
      </c>
      <c r="B39" s="24">
        <f t="shared" si="1"/>
        <v>43</v>
      </c>
      <c r="C39" s="24" t="str">
        <f t="shared" si="2"/>
        <v>星期一</v>
      </c>
    </row>
    <row r="40" spans="1:6"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61"/>
      <c r="B1" s="62"/>
      <c r="C1" s="63"/>
    </row>
    <row r="2" spans="1:10">
      <c r="A2" s="64" t="s">
        <v>0</v>
      </c>
      <c r="B2" s="65"/>
      <c r="C2" s="66"/>
      <c r="D2" s="28">
        <f ca="1">ROUNDDOWN(NOW(),0)</f>
        <v>42893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4" t="s">
        <v>7</v>
      </c>
      <c r="B3" s="65"/>
      <c r="C3" s="66"/>
      <c r="D3" s="31">
        <f ca="1">NOW()-ROUNDDOWN(NOW(),0)</f>
        <v>0.91668240740546025</v>
      </c>
      <c r="E3" s="32">
        <f ca="1">E4-$D$2</f>
        <v>688</v>
      </c>
      <c r="F3" s="27">
        <f>SUM(学习任务!E:E)</f>
        <v>784.31536758524885</v>
      </c>
      <c r="G3" s="32">
        <f t="shared" ref="G3:H3" ca="1" si="0">G4-$D$2</f>
        <v>-131</v>
      </c>
      <c r="H3" s="32">
        <f t="shared" ca="1" si="0"/>
        <v>113</v>
      </c>
    </row>
    <row r="4" spans="1:10">
      <c r="E4" s="33">
        <v>43581</v>
      </c>
      <c r="F4" s="34">
        <f ca="1">$D$2+F3</f>
        <v>43677.315367585252</v>
      </c>
      <c r="G4" s="33">
        <v>42762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43032</v>
      </c>
      <c r="B10" s="24">
        <f t="shared" ref="B10:B39" si="1">WEEKNUM(A10)</f>
        <v>43</v>
      </c>
      <c r="C10" s="24" t="str">
        <f t="shared" ref="C10:C39" si="2">TEXT(WEEKDAY(A10),"aaaa")</f>
        <v>星期二</v>
      </c>
      <c r="D10" s="35" t="s">
        <v>86</v>
      </c>
      <c r="G10" s="38"/>
    </row>
    <row r="11" spans="1:10">
      <c r="A11" s="23">
        <f>A10+1</f>
        <v>43033</v>
      </c>
      <c r="B11" s="24">
        <f t="shared" si="1"/>
        <v>43</v>
      </c>
      <c r="C11" s="24" t="str">
        <f t="shared" si="2"/>
        <v>星期三</v>
      </c>
      <c r="D11" s="35" t="s">
        <v>86</v>
      </c>
      <c r="G11" s="38"/>
    </row>
    <row r="12" spans="1:10">
      <c r="A12" s="23">
        <f t="shared" ref="A12:A39" si="3">A11+1</f>
        <v>43034</v>
      </c>
      <c r="B12" s="24">
        <f t="shared" si="1"/>
        <v>43</v>
      </c>
      <c r="C12" s="24" t="str">
        <f t="shared" si="2"/>
        <v>星期四</v>
      </c>
      <c r="F12" s="37"/>
    </row>
    <row r="13" spans="1:10">
      <c r="A13" s="23">
        <f t="shared" si="3"/>
        <v>43035</v>
      </c>
      <c r="B13" s="24">
        <f t="shared" si="1"/>
        <v>43</v>
      </c>
      <c r="C13" s="24" t="str">
        <f t="shared" si="2"/>
        <v>星期五</v>
      </c>
      <c r="F13" s="37"/>
    </row>
    <row r="14" spans="1:10">
      <c r="A14" s="23">
        <f t="shared" si="3"/>
        <v>43036</v>
      </c>
      <c r="B14" s="24">
        <f t="shared" si="1"/>
        <v>43</v>
      </c>
      <c r="C14" s="24" t="str">
        <f t="shared" si="2"/>
        <v>星期六</v>
      </c>
      <c r="D14" s="35"/>
      <c r="E14" s="36"/>
      <c r="G14" s="37"/>
    </row>
    <row r="15" spans="1:10">
      <c r="A15" s="23">
        <f t="shared" si="3"/>
        <v>43037</v>
      </c>
      <c r="B15" s="24">
        <f t="shared" si="1"/>
        <v>44</v>
      </c>
      <c r="C15" s="24" t="str">
        <f t="shared" si="2"/>
        <v>星期日</v>
      </c>
      <c r="E15" s="36"/>
      <c r="G15" s="37"/>
    </row>
    <row r="16" spans="1:10">
      <c r="A16" s="23">
        <f t="shared" si="3"/>
        <v>43038</v>
      </c>
      <c r="B16" s="24">
        <f t="shared" si="1"/>
        <v>44</v>
      </c>
      <c r="C16" s="24" t="str">
        <f t="shared" si="2"/>
        <v>星期一</v>
      </c>
      <c r="E16" s="36"/>
      <c r="F16" s="39"/>
      <c r="G16" s="40"/>
    </row>
    <row r="17" spans="1:7">
      <c r="A17" s="23">
        <f t="shared" si="3"/>
        <v>43039</v>
      </c>
      <c r="B17" s="24">
        <f t="shared" si="1"/>
        <v>44</v>
      </c>
      <c r="C17" s="24" t="str">
        <f t="shared" si="2"/>
        <v>星期二</v>
      </c>
      <c r="D17" s="35"/>
      <c r="E17" s="36"/>
      <c r="F17" s="39"/>
      <c r="G17" s="41"/>
    </row>
    <row r="18" spans="1:7">
      <c r="A18" s="23">
        <f t="shared" si="3"/>
        <v>43040</v>
      </c>
      <c r="B18" s="24">
        <f t="shared" si="1"/>
        <v>44</v>
      </c>
      <c r="C18" s="24" t="str">
        <f t="shared" si="2"/>
        <v>星期三</v>
      </c>
      <c r="E18" s="36"/>
      <c r="G18" s="38"/>
    </row>
    <row r="19" spans="1:7">
      <c r="A19" s="23">
        <f t="shared" si="3"/>
        <v>43041</v>
      </c>
      <c r="B19" s="24">
        <f t="shared" si="1"/>
        <v>44</v>
      </c>
      <c r="C19" s="24" t="str">
        <f t="shared" si="2"/>
        <v>星期四</v>
      </c>
      <c r="D19" s="42"/>
    </row>
    <row r="20" spans="1:7">
      <c r="A20" s="23">
        <f t="shared" si="3"/>
        <v>43042</v>
      </c>
      <c r="B20" s="24">
        <f t="shared" si="1"/>
        <v>44</v>
      </c>
      <c r="C20" s="24" t="str">
        <f t="shared" si="2"/>
        <v>星期五</v>
      </c>
      <c r="D20" s="43"/>
      <c r="F20" s="37"/>
    </row>
    <row r="21" spans="1:7">
      <c r="A21" s="23">
        <f t="shared" si="3"/>
        <v>43043</v>
      </c>
      <c r="B21" s="24">
        <f t="shared" si="1"/>
        <v>44</v>
      </c>
      <c r="C21" s="24" t="str">
        <f t="shared" si="2"/>
        <v>星期六</v>
      </c>
      <c r="D21" s="42"/>
      <c r="F21" s="38"/>
    </row>
    <row r="22" spans="1:7">
      <c r="A22" s="23">
        <f t="shared" si="3"/>
        <v>43044</v>
      </c>
      <c r="B22" s="24">
        <f t="shared" si="1"/>
        <v>45</v>
      </c>
      <c r="C22" s="24" t="str">
        <f t="shared" si="2"/>
        <v>星期日</v>
      </c>
      <c r="D22" s="42"/>
      <c r="F22" s="37"/>
    </row>
    <row r="23" spans="1:7">
      <c r="A23" s="23">
        <f t="shared" si="3"/>
        <v>43045</v>
      </c>
      <c r="B23" s="24">
        <f t="shared" si="1"/>
        <v>45</v>
      </c>
      <c r="C23" s="44" t="str">
        <f t="shared" si="2"/>
        <v>星期一</v>
      </c>
      <c r="D23" s="45"/>
      <c r="F23" s="37"/>
    </row>
    <row r="24" spans="1:7">
      <c r="A24" s="23">
        <f t="shared" si="3"/>
        <v>43046</v>
      </c>
      <c r="B24" s="24">
        <f t="shared" si="1"/>
        <v>45</v>
      </c>
      <c r="C24" s="24" t="str">
        <f t="shared" si="2"/>
        <v>星期二</v>
      </c>
      <c r="D24" s="46"/>
      <c r="F24" s="37"/>
    </row>
    <row r="25" spans="1:7">
      <c r="A25" s="23">
        <f t="shared" si="3"/>
        <v>43047</v>
      </c>
      <c r="B25" s="24">
        <f t="shared" si="1"/>
        <v>45</v>
      </c>
      <c r="C25" s="24" t="str">
        <f t="shared" si="2"/>
        <v>星期三</v>
      </c>
      <c r="E25" s="36"/>
      <c r="F25" s="37"/>
    </row>
    <row r="26" spans="1:7">
      <c r="A26" s="23">
        <f t="shared" si="3"/>
        <v>43048</v>
      </c>
      <c r="B26" s="24">
        <f t="shared" si="1"/>
        <v>45</v>
      </c>
      <c r="C26" s="24" t="str">
        <f t="shared" si="2"/>
        <v>星期四</v>
      </c>
      <c r="E26" s="36"/>
      <c r="F26" s="37"/>
    </row>
    <row r="27" spans="1:7">
      <c r="A27" s="23">
        <f t="shared" si="3"/>
        <v>43049</v>
      </c>
      <c r="B27" s="24">
        <f t="shared" si="1"/>
        <v>45</v>
      </c>
      <c r="C27" s="24" t="str">
        <f t="shared" si="2"/>
        <v>星期五</v>
      </c>
    </row>
    <row r="28" spans="1:7">
      <c r="A28" s="23">
        <f t="shared" si="3"/>
        <v>43050</v>
      </c>
      <c r="B28" s="24">
        <f t="shared" si="1"/>
        <v>45</v>
      </c>
      <c r="C28" s="24" t="str">
        <f t="shared" si="2"/>
        <v>星期六</v>
      </c>
      <c r="F28" s="38"/>
    </row>
    <row r="29" spans="1:7">
      <c r="A29" s="23">
        <f t="shared" si="3"/>
        <v>43051</v>
      </c>
      <c r="B29" s="24">
        <f t="shared" si="1"/>
        <v>46</v>
      </c>
      <c r="C29" s="24" t="str">
        <f t="shared" si="2"/>
        <v>星期日</v>
      </c>
    </row>
    <row r="30" spans="1:7">
      <c r="A30" s="23">
        <f t="shared" si="3"/>
        <v>43052</v>
      </c>
      <c r="B30" s="24">
        <f t="shared" si="1"/>
        <v>46</v>
      </c>
      <c r="C30" s="24" t="str">
        <f t="shared" si="2"/>
        <v>星期一</v>
      </c>
    </row>
    <row r="31" spans="1:7">
      <c r="A31" s="23">
        <f t="shared" si="3"/>
        <v>43053</v>
      </c>
      <c r="B31" s="24">
        <f t="shared" si="1"/>
        <v>46</v>
      </c>
      <c r="C31" s="24" t="str">
        <f t="shared" si="2"/>
        <v>星期二</v>
      </c>
      <c r="D31" s="47"/>
    </row>
    <row r="32" spans="1:7">
      <c r="A32" s="23">
        <f t="shared" si="3"/>
        <v>43054</v>
      </c>
      <c r="B32" s="24">
        <f t="shared" si="1"/>
        <v>46</v>
      </c>
      <c r="C32" s="24" t="str">
        <f t="shared" si="2"/>
        <v>星期三</v>
      </c>
    </row>
    <row r="33" spans="1:6">
      <c r="A33" s="23">
        <f t="shared" si="3"/>
        <v>43055</v>
      </c>
      <c r="B33" s="24">
        <f t="shared" si="1"/>
        <v>46</v>
      </c>
      <c r="C33" s="24" t="str">
        <f t="shared" si="2"/>
        <v>星期四</v>
      </c>
      <c r="D33" s="35"/>
      <c r="F33" s="37"/>
    </row>
    <row r="34" spans="1:6">
      <c r="A34" s="23">
        <f t="shared" si="3"/>
        <v>43056</v>
      </c>
      <c r="B34" s="24">
        <f t="shared" si="1"/>
        <v>46</v>
      </c>
      <c r="C34" s="24" t="str">
        <f t="shared" si="2"/>
        <v>星期五</v>
      </c>
    </row>
    <row r="35" spans="1:6">
      <c r="A35" s="23">
        <f t="shared" si="3"/>
        <v>43057</v>
      </c>
      <c r="B35" s="24">
        <f t="shared" si="1"/>
        <v>46</v>
      </c>
      <c r="C35" s="24" t="str">
        <f t="shared" si="2"/>
        <v>星期六</v>
      </c>
    </row>
    <row r="36" spans="1:6">
      <c r="A36" s="23">
        <f t="shared" si="3"/>
        <v>43058</v>
      </c>
      <c r="B36" s="24">
        <f t="shared" si="1"/>
        <v>47</v>
      </c>
      <c r="C36" s="24" t="str">
        <f t="shared" si="2"/>
        <v>星期日</v>
      </c>
      <c r="D36" s="35"/>
      <c r="E36" s="36"/>
      <c r="F36" s="38"/>
    </row>
    <row r="37" spans="1:6">
      <c r="A37" s="23">
        <f t="shared" si="3"/>
        <v>43059</v>
      </c>
      <c r="B37" s="24">
        <f t="shared" si="1"/>
        <v>47</v>
      </c>
      <c r="C37" s="24" t="str">
        <f t="shared" si="2"/>
        <v>星期一</v>
      </c>
      <c r="D37" s="35"/>
    </row>
    <row r="38" spans="1:6">
      <c r="A38" s="23">
        <f t="shared" si="3"/>
        <v>43060</v>
      </c>
      <c r="B38" s="24">
        <f t="shared" si="1"/>
        <v>47</v>
      </c>
      <c r="C38" s="24" t="str">
        <f t="shared" si="2"/>
        <v>星期二</v>
      </c>
    </row>
    <row r="39" spans="1:6">
      <c r="A39" s="23">
        <f t="shared" si="3"/>
        <v>43061</v>
      </c>
      <c r="B39" s="24">
        <f t="shared" si="1"/>
        <v>47</v>
      </c>
      <c r="C39" s="24" t="str">
        <f t="shared" si="2"/>
        <v>星期三</v>
      </c>
    </row>
    <row r="40" spans="1:6"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7月</vt:lpstr>
      <vt:lpstr>8月</vt:lpstr>
      <vt:lpstr>9月</vt:lpstr>
      <vt:lpstr>10月</vt:lpstr>
      <vt:lpstr>11月</vt:lpstr>
      <vt:lpstr>12月</vt:lpstr>
      <vt:lpstr>6月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2017-06-07T14:00:01Z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