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29" i="11" l="1"/>
  <c r="D30" i="11"/>
  <c r="E30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D31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7" i="11"/>
  <c r="E48" i="11"/>
  <c r="E49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0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<sst xmlns="http://schemas.openxmlformats.org/spreadsheetml/2006/main" count="220" uniqueCount="122">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</sst>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F40" sqref="F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49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66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67</v>
      </c>
      <c r="F23" s="6" t="s">
        <v>78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0" sqref="E1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47" t="s">
        <v>104</v>
      </c>
      <c r="B1" s="48"/>
      <c r="C1" s="49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-29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90</v>
      </c>
      <c r="E20" s="11" t="s">
        <v>94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90</v>
      </c>
      <c r="E24" s="11" t="s">
        <v>95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-29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64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-29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-29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42791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0.91669062500295695</v>
      </c>
      <c r="E3" s="17">
        <f ca="1">E4-$D$2</f>
        <v>790</v>
      </c>
      <c r="F3" s="3">
        <f>SUM(学习任务!E:E)</f>
        <v>1630.7710530457573</v>
      </c>
      <c r="G3" s="17">
        <f t="shared" ref="G3:H3" ca="1" si="0">G4-$D$2</f>
        <v>-29</v>
      </c>
      <c r="H3" s="17">
        <f t="shared" ca="1" si="0"/>
        <v>215</v>
      </c>
    </row>
    <row r="4" spans="1:10">
      <c r="E4" s="16">
        <v>43581</v>
      </c>
      <c r="F4" s="15">
        <f ca="1">$D$2+F3</f>
        <v>44421.771053045755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5" activePane="bottomLeft" state="frozen"/>
      <selection pane="bottomLeft" activeCell="B39" sqref="B39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54</v>
      </c>
      <c r="B1" s="24" t="s">
        <v>13</v>
      </c>
      <c r="C1" s="24" t="s">
        <v>14</v>
      </c>
      <c r="D1" s="26" t="s">
        <v>55</v>
      </c>
      <c r="E1" s="26" t="s">
        <v>60</v>
      </c>
      <c r="F1" s="27" t="s">
        <v>61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63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0" si="0">C3*(1-D3)</f>
        <v>25</v>
      </c>
      <c r="F3" s="26" t="s">
        <v>63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63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63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62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0" customFormat="1" ht="14.25">
      <c r="A19" s="30">
        <v>27</v>
      </c>
      <c r="B19" s="31" t="s">
        <v>65</v>
      </c>
      <c r="C19" s="31">
        <f>16*7</f>
        <v>112</v>
      </c>
      <c r="D19" s="30">
        <f>4/16</f>
        <v>0.25</v>
      </c>
      <c r="E19" s="30">
        <f t="shared" si="0"/>
        <v>84</v>
      </c>
    </row>
    <row r="20" spans="1:6" ht="14.2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34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72</v>
      </c>
    </row>
    <row r="26" spans="1:6" ht="14.2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>
      <c r="A29">
        <v>39</v>
      </c>
      <c r="B29" s="25" t="s">
        <v>38</v>
      </c>
      <c r="C29" s="25">
        <v>240</v>
      </c>
      <c r="D29">
        <f>1/8</f>
        <v>0.125</v>
      </c>
      <c r="E29">
        <f t="shared" si="0"/>
        <v>210</v>
      </c>
    </row>
    <row r="30" spans="1:6" ht="14.25">
      <c r="B30" s="25" t="s">
        <v>121</v>
      </c>
      <c r="C30" s="25">
        <v>20</v>
      </c>
      <c r="D30">
        <f>任务分解!D14</f>
        <v>0.16264294790343076</v>
      </c>
      <c r="E30">
        <f t="shared" si="0"/>
        <v>16.747141041931386</v>
      </c>
    </row>
    <row r="31" spans="1:6" ht="14.25">
      <c r="A31">
        <v>42</v>
      </c>
      <c r="B31" s="31" t="s">
        <v>39</v>
      </c>
      <c r="C31" s="25">
        <v>20</v>
      </c>
      <c r="D31">
        <f>50/205</f>
        <v>0.24390243902439024</v>
      </c>
      <c r="E31">
        <f t="shared" si="0"/>
        <v>15.121951219512194</v>
      </c>
      <c r="F31" s="26" t="s">
        <v>69</v>
      </c>
    </row>
    <row r="32" spans="1:6" ht="14.25">
      <c r="A32">
        <v>43</v>
      </c>
      <c r="B32" s="25" t="s">
        <v>84</v>
      </c>
      <c r="C32" s="25">
        <v>20</v>
      </c>
      <c r="D32">
        <v>0.1</v>
      </c>
      <c r="E32">
        <f t="shared" si="0"/>
        <v>18</v>
      </c>
    </row>
    <row r="33" spans="1:5" ht="14.25">
      <c r="A33">
        <v>44</v>
      </c>
      <c r="B33" s="25" t="s">
        <v>40</v>
      </c>
      <c r="C33" s="25">
        <v>10</v>
      </c>
      <c r="D33">
        <v>0</v>
      </c>
      <c r="E33">
        <f t="shared" si="0"/>
        <v>10</v>
      </c>
    </row>
    <row r="34" spans="1:5" ht="14.25">
      <c r="A34">
        <v>46</v>
      </c>
      <c r="B34" s="40" t="s">
        <v>41</v>
      </c>
      <c r="C34" s="25">
        <v>30</v>
      </c>
      <c r="D34">
        <v>0</v>
      </c>
      <c r="E34">
        <f t="shared" si="0"/>
        <v>30</v>
      </c>
    </row>
    <row r="35" spans="1:5" ht="14.25">
      <c r="A35">
        <v>47</v>
      </c>
      <c r="B35" s="40" t="s">
        <v>42</v>
      </c>
      <c r="C35" s="25">
        <v>30</v>
      </c>
      <c r="D35">
        <v>0</v>
      </c>
      <c r="E35">
        <f t="shared" si="0"/>
        <v>30</v>
      </c>
    </row>
    <row r="36" spans="1:5" ht="14.25">
      <c r="A36">
        <v>48</v>
      </c>
      <c r="B36" s="40" t="s">
        <v>43</v>
      </c>
      <c r="C36" s="25">
        <v>26</v>
      </c>
      <c r="D36">
        <v>0</v>
      </c>
      <c r="E36">
        <f t="shared" si="0"/>
        <v>26</v>
      </c>
    </row>
    <row r="37" spans="1:5" ht="14.25">
      <c r="A37">
        <v>49</v>
      </c>
      <c r="B37" s="40" t="s">
        <v>44</v>
      </c>
      <c r="C37" s="25">
        <v>30</v>
      </c>
      <c r="D37">
        <v>0</v>
      </c>
      <c r="E37">
        <f t="shared" si="0"/>
        <v>30</v>
      </c>
    </row>
    <row r="38" spans="1:5" ht="14.25">
      <c r="A38">
        <v>50</v>
      </c>
      <c r="B38" s="40" t="s">
        <v>45</v>
      </c>
      <c r="C38" s="25">
        <v>30</v>
      </c>
      <c r="D38">
        <v>0</v>
      </c>
      <c r="E38">
        <f t="shared" si="0"/>
        <v>30</v>
      </c>
    </row>
    <row r="39" spans="1:5" ht="14.25">
      <c r="A39">
        <v>52</v>
      </c>
      <c r="B39" s="40" t="s">
        <v>46</v>
      </c>
      <c r="C39" s="25">
        <v>30</v>
      </c>
      <c r="D39">
        <v>0</v>
      </c>
      <c r="E39">
        <f t="shared" si="0"/>
        <v>30</v>
      </c>
    </row>
    <row r="40" spans="1:5" ht="14.25">
      <c r="A40">
        <v>53</v>
      </c>
      <c r="B40" s="40" t="s">
        <v>47</v>
      </c>
      <c r="C40" s="25">
        <v>30</v>
      </c>
      <c r="D40">
        <v>0</v>
      </c>
      <c r="E40">
        <f t="shared" si="0"/>
        <v>30</v>
      </c>
    </row>
    <row r="41" spans="1:5" ht="14.25">
      <c r="A41">
        <v>55</v>
      </c>
      <c r="B41" s="40" t="s">
        <v>48</v>
      </c>
      <c r="C41" s="25">
        <v>30</v>
      </c>
      <c r="D41">
        <v>0</v>
      </c>
      <c r="E41">
        <f t="shared" si="0"/>
        <v>30</v>
      </c>
    </row>
    <row r="42" spans="1:5" ht="14.25">
      <c r="A42">
        <v>56</v>
      </c>
      <c r="B42" s="40" t="s">
        <v>49</v>
      </c>
      <c r="C42" s="25">
        <v>30</v>
      </c>
      <c r="D42">
        <v>0</v>
      </c>
      <c r="E42">
        <f t="shared" si="0"/>
        <v>30</v>
      </c>
    </row>
    <row r="43" spans="1:5" ht="14.25">
      <c r="A43">
        <v>58</v>
      </c>
      <c r="B43" s="40" t="s">
        <v>50</v>
      </c>
      <c r="C43" s="25">
        <v>30</v>
      </c>
      <c r="D43">
        <v>0</v>
      </c>
      <c r="E43">
        <f t="shared" si="0"/>
        <v>30</v>
      </c>
    </row>
    <row r="44" spans="1:5" ht="14.25">
      <c r="A44">
        <v>59</v>
      </c>
      <c r="B44" s="40" t="s">
        <v>51</v>
      </c>
      <c r="C44" s="25">
        <v>30</v>
      </c>
      <c r="D44">
        <v>0</v>
      </c>
      <c r="E44">
        <f t="shared" si="0"/>
        <v>30</v>
      </c>
    </row>
    <row r="45" spans="1:5" ht="14.25">
      <c r="A45">
        <v>61</v>
      </c>
      <c r="B45" s="25" t="s">
        <v>52</v>
      </c>
      <c r="C45" s="25">
        <v>10</v>
      </c>
      <c r="D45">
        <v>0</v>
      </c>
      <c r="E45">
        <f t="shared" si="0"/>
        <v>10</v>
      </c>
    </row>
    <row r="46" spans="1:5" ht="14.25">
      <c r="A46">
        <v>62</v>
      </c>
      <c r="B46" s="25" t="s">
        <v>53</v>
      </c>
      <c r="C46" s="25">
        <v>20</v>
      </c>
      <c r="D46">
        <v>0</v>
      </c>
      <c r="E46">
        <f t="shared" si="0"/>
        <v>20</v>
      </c>
    </row>
    <row r="47" spans="1:5" ht="14.25">
      <c r="B47" s="25" t="s">
        <v>74</v>
      </c>
      <c r="C47" s="25">
        <v>20</v>
      </c>
      <c r="E47">
        <f t="shared" si="0"/>
        <v>20</v>
      </c>
    </row>
    <row r="48" spans="1:5" ht="14.25">
      <c r="B48" s="25" t="s">
        <v>75</v>
      </c>
      <c r="C48" s="25">
        <v>20</v>
      </c>
      <c r="E48">
        <f t="shared" si="0"/>
        <v>20</v>
      </c>
    </row>
    <row r="49" spans="1:5" ht="14.25">
      <c r="B49" s="28" t="s">
        <v>76</v>
      </c>
      <c r="C49" s="25">
        <v>20</v>
      </c>
      <c r="E49">
        <f t="shared" si="0"/>
        <v>20</v>
      </c>
    </row>
    <row r="50" spans="1:5" ht="14.25">
      <c r="A50">
        <v>65</v>
      </c>
      <c r="B50" s="28" t="s">
        <v>64</v>
      </c>
      <c r="C50" s="28">
        <v>60</v>
      </c>
      <c r="D50">
        <v>0.6</v>
      </c>
      <c r="E50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117</v>
      </c>
      <c r="C1" s="26" t="s">
        <v>118</v>
      </c>
      <c r="D1" s="26" t="s">
        <v>119</v>
      </c>
      <c r="E1" s="26" t="s">
        <v>120</v>
      </c>
    </row>
    <row r="2" spans="1:5">
      <c r="A2" s="26" t="s">
        <v>105</v>
      </c>
      <c r="B2">
        <v>93</v>
      </c>
      <c r="C2">
        <v>55</v>
      </c>
      <c r="D2">
        <f>C2/B2</f>
        <v>0.59139784946236562</v>
      </c>
    </row>
    <row r="3" spans="1:5">
      <c r="A3" s="26" t="s">
        <v>106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107</v>
      </c>
      <c r="B4">
        <v>100</v>
      </c>
      <c r="C4">
        <v>43</v>
      </c>
      <c r="D4">
        <f t="shared" si="0"/>
        <v>0.43</v>
      </c>
    </row>
    <row r="5" spans="1:5">
      <c r="A5" s="26" t="s">
        <v>108</v>
      </c>
      <c r="B5">
        <v>28</v>
      </c>
      <c r="C5">
        <v>0</v>
      </c>
      <c r="D5">
        <f t="shared" si="0"/>
        <v>0</v>
      </c>
    </row>
    <row r="6" spans="1:5">
      <c r="A6" s="26" t="s">
        <v>109</v>
      </c>
      <c r="B6">
        <v>79</v>
      </c>
      <c r="C6">
        <v>0</v>
      </c>
      <c r="D6">
        <f t="shared" si="0"/>
        <v>0</v>
      </c>
    </row>
    <row r="7" spans="1:5">
      <c r="A7" s="26" t="s">
        <v>110</v>
      </c>
      <c r="B7">
        <v>86</v>
      </c>
      <c r="C7">
        <v>0</v>
      </c>
      <c r="D7">
        <f t="shared" si="0"/>
        <v>0</v>
      </c>
    </row>
    <row r="8" spans="1:5">
      <c r="A8" s="26" t="s">
        <v>111</v>
      </c>
      <c r="B8">
        <v>70</v>
      </c>
      <c r="C8">
        <v>0</v>
      </c>
      <c r="D8">
        <f t="shared" si="0"/>
        <v>0</v>
      </c>
    </row>
    <row r="9" spans="1:5">
      <c r="A9" s="26" t="s">
        <v>112</v>
      </c>
      <c r="B9">
        <v>62</v>
      </c>
      <c r="C9">
        <v>0</v>
      </c>
      <c r="D9">
        <f t="shared" si="0"/>
        <v>0</v>
      </c>
    </row>
    <row r="10" spans="1:5">
      <c r="A10" s="26" t="s">
        <v>113</v>
      </c>
      <c r="B10">
        <v>67</v>
      </c>
      <c r="C10">
        <v>0</v>
      </c>
      <c r="D10">
        <f t="shared" si="0"/>
        <v>0</v>
      </c>
    </row>
    <row r="11" spans="1:5">
      <c r="A11" s="26" t="s">
        <v>114</v>
      </c>
      <c r="B11">
        <v>10</v>
      </c>
      <c r="C11">
        <v>0</v>
      </c>
      <c r="D11">
        <f t="shared" si="0"/>
        <v>0</v>
      </c>
    </row>
    <row r="12" spans="1:5">
      <c r="A12" s="26" t="s">
        <v>115</v>
      </c>
      <c r="B12">
        <v>72</v>
      </c>
      <c r="C12">
        <v>0</v>
      </c>
      <c r="D12">
        <f t="shared" si="0"/>
        <v>0</v>
      </c>
    </row>
    <row r="13" spans="1:5">
      <c r="A13" s="26" t="s">
        <v>116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70</v>
      </c>
      <c r="B1" s="34" t="s">
        <v>71</v>
      </c>
      <c r="C1" s="33">
        <f ca="1">ROUNDDOWN(NOW(),0)</f>
        <v>42791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2017-02-25T14:00:02Z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