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firstSheet="6" activeTab="6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10月" sheetId="24" r:id="rId7"/>
    <sheet name="11月" sheetId="27" r:id="rId8"/>
    <sheet name="12月" sheetId="28" r:id="rId9"/>
    <sheet name="7月" sheetId="21" r:id="rId10"/>
    <sheet name="9月" sheetId="25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8" i="23" l="1"/>
  <c r="E37" i="23" l="1"/>
  <c r="E38" i="23"/>
  <c r="E39" i="23"/>
  <c r="E40" i="23"/>
  <c r="E41" i="23"/>
  <c r="D27" i="11" l="1"/>
  <c r="E2" i="23" l="1"/>
  <c r="D35" i="23" l="1"/>
  <c r="E35" i="23" s="1"/>
  <c r="E42" i="11" l="1"/>
  <c r="E43" i="11"/>
  <c r="E44" i="11"/>
  <c r="E45" i="11"/>
  <c r="E46" i="11"/>
  <c r="E47" i="11"/>
  <c r="E48" i="11"/>
  <c r="E7" i="23"/>
  <c r="E49" i="23" l="1"/>
  <c r="E33" i="23"/>
  <c r="E32" i="23"/>
  <c r="E39" i="11" l="1"/>
  <c r="E40" i="11"/>
  <c r="E41" i="11"/>
  <c r="E32" i="11"/>
  <c r="E33" i="11"/>
  <c r="E34" i="11"/>
  <c r="E35" i="11"/>
  <c r="E36" i="11"/>
  <c r="E37" i="11"/>
  <c r="E6" i="23" l="1"/>
  <c r="E29" i="23" l="1"/>
  <c r="E28" i="23"/>
  <c r="E27" i="23"/>
  <c r="E26" i="23"/>
  <c r="E25" i="23"/>
  <c r="E31" i="11"/>
  <c r="E28" i="11"/>
  <c r="E29" i="11"/>
  <c r="E30" i="11"/>
  <c r="E23" i="23" l="1"/>
  <c r="D22" i="23"/>
  <c r="E22" i="23" s="1"/>
  <c r="E21" i="23"/>
  <c r="E20" i="23"/>
  <c r="E19" i="23"/>
  <c r="E18" i="23"/>
  <c r="E17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E38" i="11"/>
  <c r="D12" i="11"/>
  <c r="C12" i="11"/>
  <c r="I3" i="28" s="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2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<sst xmlns="http://schemas.openxmlformats.org/spreadsheetml/2006/main" count="513" uniqueCount="302">
  <si>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</si>
  <si>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</si>
  <si>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</si>
  <si>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</si>
  <si>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</si>
  <si>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</si>
  <si>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</si>
  <si>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</si>
  <si>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</si>
  <si>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</si>
  <si>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</si>
  <si>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</si>
  <si>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</si>
  <si>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</si>
  <si>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</si>
  <si>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</si>
  <si>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</si>
  <si>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</si>
  <si>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</si>
  <si>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</si>
  <si>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</si>
  <si>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</si>
  <si>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</si>
  <si>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</si>
  <si>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</si>
  <si>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</si>
  <si>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</si>
  <si>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</si>
  <si>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</si>
  <si>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</si>
  <si>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</si>
  <si>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</si>
  <si>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</si>
  <si>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</si>
  <si>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</si>
  <si>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</si>
  <si>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</si>
  <si>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</si>
  <si>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</si>
  <si>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</si>
  <si>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</si>
  <si>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</si>
  <si>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</si>
  <si>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</si>
  <si>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</si>
  <si>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</si>
  <si>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</si>
  <si>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</si>
  <si>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</si>
  <si>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</si>
  <si>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</si>
  <si>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</si>
  <si>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</si>
  <si>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</si>
  <si>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</si>
  <si>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</si>
  <si>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</si>
  <si>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</si>
  <si>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</si>
  <si>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</si>
  <si>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</si>
  <si>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</si>
  <si>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</si>
  <si>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</si>
  <si>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</si>
  <si>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</si>
  <si>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</si>
  <si>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</si>
  <si>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</si>
  <si>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</si>
  <si>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</si>
  <si>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</si>
  <si>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</si>
  <si>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</si>
  <si>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</si>
  <si>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</si>
  <si>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</si>
  <si>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</si>
  <si>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</si>
  <si>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</si>
  <si>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</si>
  <si>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</si>
  <si>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</si>
  <si>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</si>
  <si>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</si>
  <si>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</si>
  <si>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</si>
  <si>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</si>
  <si>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</si>
  <si>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</si>
  <si>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</si>
  <si>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</si>
  <si>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</si>
  <si>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</si>
  <si>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</si>
  <si>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</si>
  <si>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</si>
  <si>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</si>
  <si>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</si>
  <si>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</si>
  <si>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</si>
  <si>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</si>
  <si>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</si>
  <si>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</si>
  <si>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</si>
  <si>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</si>
  <si>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</si>
  <si>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</si>
  <si>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</si>
  <si>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</si>
  <si>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</si>
  <si>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</si>
  <si>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</si>
  <si>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</si>
  <si>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</si>
  <si>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</si>
  <si>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</si>
  <si>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</si>
  <si>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</si>
  <si>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</si>
  <si>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</si>
  <si>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</si>
  <si>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</si>
  <si>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</si>
  <si>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</si>
  <si>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</si>
  <si>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</si>
  <si>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</si>
  <si>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</si>
  <si>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</si>
  <si>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</si>
  <si>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</si>
  <si>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</si>
  <si>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</si>
  <si>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</si>
  <si>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</si>
  <si>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</si>
  <si>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</si>
  <si>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</si>
  <si>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</si>
  <si>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</si>
  <si>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</si>
  <si>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</si>
  <si>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</si>
  <si>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</si>
  <si>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</si>
  <si>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</si>
  <si>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</si>
  <si>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</si>
  <si>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</si>
  <si>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</si>
  <si>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</si>
  <si>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</si>
  <si>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</si>
  <si>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</si>
  <si>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</si>
  <si>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</si>
  <si>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</si>
  <si>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</si>
  <si>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</si>
  <si>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</si>
  <si>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</si>
  <si>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</si>
  <si>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</si>
  <si>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</si>
  <si>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</si>
  <si>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</si>
  <si>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</si>
  <si>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</si>
  <si>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</si>
  <si>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</si>
  <si>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</si>
  <si>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</si>
  <si>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</si>
  <si>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</si>
  <si>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</si>
  <si>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</si>
  <si>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</si>
  <si>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</si>
  <si>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</si>
  <si>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</si>
  <si>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</si>
  <si>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</si>
  <si>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</si>
  <si>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</si>
  <si>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</si>
  <si>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</si>
  <si>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</si>
  <si>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</si>
  <si>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</si>
  <si>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</si>
  <si>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</si>
  <si>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</si>
  <si>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</si>
  <si>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</si>
  <si>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</si>
  <si>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</si>
  <si>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</si>
  <si>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</si>
  <si>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</si>
  <si>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</si>
  <si>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</si>
  <si>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</si>
  <si>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</si>
  <si>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</si>
  <si>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</si>
  <si>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</si>
  <si>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</si>
  <si>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</si>
  <si>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</si>
  <si>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</si>
  <si>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</si>
  <si>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</si>
  <si>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</si>
  <si>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</si>
  <si>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</si>
  <si>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</si>
  <si>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</si>
  <si>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</si>
  <si>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</si>
  <si>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</si>
  <si>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</si>
  <si>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</si>
  <si>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</si>
  <si>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</si>
  <si>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</si>
  <si>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</si>
  <si>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</si>
  <si>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</si>
  <si>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</si>
  <si>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</si>
  <si>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</si>
  <si>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</si>
  <si>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</si>
  <si>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</si>
  <si>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</si>
  <si>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</si>
  <si>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</si>
  <si>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</si>
  <si>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</si>
  <si>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</si>
  <si>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</si>
  <si>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</si>
  <si>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</si>
  <si>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</si>
  <si>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</si>
  <si>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</si>
  <si>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</si>
  <si>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</si>
  <si>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</si>
  <si>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</si>
  <si>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</si>
  <si>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</si>
  <si>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</si>
  <si>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</si>
  <si>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</si>
  <si>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</si>
  <si>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</si>
  <si>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</si>
  <si>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</si>
  <si>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</si>
  <si>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</si>
  <si>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</si>
  <si>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</si>
  <si>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</si>
  <si>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</si>
  <si>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</si>
  <si>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</si>
  <si>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</si>
  <si>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</si>
  <si>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</si>
  <si>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</si>
  <si>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</si>
  <si>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</si>
  <si>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</si>
  <si>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</si>
  <si>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</si>
  <si>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</si>
  <si>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</si>
  <si>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</si>
  <si>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</si>
  <si>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</si>
  <si>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</si>
  <si>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</si>
  <si>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</si>
  <si>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</si>
  <si>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</si>
  <si>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</si>
  <si>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</si>
  <si>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</si>
  <si>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</si>
  <si>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</si>
  <si>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</si>
  <si>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</si>
  <si>
    <t xml:space="preserve">本周看完中科院材料
</t>
    <phoneticPr fontId="11" type="noConversion"/>
  </si>
  <si>
    <t>交年度成果</t>
    <phoneticPr fontId="11" type="noConversion"/>
  </si>
  <si>
    <t>交需求书</t>
    <phoneticPr fontId="11" type="noConversion"/>
  </si>
  <si>
    <t>交回测代码</t>
    <phoneticPr fontId="11" type="noConversion"/>
  </si>
  <si>
    <t>扫描文档
整理有道
学Python算法</t>
    <phoneticPr fontId="11" type="noConversion"/>
  </si>
  <si>
    <t>算法学习：全部完成</t>
    <phoneticPr fontId="11" type="noConversion"/>
  </si>
  <si>
    <t>CDAII重听</t>
    <phoneticPr fontId="11" type="noConversion"/>
  </si>
  <si>
    <t>月度例会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</si>
</sst>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0" fontId="12" fillId="5" borderId="2" xfId="0" applyNumberFormat="1" applyFont="1" applyFill="1" applyBorder="1" applyAlignment="1" applyProtection="1">
      <alignment vertical="center" wrapText="1"/>
      <protection locked="0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学习任务!$B$2:$B$41</c:f>
              <c:strCache>
                <c:ptCount val="40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Tkinter</c:v>
                </c:pt>
                <c:pt idx="28">
                  <c:v>神经网络两本书</c:v>
                </c:pt>
                <c:pt idx="29">
                  <c:v>Python算法</c:v>
                </c:pt>
                <c:pt idx="30">
                  <c:v>Python 时间序列</c:v>
                </c:pt>
                <c:pt idx="31">
                  <c:v>感知机</c:v>
                </c:pt>
                <c:pt idx="32">
                  <c:v>KNN</c:v>
                </c:pt>
                <c:pt idx="33">
                  <c:v>朴素贝叶斯</c:v>
                </c:pt>
                <c:pt idx="34">
                  <c:v>logistics regression</c:v>
                </c:pt>
                <c:pt idx="35">
                  <c:v>max entropy</c:v>
                </c:pt>
                <c:pt idx="36">
                  <c:v>         SVM</c:v>
                </c:pt>
                <c:pt idx="37">
                  <c:v>ada boost</c:v>
                </c:pt>
                <c:pt idx="38">
                  <c:v>隐马尔科夫</c:v>
                </c:pt>
                <c:pt idx="39">
                  <c:v>条件随机场</c:v>
                </c:pt>
              </c:strCache>
            </c:strRef>
          </c:cat>
          <c:val>
            <c:numRef>
              <c:f>学习任务!$E$2:$E$41</c:f>
              <c:numCache>
                <c:formatCode>General</c:formatCode>
                <c:ptCount val="40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7.1999999999999993</c:v>
                </c:pt>
                <c:pt idx="27">
                  <c:v>0</c:v>
                </c:pt>
                <c:pt idx="28">
                  <c:v>30</c:v>
                </c:pt>
                <c:pt idx="29">
                  <c:v>10</c:v>
                </c:pt>
                <c:pt idx="30">
                  <c:v>0</c:v>
                </c:pt>
                <c:pt idx="31">
                  <c:v>2</c:v>
                </c:pt>
                <c:pt idx="32">
                  <c:v>1.6</c:v>
                </c:pt>
                <c:pt idx="33">
                  <c:v>2</c:v>
                </c:pt>
                <c:pt idx="34">
                  <c:v>1.5</c:v>
                </c:pt>
                <c:pt idx="35">
                  <c:v>2</c:v>
                </c:pt>
                <c:pt idx="36">
                  <c:v>15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-41.926369858163525</c:v>
                </c:pt>
                <c:pt idx="207">
                  <c:v>-42.5341189873524</c:v>
                </c:pt>
                <c:pt idx="208">
                  <c:v>-43.141868116541275</c:v>
                </c:pt>
                <c:pt idx="209">
                  <c:v>-43.74961724573015</c:v>
                </c:pt>
                <c:pt idx="210">
                  <c:v>-44.357366374919025</c:v>
                </c:pt>
                <c:pt idx="211">
                  <c:v>-44.965115504107899</c:v>
                </c:pt>
                <c:pt idx="212">
                  <c:v>-45.572864633296774</c:v>
                </c:pt>
                <c:pt idx="213">
                  <c:v>-46.180613762485649</c:v>
                </c:pt>
                <c:pt idx="214">
                  <c:v>-46.788362891674524</c:v>
                </c:pt>
                <c:pt idx="215">
                  <c:v>-47.396112020863399</c:v>
                </c:pt>
                <c:pt idx="216">
                  <c:v>-48.003861150052273</c:v>
                </c:pt>
                <c:pt idx="217">
                  <c:v>-48.611610279241148</c:v>
                </c:pt>
                <c:pt idx="218">
                  <c:v>-49.219359408430023</c:v>
                </c:pt>
                <c:pt idx="219">
                  <c:v>-49.827108537618898</c:v>
                </c:pt>
                <c:pt idx="220">
                  <c:v>-50.434857666807773</c:v>
                </c:pt>
                <c:pt idx="221">
                  <c:v>-51.042606795996647</c:v>
                </c:pt>
                <c:pt idx="222">
                  <c:v>-51.650355925185522</c:v>
                </c:pt>
                <c:pt idx="223">
                  <c:v>-52.258105054374397</c:v>
                </c:pt>
                <c:pt idx="224">
                  <c:v>-52.865854183563272</c:v>
                </c:pt>
                <c:pt idx="225">
                  <c:v>-53.473603312752147</c:v>
                </c:pt>
                <c:pt idx="226">
                  <c:v>-54.081352441941021</c:v>
                </c:pt>
                <c:pt idx="227">
                  <c:v>-54.711205506311671</c:v>
                </c:pt>
                <c:pt idx="228">
                  <c:v>-55.378660020200186</c:v>
                </c:pt>
                <c:pt idx="229">
                  <c:v>-56.660134672980348</c:v>
                </c:pt>
                <c:pt idx="230">
                  <c:v>-57.867321825760882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-41.926369858163525</c:v>
                </c:pt>
                <c:pt idx="207">
                  <c:v>-42.5341189873524</c:v>
                </c:pt>
                <c:pt idx="208">
                  <c:v>-43.141868116541275</c:v>
                </c:pt>
                <c:pt idx="209">
                  <c:v>-43.74961724573015</c:v>
                </c:pt>
                <c:pt idx="210">
                  <c:v>-44.357366374919025</c:v>
                </c:pt>
                <c:pt idx="211">
                  <c:v>-44.965115504107899</c:v>
                </c:pt>
                <c:pt idx="212">
                  <c:v>-45.572864633296774</c:v>
                </c:pt>
                <c:pt idx="213">
                  <c:v>-46.180613762485649</c:v>
                </c:pt>
                <c:pt idx="214">
                  <c:v>-46.788362891674524</c:v>
                </c:pt>
                <c:pt idx="215">
                  <c:v>-47.396112020863399</c:v>
                </c:pt>
                <c:pt idx="216">
                  <c:v>-48.003861150052273</c:v>
                </c:pt>
                <c:pt idx="217">
                  <c:v>-48.611610279241148</c:v>
                </c:pt>
                <c:pt idx="218">
                  <c:v>-49.219359408430023</c:v>
                </c:pt>
                <c:pt idx="219">
                  <c:v>-49.827108537618898</c:v>
                </c:pt>
                <c:pt idx="220">
                  <c:v>-50.434857666807773</c:v>
                </c:pt>
                <c:pt idx="221">
                  <c:v>-51.042606795996647</c:v>
                </c:pt>
                <c:pt idx="222">
                  <c:v>-51.650355925185522</c:v>
                </c:pt>
                <c:pt idx="223">
                  <c:v>-52.258105054374397</c:v>
                </c:pt>
                <c:pt idx="224">
                  <c:v>-52.865854183563272</c:v>
                </c:pt>
                <c:pt idx="225">
                  <c:v>-53.473603312752147</c:v>
                </c:pt>
                <c:pt idx="226">
                  <c:v>-54.081352441941021</c:v>
                </c:pt>
                <c:pt idx="227">
                  <c:v>-54.711205506311671</c:v>
                </c:pt>
                <c:pt idx="228">
                  <c:v>-55.378660020200186</c:v>
                </c:pt>
                <c:pt idx="229">
                  <c:v>-56.660134672980348</c:v>
                </c:pt>
                <c:pt idx="230">
                  <c:v>-57.867321825760882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29</xdr:row>
      <xdr:rowOff>104775</xdr:rowOff>
    </xdr:from>
    <xdr:to>
      <xdr:col>25</xdr:col>
      <xdr:colOff>90170</xdr:colOff>
      <xdr:row>56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167</xdr:row>
      <xdr:rowOff>107950</xdr:rowOff>
    </xdr:from>
    <xdr:to>
      <xdr:col>25</xdr:col>
      <xdr:colOff>537845</xdr:colOff>
      <xdr:row>194</xdr:row>
      <xdr:rowOff>165101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6" width="32.36328125" style="26" customWidth="1"/>
    <col min="7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43000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0.85862094907497521</v>
      </c>
      <c r="E3" s="31">
        <f ca="1">E4-$D$2</f>
        <v>581</v>
      </c>
      <c r="F3" s="26">
        <f>SUM(学习任务!E:E)</f>
        <v>605.68107552849744</v>
      </c>
      <c r="G3" s="31">
        <f t="shared" ref="G3:H3" ca="1" si="0">G4-$D$2</f>
        <v>-160</v>
      </c>
      <c r="H3" s="31">
        <f t="shared" ca="1" si="0"/>
        <v>6</v>
      </c>
    </row>
    <row r="4" spans="1:10">
      <c r="E4" s="32">
        <v>43581</v>
      </c>
      <c r="F4" s="33">
        <f ca="1">$D$2+F3</f>
        <v>43605.681075528497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6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2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43000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0.85862094907497521</v>
      </c>
      <c r="E3" s="31">
        <f ca="1">E4-$D$2</f>
        <v>581</v>
      </c>
      <c r="F3" s="26">
        <f>SUM(学习任务!E:E)</f>
        <v>605.68107552849744</v>
      </c>
      <c r="G3" s="31">
        <f t="shared" ref="G3:H3" ca="1" si="0">G4-$D$2</f>
        <v>-238</v>
      </c>
      <c r="H3" s="31">
        <f t="shared" ca="1" si="0"/>
        <v>6</v>
      </c>
    </row>
    <row r="4" spans="1:10">
      <c r="E4" s="32">
        <v>43581</v>
      </c>
      <c r="F4" s="33">
        <f ca="1">$D$2+F3</f>
        <v>43605.681075528497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42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G2" sqref="G2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43000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0.85862094907497521</v>
      </c>
      <c r="E3" s="31">
        <f ca="1">E4-$D$2</f>
        <v>581</v>
      </c>
      <c r="F3" s="26">
        <f>SUM(学习任务!E:E)</f>
        <v>605.68107552849744</v>
      </c>
      <c r="G3" s="31">
        <f t="shared" ref="G3:H3" ca="1" si="0">G4-$D$2</f>
        <v>-238</v>
      </c>
      <c r="H3" s="31">
        <f t="shared" ca="1" si="0"/>
        <v>6</v>
      </c>
    </row>
    <row r="4" spans="1:10">
      <c r="E4" s="32">
        <v>43581</v>
      </c>
      <c r="F4" s="33">
        <f ca="1">$D$2+F3</f>
        <v>43605.681075528497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82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3" t="s">
        <v>292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 ht="42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E22" s="67" t="s">
        <v>294</v>
      </c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E23" s="57" t="s">
        <v>295</v>
      </c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57" t="s">
        <v>296</v>
      </c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 ht="42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E28" s="67" t="s">
        <v>298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  <c r="E32" s="57" t="s">
        <v>297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0" activePane="bottomLeft" state="frozen"/>
      <selection pane="bottomLeft" activeCell="B51" sqref="B51"/>
    </sheetView>
  </sheetViews>
  <sheetFormatPr defaultColWidth="9" defaultRowHeight="14"/>
  <cols>
    <col min="1" max="1" width="17.26953125" customWidth="1"/>
    <col min="4" max="4" width="12.726562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pane ySplit="1" topLeftCell="A11" activePane="bottomLeft" state="frozen"/>
      <selection pane="bottomLeft" activeCell="F1" sqref="F1"/>
    </sheetView>
  </sheetViews>
  <sheetFormatPr defaultColWidth="9" defaultRowHeight="14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605.68107552849744</v>
      </c>
    </row>
    <row r="2" spans="1:7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>
      <c r="A3">
        <v>3</v>
      </c>
      <c r="B3" s="7" t="s">
        <v>154</v>
      </c>
      <c r="C3" s="7">
        <v>15</v>
      </c>
      <c r="D3">
        <v>0</v>
      </c>
      <c r="E3">
        <v>14</v>
      </c>
    </row>
    <row r="4" spans="1:7">
      <c r="A4">
        <v>4</v>
      </c>
      <c r="B4" s="7" t="s">
        <v>155</v>
      </c>
      <c r="C4" s="7">
        <v>15</v>
      </c>
      <c r="D4">
        <v>0</v>
      </c>
      <c r="E4">
        <f t="shared" ref="E4:E25" si="0">C4*(1-D4)</f>
        <v>15</v>
      </c>
    </row>
    <row r="5" spans="1:7">
      <c r="A5">
        <v>5</v>
      </c>
      <c r="B5" s="7" t="s">
        <v>156</v>
      </c>
      <c r="C5" s="7">
        <v>15</v>
      </c>
      <c r="D5">
        <v>0</v>
      </c>
      <c r="E5">
        <f t="shared" si="0"/>
        <v>15</v>
      </c>
    </row>
    <row r="6" spans="1:7">
      <c r="A6">
        <v>6</v>
      </c>
      <c r="B6" s="7" t="s">
        <v>157</v>
      </c>
      <c r="C6" s="7">
        <v>3</v>
      </c>
      <c r="D6">
        <v>0</v>
      </c>
      <c r="E6">
        <f t="shared" si="0"/>
        <v>3</v>
      </c>
    </row>
    <row r="7" spans="1:7">
      <c r="A7">
        <v>7</v>
      </c>
      <c r="B7" s="7" t="s">
        <v>158</v>
      </c>
      <c r="C7" s="7">
        <v>3</v>
      </c>
      <c r="D7">
        <v>0</v>
      </c>
      <c r="E7">
        <f t="shared" si="0"/>
        <v>3</v>
      </c>
    </row>
    <row r="8" spans="1:7">
      <c r="A8">
        <v>8</v>
      </c>
      <c r="B8" s="7" t="s">
        <v>159</v>
      </c>
      <c r="C8" s="7">
        <v>7</v>
      </c>
      <c r="D8">
        <v>0</v>
      </c>
      <c r="E8">
        <f t="shared" si="0"/>
        <v>7</v>
      </c>
    </row>
    <row r="9" spans="1:7">
      <c r="A9">
        <v>9</v>
      </c>
      <c r="B9" s="7" t="s">
        <v>160</v>
      </c>
      <c r="C9" s="7">
        <v>10</v>
      </c>
      <c r="D9">
        <v>0</v>
      </c>
      <c r="E9">
        <f t="shared" si="0"/>
        <v>10</v>
      </c>
    </row>
    <row r="10" spans="1:7">
      <c r="A10">
        <v>10</v>
      </c>
      <c r="B10" s="7" t="s">
        <v>161</v>
      </c>
      <c r="C10" s="7">
        <v>10</v>
      </c>
      <c r="D10">
        <v>0</v>
      </c>
      <c r="E10">
        <f t="shared" si="0"/>
        <v>10</v>
      </c>
    </row>
    <row r="11" spans="1:7">
      <c r="A11">
        <v>11</v>
      </c>
      <c r="B11" s="7" t="s">
        <v>162</v>
      </c>
      <c r="C11" s="7">
        <v>10</v>
      </c>
      <c r="D11">
        <v>0.3</v>
      </c>
      <c r="E11">
        <f t="shared" si="0"/>
        <v>7</v>
      </c>
    </row>
    <row r="12" spans="1:7" s="6" customFormat="1">
      <c r="A12">
        <v>12</v>
      </c>
      <c r="B12" s="21" t="s">
        <v>163</v>
      </c>
      <c r="C12" s="21">
        <f>16*7</f>
        <v>112</v>
      </c>
      <c r="D12" s="6">
        <f>4/16</f>
        <v>0.25</v>
      </c>
      <c r="E12" s="6">
        <f t="shared" si="0"/>
        <v>84</v>
      </c>
    </row>
    <row r="13" spans="1:7">
      <c r="A13">
        <v>13</v>
      </c>
      <c r="B13" s="7" t="s">
        <v>165</v>
      </c>
      <c r="C13" s="7">
        <v>10</v>
      </c>
      <c r="D13">
        <v>0</v>
      </c>
      <c r="E13">
        <f t="shared" si="0"/>
        <v>10</v>
      </c>
    </row>
    <row r="14" spans="1:7">
      <c r="A14">
        <v>14</v>
      </c>
      <c r="B14" s="7" t="s">
        <v>252</v>
      </c>
      <c r="C14" s="7">
        <v>15</v>
      </c>
      <c r="D14">
        <v>0</v>
      </c>
      <c r="E14">
        <f t="shared" si="0"/>
        <v>15</v>
      </c>
    </row>
    <row r="15" spans="1:7">
      <c r="A15">
        <v>15</v>
      </c>
      <c r="B15" s="7" t="s">
        <v>166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>
      <c r="A16">
        <v>16</v>
      </c>
      <c r="B16" s="21" t="s">
        <v>173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174</v>
      </c>
    </row>
    <row r="17" spans="1:7">
      <c r="A17">
        <v>17</v>
      </c>
      <c r="B17" s="7" t="s">
        <v>175</v>
      </c>
      <c r="C17" s="7">
        <v>20</v>
      </c>
      <c r="D17">
        <v>0.1</v>
      </c>
      <c r="E17">
        <f t="shared" si="0"/>
        <v>18</v>
      </c>
      <c r="G17" s="51" t="s">
        <v>274</v>
      </c>
    </row>
    <row r="18" spans="1:7">
      <c r="A18">
        <v>18</v>
      </c>
      <c r="B18" s="7" t="s">
        <v>176</v>
      </c>
      <c r="C18" s="7">
        <v>10</v>
      </c>
      <c r="D18">
        <v>0</v>
      </c>
      <c r="E18">
        <f t="shared" si="0"/>
        <v>10</v>
      </c>
      <c r="G18" s="51" t="s">
        <v>275</v>
      </c>
    </row>
    <row r="19" spans="1:7">
      <c r="A19">
        <v>19</v>
      </c>
      <c r="B19" s="20" t="s">
        <v>177</v>
      </c>
      <c r="C19" s="7">
        <v>30</v>
      </c>
      <c r="D19">
        <v>0</v>
      </c>
      <c r="E19">
        <f t="shared" si="0"/>
        <v>30</v>
      </c>
      <c r="G19" s="51" t="s">
        <v>276</v>
      </c>
    </row>
    <row r="20" spans="1:7">
      <c r="A20">
        <v>20</v>
      </c>
      <c r="B20" s="20" t="s">
        <v>178</v>
      </c>
      <c r="C20" s="7">
        <v>30</v>
      </c>
      <c r="D20">
        <v>0</v>
      </c>
      <c r="E20">
        <f t="shared" si="0"/>
        <v>30</v>
      </c>
      <c r="G20" s="51" t="s">
        <v>277</v>
      </c>
    </row>
    <row r="21" spans="1:7">
      <c r="A21">
        <v>21</v>
      </c>
      <c r="B21" s="20" t="s">
        <v>179</v>
      </c>
      <c r="C21" s="7">
        <v>26</v>
      </c>
      <c r="D21">
        <v>0</v>
      </c>
      <c r="E21">
        <f t="shared" si="0"/>
        <v>26</v>
      </c>
      <c r="G21" s="51" t="s">
        <v>278</v>
      </c>
    </row>
    <row r="22" spans="1:7">
      <c r="A22">
        <v>22</v>
      </c>
      <c r="B22" s="20" t="s">
        <v>180</v>
      </c>
      <c r="C22" s="7">
        <v>30</v>
      </c>
      <c r="D22">
        <v>0</v>
      </c>
      <c r="E22">
        <f t="shared" si="0"/>
        <v>30</v>
      </c>
      <c r="G22" s="63" t="s">
        <v>279</v>
      </c>
    </row>
    <row r="23" spans="1:7">
      <c r="A23">
        <v>23</v>
      </c>
      <c r="B23" s="20" t="s">
        <v>186</v>
      </c>
      <c r="C23" s="7">
        <v>30</v>
      </c>
      <c r="D23">
        <v>0</v>
      </c>
      <c r="E23">
        <f t="shared" si="0"/>
        <v>30</v>
      </c>
      <c r="G23" s="51" t="s">
        <v>281</v>
      </c>
    </row>
    <row r="24" spans="1:7">
      <c r="A24">
        <v>24</v>
      </c>
      <c r="B24" s="20" t="s">
        <v>187</v>
      </c>
      <c r="C24" s="7">
        <v>30</v>
      </c>
      <c r="D24">
        <v>0</v>
      </c>
      <c r="E24">
        <f t="shared" si="0"/>
        <v>30</v>
      </c>
      <c r="G24" s="51" t="s">
        <v>282</v>
      </c>
    </row>
    <row r="25" spans="1:7" ht="15" customHeight="1">
      <c r="A25">
        <v>25</v>
      </c>
      <c r="B25" s="7" t="s">
        <v>190</v>
      </c>
      <c r="C25" s="7">
        <v>20</v>
      </c>
      <c r="D25">
        <v>0</v>
      </c>
      <c r="E25">
        <f t="shared" si="0"/>
        <v>20</v>
      </c>
    </row>
    <row r="26" spans="1:7">
      <c r="A26">
        <v>26</v>
      </c>
      <c r="B26" s="7" t="s">
        <v>191</v>
      </c>
      <c r="C26" s="7">
        <v>20</v>
      </c>
      <c r="D26">
        <v>0</v>
      </c>
      <c r="E26">
        <f t="shared" ref="E26:E41" si="1">C26*(1-D26)</f>
        <v>20</v>
      </c>
    </row>
    <row r="27" spans="1:7">
      <c r="A27">
        <v>27</v>
      </c>
      <c r="B27" s="3" t="s">
        <v>192</v>
      </c>
      <c r="C27">
        <v>20</v>
      </c>
      <c r="D27">
        <f>176/286</f>
        <v>0.61538461538461542</v>
      </c>
      <c r="E27">
        <f t="shared" si="1"/>
        <v>7.6923076923076916</v>
      </c>
    </row>
    <row r="28" spans="1:7">
      <c r="A28">
        <v>28</v>
      </c>
      <c r="B28" s="59" t="s">
        <v>193</v>
      </c>
      <c r="C28" s="59">
        <v>60</v>
      </c>
      <c r="D28" s="59">
        <v>0.88</v>
      </c>
      <c r="E28" s="59">
        <f t="shared" si="1"/>
        <v>7.1999999999999993</v>
      </c>
      <c r="F28" s="3"/>
    </row>
    <row r="29" spans="1:7">
      <c r="A29">
        <v>29</v>
      </c>
      <c r="B29" s="61" t="s">
        <v>194</v>
      </c>
      <c r="C29" s="60"/>
      <c r="D29" s="5">
        <v>0</v>
      </c>
      <c r="E29" s="60">
        <f t="shared" si="1"/>
        <v>0</v>
      </c>
    </row>
    <row r="30" spans="1:7">
      <c r="A30">
        <v>30</v>
      </c>
      <c r="B30" s="61" t="s">
        <v>231</v>
      </c>
      <c r="C30" s="60">
        <v>30</v>
      </c>
      <c r="D30" s="60">
        <v>0</v>
      </c>
      <c r="E30" s="60">
        <f t="shared" si="1"/>
        <v>30</v>
      </c>
    </row>
    <row r="31" spans="1:7">
      <c r="A31">
        <v>31</v>
      </c>
      <c r="B31" s="61" t="s">
        <v>232</v>
      </c>
      <c r="C31" s="60">
        <v>10</v>
      </c>
      <c r="D31" s="60">
        <v>0</v>
      </c>
      <c r="E31" s="60">
        <f t="shared" si="1"/>
        <v>10</v>
      </c>
    </row>
    <row r="32" spans="1:7">
      <c r="A32">
        <v>32</v>
      </c>
      <c r="B32" s="3" t="s">
        <v>238</v>
      </c>
      <c r="D32">
        <v>0</v>
      </c>
      <c r="E32">
        <f t="shared" si="1"/>
        <v>0</v>
      </c>
    </row>
    <row r="33" spans="1:11">
      <c r="A33">
        <v>33</v>
      </c>
      <c r="B33" s="3" t="s">
        <v>239</v>
      </c>
      <c r="C33">
        <v>2</v>
      </c>
      <c r="D33" s="5">
        <v>0</v>
      </c>
      <c r="E33">
        <f t="shared" si="1"/>
        <v>2</v>
      </c>
      <c r="J33" s="51"/>
      <c r="K33" s="51"/>
    </row>
    <row r="34" spans="1:11">
      <c r="A34">
        <v>34</v>
      </c>
      <c r="B34" s="59" t="s">
        <v>241</v>
      </c>
      <c r="C34" s="59">
        <v>2</v>
      </c>
      <c r="D34" s="59">
        <v>0.2</v>
      </c>
      <c r="E34" s="59">
        <f t="shared" si="1"/>
        <v>1.6</v>
      </c>
      <c r="K34" s="51"/>
    </row>
    <row r="35" spans="1:11">
      <c r="A35">
        <v>35</v>
      </c>
      <c r="B35" s="3" t="s">
        <v>242</v>
      </c>
      <c r="C35">
        <v>2</v>
      </c>
      <c r="D35">
        <v>0</v>
      </c>
      <c r="E35">
        <f t="shared" si="1"/>
        <v>2</v>
      </c>
      <c r="K35" s="51"/>
    </row>
    <row r="36" spans="1:11">
      <c r="A36">
        <v>36</v>
      </c>
      <c r="B36" s="3" t="s">
        <v>243</v>
      </c>
      <c r="C36">
        <v>2</v>
      </c>
      <c r="D36">
        <v>0.25</v>
      </c>
      <c r="E36">
        <f t="shared" si="1"/>
        <v>1.5</v>
      </c>
    </row>
    <row r="37" spans="1:11">
      <c r="A37">
        <v>37</v>
      </c>
      <c r="B37" s="3" t="s">
        <v>244</v>
      </c>
      <c r="C37">
        <v>2</v>
      </c>
      <c r="D37">
        <v>0</v>
      </c>
      <c r="E37">
        <f t="shared" si="1"/>
        <v>2</v>
      </c>
    </row>
    <row r="38" spans="1:11">
      <c r="A38">
        <v>38</v>
      </c>
      <c r="B38" s="7" t="s">
        <v>164</v>
      </c>
      <c r="C38" s="7">
        <v>15</v>
      </c>
      <c r="D38" s="5">
        <v>0</v>
      </c>
      <c r="E38">
        <f t="shared" si="1"/>
        <v>15</v>
      </c>
    </row>
    <row r="39" spans="1:11">
      <c r="A39">
        <v>39</v>
      </c>
      <c r="B39" s="5" t="s">
        <v>245</v>
      </c>
      <c r="C39">
        <v>2</v>
      </c>
      <c r="D39">
        <v>0</v>
      </c>
      <c r="E39">
        <f t="shared" si="1"/>
        <v>2</v>
      </c>
      <c r="J39" s="51"/>
    </row>
    <row r="40" spans="1:11">
      <c r="A40">
        <v>40</v>
      </c>
      <c r="B40" s="5" t="s">
        <v>246</v>
      </c>
      <c r="C40">
        <v>2</v>
      </c>
      <c r="D40">
        <v>0</v>
      </c>
      <c r="E40">
        <f t="shared" si="1"/>
        <v>2</v>
      </c>
    </row>
    <row r="41" spans="1:11">
      <c r="A41">
        <v>41</v>
      </c>
      <c r="B41" s="5" t="s">
        <v>247</v>
      </c>
      <c r="C41">
        <v>2</v>
      </c>
      <c r="D41">
        <v>0</v>
      </c>
      <c r="E41">
        <f t="shared" si="1"/>
        <v>2</v>
      </c>
    </row>
    <row r="42" spans="1:11">
      <c r="A42">
        <v>42</v>
      </c>
      <c r="B42" s="58" t="s">
        <v>253</v>
      </c>
      <c r="C42">
        <v>10</v>
      </c>
      <c r="D42">
        <v>0.25</v>
      </c>
      <c r="E42">
        <f t="shared" ref="E42:E48" si="2">C42*(1-D42)</f>
        <v>7.5</v>
      </c>
      <c r="J42" s="51"/>
    </row>
    <row r="43" spans="1:11">
      <c r="A43">
        <v>43</v>
      </c>
      <c r="B43" s="58" t="s">
        <v>254</v>
      </c>
      <c r="C43">
        <v>10</v>
      </c>
      <c r="D43">
        <v>0</v>
      </c>
      <c r="E43">
        <f t="shared" si="2"/>
        <v>10</v>
      </c>
    </row>
    <row r="44" spans="1:11">
      <c r="A44">
        <v>44</v>
      </c>
      <c r="B44" s="58" t="s">
        <v>255</v>
      </c>
      <c r="D44">
        <v>0</v>
      </c>
      <c r="E44">
        <f t="shared" si="2"/>
        <v>0</v>
      </c>
    </row>
    <row r="45" spans="1:11">
      <c r="A45">
        <v>45</v>
      </c>
      <c r="B45" s="55" t="s">
        <v>237</v>
      </c>
      <c r="C45" s="7">
        <v>15</v>
      </c>
      <c r="D45">
        <v>0.02</v>
      </c>
      <c r="E45">
        <f t="shared" si="2"/>
        <v>14.7</v>
      </c>
      <c r="J45" s="51"/>
      <c r="K45" s="51"/>
    </row>
    <row r="46" spans="1:11">
      <c r="A46">
        <v>46</v>
      </c>
      <c r="B46" s="58" t="s">
        <v>256</v>
      </c>
      <c r="D46">
        <v>0</v>
      </c>
      <c r="E46">
        <f t="shared" si="2"/>
        <v>0</v>
      </c>
      <c r="K46" s="51"/>
    </row>
    <row r="47" spans="1:11">
      <c r="A47">
        <v>47</v>
      </c>
      <c r="B47" s="58" t="s">
        <v>257</v>
      </c>
      <c r="D47">
        <v>0</v>
      </c>
      <c r="E47">
        <f t="shared" si="2"/>
        <v>0</v>
      </c>
      <c r="K47" s="51"/>
    </row>
    <row r="48" spans="1:11">
      <c r="A48">
        <v>48</v>
      </c>
      <c r="B48" s="58" t="s">
        <v>259</v>
      </c>
      <c r="D48">
        <v>0</v>
      </c>
      <c r="E48">
        <f t="shared" si="2"/>
        <v>0</v>
      </c>
    </row>
    <row r="49" spans="1:10">
      <c r="A49">
        <v>49</v>
      </c>
      <c r="B49" s="58" t="s">
        <v>291</v>
      </c>
    </row>
    <row r="50" spans="1:10">
      <c r="J50" s="51"/>
    </row>
    <row r="52" spans="1:10">
      <c r="J52" s="51"/>
    </row>
    <row r="54" spans="1:10">
      <c r="J54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182" activePane="bottomLeft" state="frozen"/>
      <selection pane="bottomLeft" activeCell="F207" sqref="F207"/>
    </sheetView>
  </sheetViews>
  <sheetFormatPr defaultColWidth="9" defaultRowHeight="14"/>
  <cols>
    <col min="1" max="1" width="12.90625" customWidth="1"/>
    <col min="2" max="2" width="10.7265625" style="12" customWidth="1"/>
    <col min="3" max="3" width="14.08984375" customWidth="1"/>
    <col min="4" max="4" width="12.453125" customWidth="1"/>
    <col min="5" max="5" width="11.6328125" customWidth="1"/>
    <col min="6" max="6" width="10.45312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-57.868257010944944</v>
      </c>
      <c r="E1" s="16" t="s">
        <v>199</v>
      </c>
      <c r="F1" s="17">
        <f>SUM(学习任务!E:E)</f>
        <v>605.68107552849744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5">
      <c r="A177" s="18">
        <v>42945</v>
      </c>
      <c r="B177" s="12">
        <v>-17.8213515479816</v>
      </c>
      <c r="C177" s="66" t="s">
        <v>289</v>
      </c>
    </row>
    <row r="178" spans="1:5">
      <c r="A178" s="18">
        <v>42946</v>
      </c>
      <c r="B178" s="12">
        <v>-18.237739001685245</v>
      </c>
      <c r="C178" s="66" t="s">
        <v>289</v>
      </c>
    </row>
    <row r="179" spans="1:5">
      <c r="A179" s="18">
        <v>42947</v>
      </c>
      <c r="B179" s="12">
        <v>-18.654126455388891</v>
      </c>
      <c r="C179" s="66" t="s">
        <v>289</v>
      </c>
    </row>
    <row r="180" spans="1:5">
      <c r="A180" s="18">
        <v>42948</v>
      </c>
      <c r="B180" s="12">
        <v>-19.070513909092536</v>
      </c>
      <c r="C180" s="66" t="s">
        <v>289</v>
      </c>
    </row>
    <row r="181" spans="1:5">
      <c r="A181" s="18">
        <v>42949</v>
      </c>
      <c r="B181" s="12">
        <v>-19.486901362796182</v>
      </c>
      <c r="C181" s="66" t="s">
        <v>289</v>
      </c>
    </row>
    <row r="182" spans="1:5">
      <c r="A182" s="18">
        <v>42950</v>
      </c>
      <c r="B182" s="12">
        <v>-19.903288816499828</v>
      </c>
      <c r="C182" s="66" t="s">
        <v>289</v>
      </c>
    </row>
    <row r="183" spans="1:5">
      <c r="A183" s="18">
        <v>42951</v>
      </c>
      <c r="B183" s="12">
        <v>-20.319676270203473</v>
      </c>
      <c r="C183" s="66" t="s">
        <v>289</v>
      </c>
    </row>
    <row r="184" spans="1:5">
      <c r="A184" s="18">
        <v>42952</v>
      </c>
      <c r="B184" s="12">
        <v>-20.736063723907119</v>
      </c>
      <c r="C184" s="66" t="s">
        <v>289</v>
      </c>
    </row>
    <row r="185" spans="1:5">
      <c r="A185" s="18">
        <v>42953</v>
      </c>
      <c r="B185" s="12">
        <v>-21.152451177610764</v>
      </c>
      <c r="C185" s="66" t="s">
        <v>289</v>
      </c>
    </row>
    <row r="186" spans="1:5">
      <c r="A186" s="18">
        <v>42954</v>
      </c>
      <c r="B186" s="12">
        <v>-21.56883863131441</v>
      </c>
      <c r="C186" s="66" t="s">
        <v>289</v>
      </c>
    </row>
    <row r="187" spans="1:5">
      <c r="A187" s="18">
        <v>42955</v>
      </c>
      <c r="B187" s="12">
        <v>-21.985226085018056</v>
      </c>
      <c r="C187" s="66" t="s">
        <v>289</v>
      </c>
    </row>
    <row r="188" spans="1:5">
      <c r="A188" s="18">
        <v>42956</v>
      </c>
      <c r="B188" s="12">
        <v>-22.401613538721701</v>
      </c>
      <c r="C188" s="66" t="s">
        <v>289</v>
      </c>
    </row>
    <row r="189" spans="1:5">
      <c r="A189" s="18">
        <v>42957</v>
      </c>
      <c r="B189" s="12">
        <v>-23.913645899832773</v>
      </c>
      <c r="C189" s="66" t="s">
        <v>289</v>
      </c>
    </row>
    <row r="190" spans="1:5">
      <c r="A190" s="18">
        <v>42958</v>
      </c>
      <c r="B190" s="12">
        <v>-23.926365344275837</v>
      </c>
      <c r="C190" s="66" t="s">
        <v>290</v>
      </c>
      <c r="D190" s="12"/>
      <c r="E190" s="12"/>
    </row>
    <row r="191" spans="1:5">
      <c r="A191" s="18">
        <v>42959</v>
      </c>
      <c r="B191" s="12">
        <v>-24.782748160180155</v>
      </c>
      <c r="D191" s="12"/>
      <c r="E191" s="12"/>
    </row>
    <row r="192" spans="1:5">
      <c r="A192" s="18">
        <v>42960</v>
      </c>
      <c r="B192" s="12">
        <v>-25.639130976084473</v>
      </c>
      <c r="D192" s="12"/>
      <c r="E192" s="12"/>
    </row>
    <row r="193" spans="1:6">
      <c r="A193" s="18">
        <v>42961</v>
      </c>
      <c r="B193" s="12">
        <v>-26.495513791988792</v>
      </c>
      <c r="D193" s="12"/>
      <c r="E193" s="12"/>
    </row>
    <row r="194" spans="1:6">
      <c r="A194" s="18">
        <v>42962</v>
      </c>
      <c r="B194" s="12">
        <v>-27.35189660789311</v>
      </c>
      <c r="D194" s="12"/>
      <c r="E194" s="12"/>
    </row>
    <row r="195" spans="1:6">
      <c r="A195" s="18">
        <v>42963</v>
      </c>
      <c r="B195" s="12">
        <v>-28.208279423797428</v>
      </c>
      <c r="D195" s="12"/>
      <c r="E195" s="12"/>
    </row>
    <row r="196" spans="1:6">
      <c r="A196" s="18">
        <v>42964</v>
      </c>
      <c r="B196" s="12">
        <v>-29.064662239701747</v>
      </c>
      <c r="D196" s="12"/>
      <c r="E196" s="12"/>
    </row>
    <row r="197" spans="1:6">
      <c r="A197" s="18">
        <v>42965</v>
      </c>
      <c r="B197" s="12">
        <v>-29.921045055606065</v>
      </c>
      <c r="D197" s="12"/>
      <c r="E197" s="12"/>
    </row>
    <row r="198" spans="1:6">
      <c r="A198" s="18">
        <v>42966</v>
      </c>
      <c r="B198" s="12">
        <v>-30.777427871510383</v>
      </c>
      <c r="D198" s="12"/>
      <c r="E198" s="12"/>
    </row>
    <row r="199" spans="1:6">
      <c r="A199" s="18">
        <v>42967</v>
      </c>
      <c r="B199" s="12">
        <v>-31.633810687414702</v>
      </c>
      <c r="D199" s="12"/>
      <c r="E199" s="12"/>
    </row>
    <row r="200" spans="1:6">
      <c r="A200" s="18">
        <v>42968</v>
      </c>
      <c r="B200" s="12">
        <v>-32.49019350331902</v>
      </c>
      <c r="D200" s="12"/>
      <c r="E200" s="12"/>
    </row>
    <row r="201" spans="1:6">
      <c r="A201" s="18">
        <v>42969</v>
      </c>
      <c r="B201" s="12">
        <v>-33.346576319223338</v>
      </c>
      <c r="D201" s="12"/>
      <c r="E201" s="12"/>
    </row>
    <row r="202" spans="1:6">
      <c r="A202" s="18">
        <v>42970</v>
      </c>
      <c r="B202" s="12">
        <v>-34.202959135127657</v>
      </c>
      <c r="D202" s="12"/>
      <c r="E202" s="12"/>
    </row>
    <row r="203" spans="1:6">
      <c r="A203" s="18">
        <v>42971</v>
      </c>
      <c r="B203" s="12">
        <v>-35.059341951031975</v>
      </c>
      <c r="D203" s="12"/>
      <c r="E203" s="12"/>
    </row>
    <row r="204" spans="1:6">
      <c r="A204" s="18">
        <v>42972</v>
      </c>
      <c r="B204" s="12">
        <v>-35.915724766936293</v>
      </c>
      <c r="D204" s="12"/>
      <c r="E204" s="12"/>
    </row>
    <row r="205" spans="1:6">
      <c r="A205" s="18">
        <v>42973</v>
      </c>
      <c r="B205" s="12">
        <v>-36.772107582840611</v>
      </c>
      <c r="D205" s="12"/>
      <c r="E205" s="12"/>
    </row>
    <row r="206" spans="1:6">
      <c r="A206" s="18">
        <v>42974</v>
      </c>
      <c r="B206" s="12">
        <v>-37.62849039874493</v>
      </c>
      <c r="D206" s="12"/>
      <c r="E206" s="12"/>
    </row>
    <row r="207" spans="1:6">
      <c r="A207" s="18">
        <v>42975</v>
      </c>
      <c r="B207" s="12">
        <v>-38.484873214649248</v>
      </c>
      <c r="D207" s="12"/>
      <c r="E207" s="12"/>
    </row>
    <row r="208" spans="1:6">
      <c r="A208" s="18">
        <v>42976</v>
      </c>
      <c r="B208" s="12">
        <v>-41.926369858163525</v>
      </c>
      <c r="E208" s="12"/>
      <c r="F208" s="12"/>
    </row>
    <row r="209" spans="1:6">
      <c r="A209" s="18">
        <v>42977</v>
      </c>
      <c r="B209" s="12">
        <v>-42.5341189873524</v>
      </c>
      <c r="C209" s="51" t="s">
        <v>293</v>
      </c>
      <c r="E209" s="12"/>
      <c r="F209" s="12"/>
    </row>
    <row r="210" spans="1:6">
      <c r="A210" s="18">
        <v>42978</v>
      </c>
      <c r="B210" s="12">
        <v>-43.141868116541275</v>
      </c>
      <c r="E210" s="12"/>
      <c r="F210" s="12"/>
    </row>
    <row r="211" spans="1:6">
      <c r="A211" s="18">
        <v>42979</v>
      </c>
      <c r="B211" s="12">
        <v>-43.74961724573015</v>
      </c>
      <c r="E211" s="12"/>
      <c r="F211" s="12"/>
    </row>
    <row r="212" spans="1:6">
      <c r="A212" s="18">
        <v>42980</v>
      </c>
      <c r="B212" s="12">
        <v>-44.357366374919025</v>
      </c>
      <c r="E212" s="12"/>
      <c r="F212" s="12"/>
    </row>
    <row r="213" spans="1:6">
      <c r="A213" s="18">
        <v>42981</v>
      </c>
      <c r="B213" s="12">
        <v>-44.965115504107899</v>
      </c>
      <c r="E213" s="12"/>
      <c r="F213" s="12"/>
    </row>
    <row r="214" spans="1:6">
      <c r="A214" s="18">
        <v>42982</v>
      </c>
      <c r="B214" s="12">
        <v>-45.572864633296774</v>
      </c>
      <c r="E214" s="12"/>
      <c r="F214" s="12"/>
    </row>
    <row r="215" spans="1:6">
      <c r="A215" s="18">
        <v>42983</v>
      </c>
      <c r="B215" s="12">
        <v>-46.180613762485649</v>
      </c>
      <c r="E215" s="12"/>
      <c r="F215" s="12"/>
    </row>
    <row r="216" spans="1:6">
      <c r="A216" s="18">
        <v>42984</v>
      </c>
      <c r="B216" s="12">
        <v>-46.788362891674524</v>
      </c>
      <c r="E216" s="12"/>
      <c r="F216" s="12"/>
    </row>
    <row r="217" spans="1:6">
      <c r="A217" s="18">
        <v>42985</v>
      </c>
      <c r="B217" s="12">
        <v>-47.396112020863399</v>
      </c>
      <c r="E217" s="12"/>
      <c r="F217" s="12"/>
    </row>
    <row r="218" spans="1:6">
      <c r="A218" s="18">
        <v>42986</v>
      </c>
      <c r="B218" s="12">
        <v>-48.003861150052273</v>
      </c>
      <c r="E218" s="12"/>
      <c r="F218" s="12"/>
    </row>
    <row r="219" spans="1:6">
      <c r="A219" s="18">
        <v>42987</v>
      </c>
      <c r="B219" s="12">
        <v>-48.611610279241148</v>
      </c>
      <c r="E219" s="12"/>
      <c r="F219" s="12"/>
    </row>
    <row r="220" spans="1:6">
      <c r="A220" s="18">
        <v>42988</v>
      </c>
      <c r="B220" s="12">
        <v>-49.219359408430023</v>
      </c>
      <c r="E220" s="12"/>
      <c r="F220" s="12"/>
    </row>
    <row r="221" spans="1:6">
      <c r="A221" s="18">
        <v>42989</v>
      </c>
      <c r="B221" s="12">
        <v>-49.827108537618898</v>
      </c>
      <c r="E221" s="12"/>
      <c r="F221" s="12"/>
    </row>
    <row r="222" spans="1:6">
      <c r="A222" s="18">
        <v>42990</v>
      </c>
      <c r="B222" s="12">
        <v>-50.434857666807773</v>
      </c>
      <c r="E222" s="12"/>
      <c r="F222" s="12"/>
    </row>
    <row r="223" spans="1:6">
      <c r="A223" s="18">
        <v>42991</v>
      </c>
      <c r="B223" s="12">
        <v>-51.042606795996647</v>
      </c>
      <c r="E223" s="12"/>
      <c r="F223" s="12"/>
    </row>
    <row r="224" spans="1:6">
      <c r="A224" s="18">
        <v>42992</v>
      </c>
      <c r="B224" s="12">
        <v>-51.650355925185522</v>
      </c>
      <c r="E224" s="12"/>
      <c r="F224" s="12"/>
    </row>
    <row r="225" spans="1:7">
      <c r="A225" s="18">
        <v>42993</v>
      </c>
      <c r="B225" s="12">
        <v>-52.258105054374397</v>
      </c>
      <c r="E225" s="12"/>
      <c r="F225" s="12"/>
    </row>
    <row r="226" spans="1:7">
      <c r="A226" s="18">
        <v>42994</v>
      </c>
      <c r="B226" s="12">
        <v>-52.865854183563272</v>
      </c>
      <c r="E226" s="12"/>
      <c r="F226" s="12"/>
    </row>
    <row r="227" spans="1:7">
      <c r="A227" s="18">
        <v>42995</v>
      </c>
      <c r="B227" s="12">
        <v>-53.473603312752147</v>
      </c>
      <c r="E227" s="12"/>
      <c r="F227" s="12"/>
    </row>
    <row r="228" spans="1:7">
      <c r="A228" s="18">
        <v>42996</v>
      </c>
      <c r="B228" s="12">
        <v>-54.081352441941021</v>
      </c>
      <c r="E228" s="12"/>
      <c r="F228" s="12"/>
    </row>
    <row r="229" spans="1:7">
      <c r="A229" s="18">
        <v>42997</v>
      </c>
      <c r="B229" s="12">
        <v>-54.711205506311671</v>
      </c>
      <c r="C229" s="51" t="s">
        <v>299</v>
      </c>
      <c r="E229" s="12"/>
      <c r="F229" s="12"/>
      <c r="G229" s="12"/>
    </row>
    <row r="230" spans="1:7">
      <c r="A230" s="18">
        <v>42998</v>
      </c>
      <c r="B230" s="12">
        <v>-55.378660020200186</v>
      </c>
    </row>
    <row r="231" spans="1:7">
      <c r="A231" s="18">
        <v>42999</v>
      </c>
      <c r="B231" s="12">
        <v>-56.660134672980348</v>
      </c>
    </row>
    <row r="232" spans="1:7">
      <c r="A232" s="18">
        <v>43000</v>
      </c>
      <c r="B232" s="12">
        <v>-57.867321825760882</v>
      </c>
    </row>
    <row r="233" spans="1:7">
      <c r="A233" s="18">
        <v>43001</v>
      </c>
    </row>
    <row r="234" spans="1:7">
      <c r="A234" s="18">
        <v>43002</v>
      </c>
    </row>
    <row r="235" spans="1:7">
      <c r="A235" s="18">
        <v>43003</v>
      </c>
    </row>
    <row r="236" spans="1:7">
      <c r="A236" s="18">
        <v>43004</v>
      </c>
    </row>
    <row r="237" spans="1:7">
      <c r="A237" s="18">
        <v>43005</v>
      </c>
    </row>
    <row r="238" spans="1:7">
      <c r="A238" s="18">
        <v>43006</v>
      </c>
    </row>
    <row r="239" spans="1:7">
      <c r="A239" s="18">
        <v>43007</v>
      </c>
    </row>
    <row r="240" spans="1:7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" activePane="bottomLeft" state="frozen"/>
      <selection pane="bottomLeft" activeCell="P7" sqref="P7"/>
    </sheetView>
  </sheetViews>
  <sheetFormatPr defaultColWidth="9" defaultRowHeight="14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8" spans="1:7">
      <c r="A8">
        <v>2</v>
      </c>
      <c r="B8" s="7" t="s">
        <v>251</v>
      </c>
      <c r="C8" s="7">
        <v>10</v>
      </c>
      <c r="D8">
        <v>1</v>
      </c>
      <c r="E8">
        <f>C8*(1-D8)</f>
        <v>0</v>
      </c>
    </row>
    <row r="14" spans="1:7" s="2" customFormat="1"/>
    <row r="16" spans="1:7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>
      <c r="B25" s="20" t="s">
        <v>168</v>
      </c>
      <c r="C25" s="7">
        <v>40</v>
      </c>
      <c r="D25">
        <v>0</v>
      </c>
      <c r="E25">
        <f>C25*(1-D25)</f>
        <v>40</v>
      </c>
    </row>
    <row r="26" spans="1:6">
      <c r="B26" s="7" t="s">
        <v>169</v>
      </c>
      <c r="C26" s="7">
        <v>40</v>
      </c>
      <c r="D26">
        <v>0</v>
      </c>
      <c r="E26">
        <f>C26*(1-D26)</f>
        <v>40</v>
      </c>
    </row>
    <row r="27" spans="1:6">
      <c r="B27" s="7" t="s">
        <v>170</v>
      </c>
      <c r="C27" s="7">
        <v>40</v>
      </c>
      <c r="D27">
        <v>0</v>
      </c>
      <c r="E27">
        <f>C27*(1-D27)</f>
        <v>40</v>
      </c>
    </row>
    <row r="28" spans="1:6">
      <c r="B28" s="7" t="s">
        <v>171</v>
      </c>
      <c r="C28" s="7">
        <v>40</v>
      </c>
      <c r="D28">
        <v>0</v>
      </c>
      <c r="E28">
        <f>C28*(1-D28)</f>
        <v>40</v>
      </c>
    </row>
    <row r="29" spans="1:6">
      <c r="B29" s="7" t="s">
        <v>172</v>
      </c>
      <c r="C29" s="7">
        <v>40</v>
      </c>
      <c r="D29">
        <v>0</v>
      </c>
      <c r="E29">
        <f>C29*(1-D29)</f>
        <v>40</v>
      </c>
    </row>
    <row r="32" spans="1:6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12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4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>
      <c r="B60" s="1" t="s">
        <v>215</v>
      </c>
    </row>
    <row r="61" spans="1:6" ht="28">
      <c r="B61" s="1" t="s">
        <v>216</v>
      </c>
    </row>
    <row r="62" spans="1:6" ht="42">
      <c r="B62" s="1" t="s">
        <v>217</v>
      </c>
    </row>
    <row r="63" spans="1:6">
      <c r="B63" s="1" t="s">
        <v>218</v>
      </c>
    </row>
    <row r="64" spans="1:6" ht="28">
      <c r="B64" s="1" t="s">
        <v>219</v>
      </c>
      <c r="F64" s="51" t="s">
        <v>229</v>
      </c>
    </row>
    <row r="65" spans="1:2" ht="56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43000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0.85862094907497521</v>
      </c>
      <c r="E3" s="31">
        <f ca="1">E4-$D$2</f>
        <v>581</v>
      </c>
      <c r="F3" s="26">
        <f>SUM(学习任务!E:E)</f>
        <v>605.68107552849744</v>
      </c>
      <c r="G3" s="31">
        <f t="shared" ref="G3:H3" ca="1" si="0">G4-$D$2</f>
        <v>-160</v>
      </c>
      <c r="H3" s="31">
        <f t="shared" ca="1" si="0"/>
        <v>6</v>
      </c>
    </row>
    <row r="4" spans="1:10">
      <c r="E4" s="32">
        <v>43581</v>
      </c>
      <c r="F4" s="33">
        <f ca="1">$D$2+F3</f>
        <v>43605.681075528497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43000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0.85862094907497521</v>
      </c>
      <c r="E3" s="31">
        <f ca="1">E4-$D$2</f>
        <v>581</v>
      </c>
      <c r="F3" s="26">
        <f>SUM(学习任务!E:E)</f>
        <v>605.68107552849744</v>
      </c>
      <c r="G3" s="31">
        <f t="shared" ref="G3:H3" ca="1" si="0">G4-$D$2</f>
        <v>-160</v>
      </c>
      <c r="H3" s="31">
        <f t="shared" ca="1" si="0"/>
        <v>6</v>
      </c>
    </row>
    <row r="4" spans="1:10">
      <c r="E4" s="32">
        <v>43581</v>
      </c>
      <c r="F4" s="33">
        <f ca="1">$D$2+F3</f>
        <v>43605.681075528497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43000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0.85862094907497521</v>
      </c>
      <c r="E3" s="31">
        <f ca="1">E4-$D$2</f>
        <v>581</v>
      </c>
      <c r="F3" s="26">
        <f>SUM(学习任务!E:E)</f>
        <v>605.68107552849744</v>
      </c>
      <c r="G3" s="31">
        <f t="shared" ref="G3:H3" ca="1" si="0">G4-$D$2</f>
        <v>-160</v>
      </c>
      <c r="H3" s="31">
        <f t="shared" ca="1" si="0"/>
        <v>6</v>
      </c>
    </row>
    <row r="4" spans="1:10">
      <c r="E4" s="32">
        <v>43581</v>
      </c>
      <c r="F4" s="33">
        <f ca="1">$D$2+F3</f>
        <v>43605.681075528497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70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43000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0.85862094907497521</v>
      </c>
      <c r="E3" s="31">
        <f ca="1">E4-$D$2</f>
        <v>581</v>
      </c>
      <c r="F3" s="26">
        <f>SUM(学习任务!E:E)</f>
        <v>605.68107552849744</v>
      </c>
      <c r="G3" s="31">
        <f t="shared" ref="G3:H3" ca="1" si="0">G4-$D$2</f>
        <v>-160</v>
      </c>
      <c r="H3" s="31">
        <f t="shared" ca="1" si="0"/>
        <v>6</v>
      </c>
    </row>
    <row r="4" spans="1:10">
      <c r="E4" s="32">
        <v>43581</v>
      </c>
      <c r="F4" s="33">
        <f ca="1">$D$2+F3</f>
        <v>43605.681075528497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2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2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6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4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8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43000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0.85862094907497521</v>
      </c>
      <c r="E3" s="31">
        <f ca="1">E4-$D$2</f>
        <v>581</v>
      </c>
      <c r="F3" s="26">
        <f>SUM(学习任务!E:E)</f>
        <v>605.68107552849744</v>
      </c>
      <c r="G3" s="31">
        <f t="shared" ref="G3:H3" ca="1" si="0">G4-$D$2</f>
        <v>-238</v>
      </c>
      <c r="H3" s="31">
        <f t="shared" ca="1" si="0"/>
        <v>6</v>
      </c>
    </row>
    <row r="4" spans="1:10">
      <c r="E4" s="32">
        <v>43581</v>
      </c>
      <c r="F4" s="33">
        <f ca="1">$D$2+F3</f>
        <v>43605.681075528497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6" activePane="bottomRight" state="frozen"/>
      <selection pane="topRight"/>
      <selection pane="bottomLeft"/>
      <selection pane="bottomRight" activeCell="D16" sqref="D16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43000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0.85862094907497521</v>
      </c>
      <c r="E3" s="31">
        <f ca="1">E4-$D$2</f>
        <v>581</v>
      </c>
      <c r="F3" s="26">
        <f>SUM(学习任务!E:E)</f>
        <v>605.68107552849744</v>
      </c>
      <c r="G3" s="31">
        <f t="shared" ref="G3:H3" ca="1" si="0">G4-$D$2</f>
        <v>-238</v>
      </c>
      <c r="H3" s="31">
        <f t="shared" ca="1" si="0"/>
        <v>6</v>
      </c>
    </row>
    <row r="4" spans="1:10">
      <c r="E4" s="32">
        <v>43581</v>
      </c>
      <c r="F4" s="33">
        <f ca="1">$D$2+F3</f>
        <v>43605.681075528497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/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/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D15" s="54" t="s">
        <v>301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  <c r="D30" s="54" t="s">
        <v>300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54" t="s">
        <v>300</v>
      </c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43000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0.85862094907497521</v>
      </c>
      <c r="E3" s="31">
        <f ca="1">E4-$D$2</f>
        <v>581</v>
      </c>
      <c r="F3" s="26">
        <f>SUM(学习任务!E:E)</f>
        <v>605.68107552849744</v>
      </c>
      <c r="G3" s="31">
        <f t="shared" ref="G3:H3" ca="1" si="0">G4-$D$2</f>
        <v>-238</v>
      </c>
      <c r="H3" s="31">
        <f t="shared" ca="1" si="0"/>
        <v>6</v>
      </c>
    </row>
    <row r="4" spans="1:10">
      <c r="E4" s="32">
        <v>43581</v>
      </c>
      <c r="F4" s="33">
        <f ca="1">$D$2+F3</f>
        <v>43605.681075528497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9" width="9.453125" style="23" customWidth="1"/>
    <col min="10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43000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0.85862094907497521</v>
      </c>
      <c r="E3" s="31">
        <f ca="1">E4-$D$2</f>
        <v>581</v>
      </c>
      <c r="F3" s="26">
        <f>SUM(学习任务!E:E)</f>
        <v>605.68107552849744</v>
      </c>
      <c r="G3" s="31">
        <f t="shared" ref="G3:H3" ca="1" si="0">G4-$D$2</f>
        <v>-238</v>
      </c>
      <c r="H3" s="31">
        <f t="shared" ca="1" si="0"/>
        <v>6</v>
      </c>
      <c r="I3" s="23">
        <f>SUM(学习任务!C:C)</f>
        <v>722</v>
      </c>
    </row>
    <row r="4" spans="1:10">
      <c r="E4" s="32">
        <v>43581</v>
      </c>
      <c r="F4" s="33">
        <f ca="1">$D$2+F3</f>
        <v>43605.681075528497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10月</vt:lpstr>
      <vt:lpstr>11月</vt:lpstr>
      <vt:lpstr>12月</vt:lpstr>
      <vt:lpstr>7月</vt:lpstr>
      <vt:lpstr>9月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2017-09-22T12:36:24Z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