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3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6月" sheetId="20" r:id="rId10"/>
    <sheet name="12月" sheetId="28" r:id="rId11"/>
    <sheet name="任务分解" sheetId="22" r:id="rId12"/>
    <sheet name="学习任务" sheetId="11" r:id="rId13"/>
    <sheet name="列表" sheetId="30" r:id="rId14"/>
    <sheet name="log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E23" i="23" l="1"/>
  <c r="D22" i="23"/>
  <c r="E22" i="23" s="1"/>
  <c r="E21" i="23"/>
  <c r="E20" i="23"/>
  <c r="E19" i="23"/>
  <c r="E18" i="23"/>
  <c r="E17" i="23"/>
  <c r="E5" i="23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5" i="11"/>
  <c r="E24" i="11"/>
  <c r="E23" i="11"/>
  <c r="E22" i="11"/>
  <c r="E21" i="11"/>
  <c r="D20" i="11"/>
  <c r="E20" i="11" s="1"/>
  <c r="E18" i="11"/>
  <c r="E17" i="11"/>
  <c r="E16" i="11"/>
  <c r="E15" i="11"/>
  <c r="D14" i="11"/>
  <c r="E14" i="11" s="1"/>
  <c r="C14" i="11"/>
  <c r="E13" i="11"/>
  <c r="E12" i="11"/>
  <c r="E11" i="11"/>
  <c r="E10" i="11"/>
  <c r="E9" i="11"/>
  <c r="E8" i="11"/>
  <c r="E7" i="11"/>
  <c r="E6" i="11"/>
  <c r="E5" i="11"/>
  <c r="E4" i="11"/>
  <c r="E3" i="11"/>
  <c r="C72" i="22"/>
  <c r="C71" i="22"/>
  <c r="C70" i="22"/>
  <c r="C69" i="22"/>
  <c r="C68" i="22"/>
  <c r="C67" i="22"/>
  <c r="C66" i="22"/>
  <c r="C65" i="22"/>
  <c r="D73" i="22" s="1"/>
  <c r="D2" i="11" s="1"/>
  <c r="E2" i="11" s="1"/>
  <c r="C64" i="22"/>
  <c r="C63" i="22"/>
  <c r="C62" i="22"/>
  <c r="D47" i="22"/>
  <c r="D26" i="11" s="1"/>
  <c r="E2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9" i="11" s="1"/>
  <c r="E19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F3" i="20"/>
  <c r="D3" i="20"/>
  <c r="D2" i="20"/>
  <c r="G3" i="20" s="1"/>
  <c r="A11" i="27"/>
  <c r="B11" i="27" s="1"/>
  <c r="C10" i="27"/>
  <c r="B10" i="27"/>
  <c r="F3" i="27"/>
  <c r="D3" i="27"/>
  <c r="D2" i="27"/>
  <c r="G3" i="27" s="1"/>
  <c r="C12" i="24"/>
  <c r="A12" i="24"/>
  <c r="A13" i="24" s="1"/>
  <c r="B11" i="24"/>
  <c r="A11" i="24"/>
  <c r="C11" i="24" s="1"/>
  <c r="C10" i="24"/>
  <c r="B10" i="24"/>
  <c r="F3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F3" i="25"/>
  <c r="E3" i="25"/>
  <c r="D3" i="25"/>
  <c r="D2" i="25"/>
  <c r="A11" i="26"/>
  <c r="A12" i="26" s="1"/>
  <c r="C10" i="26"/>
  <c r="B10" i="26"/>
  <c r="F3" i="26"/>
  <c r="D3" i="26"/>
  <c r="D2" i="26"/>
  <c r="H3" i="26" s="1"/>
  <c r="A12" i="21"/>
  <c r="B12" i="21" s="1"/>
  <c r="A11" i="21"/>
  <c r="C11" i="21" s="1"/>
  <c r="C10" i="21"/>
  <c r="B10" i="21"/>
  <c r="F3" i="21"/>
  <c r="D3" i="21"/>
  <c r="D2" i="21"/>
  <c r="G3" i="21" s="1"/>
  <c r="A12" i="19"/>
  <c r="B12" i="19" s="1"/>
  <c r="A11" i="19"/>
  <c r="C10" i="19"/>
  <c r="B10" i="19"/>
  <c r="F3" i="19"/>
  <c r="D3" i="19"/>
  <c r="D2" i="19"/>
  <c r="G3" i="19" s="1"/>
  <c r="C12" i="16"/>
  <c r="A12" i="16"/>
  <c r="A13" i="16" s="1"/>
  <c r="B11" i="16"/>
  <c r="A11" i="16"/>
  <c r="C11" i="16" s="1"/>
  <c r="C10" i="16"/>
  <c r="B10" i="16"/>
  <c r="F3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F3" i="15"/>
  <c r="D3" i="15"/>
  <c r="D2" i="15"/>
  <c r="F4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F3" i="13"/>
  <c r="D3" i="13"/>
  <c r="D2" i="13"/>
  <c r="H3" i="13" s="1"/>
  <c r="F4" i="16" l="1"/>
  <c r="F4" i="24"/>
  <c r="E3" i="16"/>
  <c r="E3" i="24"/>
  <c r="B13" i="16"/>
  <c r="A14" i="16"/>
  <c r="C13" i="16"/>
  <c r="E3" i="13"/>
  <c r="F4" i="13"/>
  <c r="G3" i="15"/>
  <c r="H3" i="16"/>
  <c r="B12" i="16"/>
  <c r="H3" i="15"/>
  <c r="H3" i="21"/>
  <c r="F4" i="21"/>
  <c r="E3" i="21"/>
  <c r="G3" i="13"/>
  <c r="E3" i="15"/>
  <c r="C11" i="19"/>
  <c r="B11" i="19"/>
  <c r="B12" i="26"/>
  <c r="A13" i="26"/>
  <c r="C12" i="26"/>
  <c r="F4" i="19"/>
  <c r="E3" i="19"/>
  <c r="H3" i="19"/>
  <c r="A13" i="19"/>
  <c r="C12" i="19"/>
  <c r="B14" i="25"/>
  <c r="A15" i="25"/>
  <c r="C14" i="25"/>
  <c r="B11" i="21"/>
  <c r="C12" i="21"/>
  <c r="E3" i="26"/>
  <c r="F4" i="26"/>
  <c r="B11" i="26"/>
  <c r="A13" i="21"/>
  <c r="C11" i="26"/>
  <c r="H3" i="25"/>
  <c r="G3" i="25"/>
  <c r="F4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G1" i="11"/>
  <c r="D1" i="30"/>
  <c r="F4" i="27"/>
  <c r="E3" i="27"/>
  <c r="H3" i="27"/>
  <c r="C11" i="27"/>
  <c r="F4" i="20"/>
  <c r="E3" i="20"/>
  <c r="H3" i="20"/>
  <c r="H3" i="28"/>
  <c r="B12" i="28"/>
  <c r="A14" i="20" l="1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<sst xmlns="http://schemas.openxmlformats.org/spreadsheetml/2006/main" count="443" uniqueCount="252">
  <si>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</si>
  <si>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</si>
  <si>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</si>
  <si>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</si>
  <si>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</si>
  <si>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</si>
  <si>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</si>
  <si>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</si>
  <si>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</si>
  <si>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</si>
  <si>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</si>
  <si>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</si>
  <si>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</si>
  <si>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</si>
  <si>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</si>
  <si>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</si>
  <si>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</si>
  <si>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</si>
  <si>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</si>
  <si>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</si>
  <si>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</si>
  <si>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</si>
  <si>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</si>
  <si>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</si>
  <si>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</si>
  <si>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</si>
  <si>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</si>
  <si>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</si>
  <si>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</si>
  <si>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</si>
  <si>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</si>
  <si>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</si>
  <si>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</si>
  <si>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</si>
  <si>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</si>
  <si>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</si>
  <si>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</si>
  <si>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</si>
  <si>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</si>
  <si>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</si>
  <si>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</si>
  <si>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</si>
  <si>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</si>
  <si>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</si>
  <si>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</si>
  <si>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</si>
  <si>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</si>
  <si>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</si>
  <si>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</si>
  <si>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</si>
  <si>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</si>
  <si>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</si>
  <si>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</si>
  <si>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</si>
  <si>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</si>
  <si>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</si>
  <si>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</si>
  <si>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</si>
  <si>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</si>
  <si>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</si>
  <si>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</si>
  <si>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</si>
  <si>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</si>
  <si>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</si>
  <si>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</si>
  <si>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</si>
  <si>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</si>
  <si>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</si>
  <si>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</si>
  <si>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</si>
  <si>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</si>
  <si>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</si>
  <si>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</si>
  <si>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</si>
  <si>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charset val="134"/>
      </rPr>
      <t>下午3点</t>
    </r>
    <r>
      <rPr>
        <sz val="11"/>
        <color theme="1"/>
        <rFont val="宋体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</si>
  <si>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</si>
  <si>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</si>
  <si>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</si>
  <si>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</si>
  <si>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</si>
  <si>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</si>
  <si>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</si>
  <si>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</si>
  <si>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</si>
  <si>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</si>
  <si>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</si>
  <si>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</si>
  <si>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</si>
  <si>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计算机组成
《世界简史》</t>
  </si>
  <si>
    <t>休息一天</t>
  </si>
  <si>
    <t>CDA报名截止 
http://exam.cda.cn/?utm_source=edm&amp;utm_keyword=cda_exam&amp;utm_person=dabing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</si>
  <si>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</si>
  <si>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</si>
  <si>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</si>
  <si>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</si>
  <si>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</si>
  <si>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charset val="134"/>
      </rPr>
      <t>去腾讯云抢域名：guofei</t>
    </r>
    <r>
      <rPr>
        <sz val="11"/>
        <color theme="1"/>
        <rFont val="宋体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</si>
  <si>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</si>
  <si>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</si>
  <si>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</si>
  <si>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</si>
  <si>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</si>
  <si>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</si>
  <si>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</si>
  <si>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</si>
  <si>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</si>
  <si>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</si>
  <si>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</si>
  <si>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</si>
  <si>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</si>
  <si>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</si>
  <si>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</si>
  <si>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</si>
  <si>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</si>
  <si>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</si>
  <si>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</si>
  <si>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</si>
  <si>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</si>
  <si>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</si>
  <si>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</si>
  <si>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</si>
  <si>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</si>
  <si>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</si>
  <si>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</si>
  <si>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</si>
  <si>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</si>
  <si>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</si>
  <si>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</si>
  <si>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</si>
  <si>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</si>
  <si>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</si>
  <si>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</si>
  <si>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</si>
  <si>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</si>
  <si>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</si>
  <si>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</si>
  <si>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</si>
  <si>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</si>
  <si>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</si>
  <si>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</si>
  <si>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</si>
  <si>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</si>
  <si>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</si>
  <si>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</si>
  <si>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</si>
  <si>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</si>
  <si>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</si>
  <si>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</si>
  <si>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</si>
  <si>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</si>
  <si>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</si>
  <si>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</si>
  <si>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</si>
  <si>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</si>
  <si>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</si>
  <si>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</si>
  <si>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</si>
  <si>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</si>
  <si>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</si>
  <si>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</si>
  <si>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</si>
  <si>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</si>
  <si>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</si>
  <si>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</si>
  <si>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</si>
  <si>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</si>
  <si>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</si>
  <si>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</si>
  <si>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</si>
  <si>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</si>
  <si>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</si>
  <si>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</si>
  <si>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</si>
  <si>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</si>
  <si>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</si>
  <si>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基础算法</t>
  </si>
  <si>
    <r>
      <rPr>
        <sz val="11"/>
        <color theme="1"/>
        <rFont val="宋体"/>
        <charset val="134"/>
      </rPr>
      <t>笔记&amp;</t>
    </r>
    <r>
      <rPr>
        <sz val="11"/>
        <color theme="1"/>
        <rFont val="宋体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</si>
  <si>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</si>
  <si>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</si>
  <si>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</si>
  <si>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</si>
  <si>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</si>
  <si>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</si>
  <si>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</si>
  <si>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</si>
  <si>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</si>
  <si>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</si>
  <si>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</si>
  <si>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</si>
  <si>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 xml:space="preserve">         时域模型</t>
  </si>
  <si>
    <t xml:space="preserve">         频域模型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</si>
  <si>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</si>
  <si>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</si>
  <si>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</si>
  <si>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</si>
  <si>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</si>
  <si>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</si>
  <si>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</si>
  <si>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</si>
  <si>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</si>
  <si>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</si>
  <si>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</si>
  <si>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</si>
  <si>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</si>
  <si>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</si>
  <si>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</si>
  <si>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</si>
  <si>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</si>
  <si>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</si>
  <si>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</si>
  <si>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</si>
  <si>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</si>
  <si>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</si>
  <si>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</si>
  <si>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</si>
  <si>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</si>
  <si>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</si>
  <si>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</si>
  <si>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</si>
  <si>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python教材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</si>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</sst>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3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6" fillId="5" borderId="1" xfId="0" applyFont="1" applyFill="1" applyBorder="1" applyAlignment="1">
      <alignment vertical="center" wrapText="1"/>
    </xf>
    <xf numFmtId="0" fontId="7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6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2" xfId="0" applyNumberFormat="1" applyFill="1" applyBorder="1" applyAlignment="1">
      <alignment vertical="center" wrapText="1"/>
    </xf>
    <xf numFmtId="0" fontId="0" fillId="5" borderId="6" xfId="0" applyNumberFormat="1" applyFont="1" applyFill="1" applyBorder="1" applyAlignment="1">
      <alignment vertical="center" wrapText="1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178" fontId="9" fillId="0" borderId="3" xfId="0" applyNumberFormat="1" applyFont="1" applyBorder="1" applyAlignment="1">
      <alignment horizontal="center" vertical="center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10" fillId="0" borderId="3" xfId="0" applyNumberFormat="1" applyFont="1" applyBorder="1" applyAlignment="1">
      <alignment horizontal="center" vertical="center" wrapText="1"/>
    </xf>
    <xf numFmtId="178" fontId="10" fillId="0" borderId="4" xfId="0" applyNumberFormat="1" applyFont="1" applyBorder="1" applyAlignment="1">
      <alignment horizontal="center" vertical="center"/>
    </xf>
    <xf numFmtId="178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学习任务!$B$2:$B$49</c:f>
              <c:strCache>
                <c:ptCount val="48"/>
                <c:pt idx="0">
                  <c:v>计算机组成</c:v>
                </c:pt>
                <c:pt idx="1">
                  <c:v>操作系统</c:v>
                </c:pt>
                <c:pt idx="2">
                  <c:v>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广义回归</c:v>
                </c:pt>
                <c:pt idx="15">
                  <c:v>         时域模型</c:v>
                </c:pt>
                <c:pt idx="16">
                  <c:v>         频域模型</c:v>
                </c:pt>
                <c:pt idx="17">
                  <c:v>精算师数学</c:v>
                </c:pt>
                <c:pt idx="18">
                  <c:v>精算师金融数学</c:v>
                </c:pt>
                <c:pt idx="19">
                  <c:v>精算师会计</c:v>
                </c:pt>
                <c:pt idx="20">
                  <c:v>精算师精算管理</c:v>
                </c:pt>
                <c:pt idx="21">
                  <c:v>精算师精算模型</c:v>
                </c:pt>
                <c:pt idx="22">
                  <c:v>精算师寿险</c:v>
                </c:pt>
                <c:pt idx="23">
                  <c:v>精算师非寿险</c:v>
                </c:pt>
                <c:pt idx="24">
                  <c:v>         分析</c:v>
                </c:pt>
                <c:pt idx="25">
                  <c:v>         代数</c:v>
                </c:pt>
                <c:pt idx="26">
                  <c:v>         几何</c:v>
                </c:pt>
                <c:pt idx="27">
                  <c:v>         复分析</c:v>
                </c:pt>
                <c:pt idx="28">
                  <c:v>         常微分方程</c:v>
                </c:pt>
                <c:pt idx="29">
                  <c:v>         数理方程</c:v>
                </c:pt>
                <c:pt idx="30">
                  <c:v>         偏微分方程</c:v>
                </c:pt>
                <c:pt idx="31">
                  <c:v>         实分析</c:v>
                </c:pt>
                <c:pt idx="32">
                  <c:v>         拓扑学</c:v>
                </c:pt>
                <c:pt idx="33">
                  <c:v>         微分几何</c:v>
                </c:pt>
                <c:pt idx="34">
                  <c:v>         泛函分析</c:v>
                </c:pt>
                <c:pt idx="35">
                  <c:v>         抽象代数</c:v>
                </c:pt>
                <c:pt idx="36">
                  <c:v>         时间序列</c:v>
                </c:pt>
                <c:pt idx="37">
                  <c:v>         随机过程</c:v>
                </c:pt>
                <c:pt idx="38">
                  <c:v>         逻辑学</c:v>
                </c:pt>
                <c:pt idx="39">
                  <c:v>         逻辑写作</c:v>
                </c:pt>
                <c:pt idx="40">
                  <c:v>回归分析</c:v>
                </c:pt>
                <c:pt idx="41">
                  <c:v>实验设计</c:v>
                </c:pt>
                <c:pt idx="42">
                  <c:v>统计预测</c:v>
                </c:pt>
                <c:pt idx="43">
                  <c:v>Python科学计算</c:v>
                </c:pt>
                <c:pt idx="44">
                  <c:v>python教材</c:v>
                </c:pt>
                <c:pt idx="46">
                  <c:v>Tkinter</c:v>
                </c:pt>
                <c:pt idx="47">
                  <c:v>MOOC-Python（目的是学架构，学Python的英文交流）</c:v>
                </c:pt>
              </c:strCache>
            </c:strRef>
          </c:cat>
          <c:val>
            <c:numRef>
              <c:f>学习任务!$E$2:$E$49</c:f>
              <c:numCache>
                <c:formatCode>General</c:formatCode>
                <c:ptCount val="48"/>
                <c:pt idx="0">
                  <c:v>5.5805396565821761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15</c:v>
                </c:pt>
                <c:pt idx="16">
                  <c:v>15</c:v>
                </c:pt>
                <c:pt idx="17">
                  <c:v>16.747141041931386</c:v>
                </c:pt>
                <c:pt idx="18">
                  <c:v>20.426599749058969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9.741626794258373</c:v>
                </c:pt>
                <c:pt idx="25">
                  <c:v>18</c:v>
                </c:pt>
                <c:pt idx="26">
                  <c:v>10</c:v>
                </c:pt>
                <c:pt idx="27">
                  <c:v>30</c:v>
                </c:pt>
                <c:pt idx="28">
                  <c:v>30</c:v>
                </c:pt>
                <c:pt idx="29">
                  <c:v>26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10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0.82298452015675139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28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6" width="32.375" style="28" customWidth="1"/>
    <col min="7" max="7" width="24.625" style="28" customWidth="1"/>
    <col min="8" max="8" width="12" style="25" customWidth="1"/>
    <col min="9" max="16384" width="9" style="25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8" t="s">
        <v>7</v>
      </c>
      <c r="B3" s="59"/>
      <c r="C3" s="60"/>
      <c r="D3" s="32">
        <f ca="1">NOW()-ROUNDDOWN(NOW(),0)</f>
        <v>0.91671805555233732</v>
      </c>
      <c r="E3" s="33">
        <f ca="1">E4-$D$2</f>
        <v>697</v>
      </c>
      <c r="F3" s="28">
        <f>SUM(学习任务!E:E)</f>
        <v>967.49590724183099</v>
      </c>
      <c r="G3" s="33">
        <f t="shared" ref="G3:H3" ca="1" si="0">G4-$D$2</f>
        <v>-44</v>
      </c>
      <c r="H3" s="33">
        <f t="shared" ca="1" si="0"/>
        <v>122</v>
      </c>
    </row>
    <row r="4" spans="1:10">
      <c r="E4" s="34">
        <v>43581</v>
      </c>
      <c r="F4" s="35">
        <f ca="1">$D$2+F3</f>
        <v>43851.495907241828</v>
      </c>
      <c r="G4" s="34">
        <v>42840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42759</v>
      </c>
      <c r="B10" s="25">
        <f t="shared" ref="B10:B39" si="1">WEEKNUM(A10)</f>
        <v>4</v>
      </c>
      <c r="C10" s="25" t="str">
        <f t="shared" ref="C10:C39" si="2">TEXT(WEEKDAY(A10),"aaaa")</f>
        <v>星期二</v>
      </c>
      <c r="G10" s="39"/>
    </row>
    <row r="11" spans="1:10">
      <c r="A11" s="24">
        <v>42760</v>
      </c>
      <c r="B11" s="25">
        <f t="shared" si="1"/>
        <v>4</v>
      </c>
      <c r="C11" s="25" t="str">
        <f t="shared" si="2"/>
        <v>星期三</v>
      </c>
      <c r="G11" s="39"/>
    </row>
    <row r="12" spans="1:10">
      <c r="A12" s="24">
        <v>42761</v>
      </c>
      <c r="B12" s="25">
        <f t="shared" si="1"/>
        <v>4</v>
      </c>
      <c r="C12" s="25" t="str">
        <f t="shared" si="2"/>
        <v>星期四</v>
      </c>
      <c r="F12" s="38"/>
    </row>
    <row r="13" spans="1:10">
      <c r="A13" s="24">
        <v>42762</v>
      </c>
      <c r="B13" s="25">
        <f t="shared" si="1"/>
        <v>4</v>
      </c>
      <c r="C13" s="25" t="str">
        <f t="shared" si="2"/>
        <v>星期五</v>
      </c>
      <c r="F13" s="38"/>
    </row>
    <row r="14" spans="1:10">
      <c r="A14" s="24">
        <v>42763</v>
      </c>
      <c r="B14" s="25">
        <f t="shared" si="1"/>
        <v>4</v>
      </c>
      <c r="C14" s="25" t="str">
        <f t="shared" si="2"/>
        <v>星期六</v>
      </c>
      <c r="D14" s="36"/>
      <c r="E14" s="37"/>
      <c r="G14" s="38"/>
    </row>
    <row r="15" spans="1:10">
      <c r="A15" s="24">
        <v>42764</v>
      </c>
      <c r="B15" s="25">
        <f t="shared" si="1"/>
        <v>5</v>
      </c>
      <c r="C15" s="25" t="str">
        <f t="shared" si="2"/>
        <v>星期日</v>
      </c>
      <c r="E15" s="37"/>
      <c r="G15" s="38"/>
    </row>
    <row r="16" spans="1:10">
      <c r="A16" s="24">
        <v>42765</v>
      </c>
      <c r="B16" s="25">
        <f t="shared" si="1"/>
        <v>5</v>
      </c>
      <c r="C16" s="25" t="str">
        <f t="shared" si="2"/>
        <v>星期一</v>
      </c>
      <c r="E16" s="37"/>
      <c r="F16" s="40"/>
      <c r="G16" s="41"/>
    </row>
    <row r="17" spans="1:7">
      <c r="A17" s="24">
        <v>42766</v>
      </c>
      <c r="B17" s="25">
        <f t="shared" si="1"/>
        <v>5</v>
      </c>
      <c r="C17" s="25" t="str">
        <f t="shared" si="2"/>
        <v>星期二</v>
      </c>
      <c r="D17" s="36"/>
      <c r="E17" s="37"/>
      <c r="F17" s="40"/>
      <c r="G17" s="42"/>
    </row>
    <row r="18" spans="1:7">
      <c r="A18" s="24">
        <v>42767</v>
      </c>
      <c r="B18" s="25">
        <f t="shared" si="1"/>
        <v>5</v>
      </c>
      <c r="C18" s="25" t="str">
        <f t="shared" si="2"/>
        <v>星期三</v>
      </c>
      <c r="E18" s="37"/>
      <c r="G18" s="39"/>
    </row>
    <row r="19" spans="1:7">
      <c r="A19" s="24">
        <v>42768</v>
      </c>
      <c r="B19" s="25">
        <f t="shared" si="1"/>
        <v>5</v>
      </c>
      <c r="C19" s="25" t="str">
        <f t="shared" si="2"/>
        <v>星期四</v>
      </c>
      <c r="D19" s="43"/>
    </row>
    <row r="20" spans="1:7">
      <c r="A20" s="24">
        <v>42769</v>
      </c>
      <c r="B20" s="25">
        <f t="shared" si="1"/>
        <v>5</v>
      </c>
      <c r="C20" s="25" t="str">
        <f t="shared" si="2"/>
        <v>星期五</v>
      </c>
      <c r="D20" s="44" t="s">
        <v>14</v>
      </c>
      <c r="F20" s="38"/>
    </row>
    <row r="21" spans="1:7">
      <c r="A21" s="24">
        <v>42770</v>
      </c>
      <c r="B21" s="25">
        <f t="shared" si="1"/>
        <v>5</v>
      </c>
      <c r="C21" s="25" t="str">
        <f t="shared" si="2"/>
        <v>星期六</v>
      </c>
      <c r="D21" s="43"/>
      <c r="F21" s="39" t="s">
        <v>15</v>
      </c>
    </row>
    <row r="22" spans="1:7">
      <c r="A22" s="24">
        <v>42771</v>
      </c>
      <c r="B22" s="25">
        <f t="shared" si="1"/>
        <v>6</v>
      </c>
      <c r="C22" s="25" t="str">
        <f t="shared" si="2"/>
        <v>星期日</v>
      </c>
      <c r="D22" s="43"/>
      <c r="F22" s="38" t="s">
        <v>16</v>
      </c>
    </row>
    <row r="23" spans="1:7">
      <c r="A23" s="24">
        <v>42772</v>
      </c>
      <c r="B23" s="25">
        <f t="shared" si="1"/>
        <v>6</v>
      </c>
      <c r="C23" s="45" t="str">
        <f t="shared" si="2"/>
        <v>星期一</v>
      </c>
      <c r="D23" s="46" t="s">
        <v>17</v>
      </c>
      <c r="F23" s="38" t="s">
        <v>18</v>
      </c>
    </row>
    <row r="24" spans="1:7">
      <c r="A24" s="24">
        <v>42773</v>
      </c>
      <c r="B24" s="25">
        <f t="shared" si="1"/>
        <v>6</v>
      </c>
      <c r="C24" s="25" t="str">
        <f t="shared" si="2"/>
        <v>星期二</v>
      </c>
      <c r="D24" s="47"/>
      <c r="F24" s="38" t="s">
        <v>19</v>
      </c>
    </row>
    <row r="25" spans="1:7">
      <c r="A25" s="24">
        <v>42774</v>
      </c>
      <c r="B25" s="25">
        <f t="shared" si="1"/>
        <v>6</v>
      </c>
      <c r="C25" s="25" t="str">
        <f t="shared" si="2"/>
        <v>星期三</v>
      </c>
      <c r="E25" s="37" t="s">
        <v>20</v>
      </c>
      <c r="F25" s="38" t="s">
        <v>21</v>
      </c>
    </row>
    <row r="26" spans="1:7">
      <c r="A26" s="24">
        <v>42775</v>
      </c>
      <c r="B26" s="25">
        <f t="shared" si="1"/>
        <v>6</v>
      </c>
      <c r="C26" s="25" t="str">
        <f t="shared" si="2"/>
        <v>星期四</v>
      </c>
      <c r="E26" s="37" t="s">
        <v>22</v>
      </c>
      <c r="F26" s="38" t="s">
        <v>23</v>
      </c>
    </row>
    <row r="27" spans="1:7">
      <c r="A27" s="24">
        <v>42776</v>
      </c>
      <c r="B27" s="25">
        <f t="shared" si="1"/>
        <v>6</v>
      </c>
      <c r="C27" s="25" t="str">
        <f t="shared" si="2"/>
        <v>星期五</v>
      </c>
    </row>
    <row r="28" spans="1:7">
      <c r="A28" s="24">
        <v>42777</v>
      </c>
      <c r="B28" s="25">
        <f t="shared" si="1"/>
        <v>6</v>
      </c>
      <c r="C28" s="25" t="str">
        <f t="shared" si="2"/>
        <v>星期六</v>
      </c>
      <c r="F28" s="39"/>
    </row>
    <row r="29" spans="1:7">
      <c r="A29" s="24">
        <v>42778</v>
      </c>
      <c r="B29" s="25">
        <f t="shared" si="1"/>
        <v>7</v>
      </c>
      <c r="C29" s="25" t="str">
        <f t="shared" si="2"/>
        <v>星期日</v>
      </c>
    </row>
    <row r="30" spans="1:7">
      <c r="A30" s="24">
        <v>42779</v>
      </c>
      <c r="B30" s="25">
        <f t="shared" si="1"/>
        <v>7</v>
      </c>
      <c r="C30" s="25" t="str">
        <f t="shared" si="2"/>
        <v>星期一</v>
      </c>
    </row>
    <row r="31" spans="1:7">
      <c r="A31" s="24">
        <v>42780</v>
      </c>
      <c r="B31" s="25">
        <f t="shared" si="1"/>
        <v>7</v>
      </c>
      <c r="C31" s="25" t="str">
        <f t="shared" si="2"/>
        <v>星期二</v>
      </c>
      <c r="D31" s="48"/>
    </row>
    <row r="32" spans="1:7">
      <c r="A32" s="24">
        <v>42781</v>
      </c>
      <c r="B32" s="25">
        <f t="shared" si="1"/>
        <v>7</v>
      </c>
      <c r="C32" s="25" t="str">
        <f t="shared" si="2"/>
        <v>星期三</v>
      </c>
    </row>
    <row r="33" spans="1:6">
      <c r="A33" s="24">
        <v>42782</v>
      </c>
      <c r="B33" s="25">
        <f t="shared" si="1"/>
        <v>7</v>
      </c>
      <c r="C33" s="25" t="str">
        <f t="shared" si="2"/>
        <v>星期四</v>
      </c>
      <c r="D33" s="36"/>
      <c r="F33" s="38" t="s">
        <v>24</v>
      </c>
    </row>
    <row r="34" spans="1:6">
      <c r="A34" s="24">
        <v>42783</v>
      </c>
      <c r="B34" s="25">
        <f t="shared" si="1"/>
        <v>7</v>
      </c>
      <c r="C34" s="25" t="str">
        <f t="shared" si="2"/>
        <v>星期五</v>
      </c>
    </row>
    <row r="35" spans="1:6">
      <c r="A35" s="24">
        <v>42784</v>
      </c>
      <c r="B35" s="25">
        <f t="shared" si="1"/>
        <v>7</v>
      </c>
      <c r="C35" s="25" t="str">
        <f t="shared" si="2"/>
        <v>星期六</v>
      </c>
    </row>
    <row r="36" spans="1:6" ht="54">
      <c r="A36" s="24">
        <v>42785</v>
      </c>
      <c r="B36" s="25">
        <f t="shared" si="1"/>
        <v>8</v>
      </c>
      <c r="C36" s="25" t="str">
        <f t="shared" si="2"/>
        <v>星期日</v>
      </c>
      <c r="D36" s="36"/>
      <c r="E36" s="37"/>
      <c r="F36" s="39" t="s">
        <v>25</v>
      </c>
    </row>
    <row r="37" spans="1:6">
      <c r="A37" s="24">
        <v>42786</v>
      </c>
      <c r="B37" s="25">
        <f t="shared" si="1"/>
        <v>8</v>
      </c>
      <c r="C37" s="25" t="str">
        <f t="shared" si="2"/>
        <v>星期一</v>
      </c>
      <c r="D37" s="36"/>
    </row>
    <row r="38" spans="1:6" ht="40.5">
      <c r="A38" s="24">
        <v>42787</v>
      </c>
      <c r="B38" s="25">
        <f t="shared" si="1"/>
        <v>8</v>
      </c>
      <c r="C38" s="25" t="str">
        <f t="shared" si="2"/>
        <v>星期二</v>
      </c>
      <c r="F38" s="39" t="s">
        <v>26</v>
      </c>
    </row>
    <row r="39" spans="1:6">
      <c r="A39" s="24">
        <v>42788</v>
      </c>
      <c r="B39" s="25">
        <f t="shared" si="1"/>
        <v>8</v>
      </c>
      <c r="C39" s="25" t="str">
        <f t="shared" si="2"/>
        <v>星期三</v>
      </c>
    </row>
    <row r="40" spans="1:6">
      <c r="A40" s="24">
        <v>42789</v>
      </c>
      <c r="D40" s="36"/>
      <c r="F40" s="38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D15" sqref="D15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8" t="s">
        <v>7</v>
      </c>
      <c r="B3" s="59"/>
      <c r="C3" s="60"/>
      <c r="D3" s="32">
        <f ca="1">NOW()-ROUNDDOWN(NOW(),0)</f>
        <v>0.91671805555233732</v>
      </c>
      <c r="E3" s="33">
        <f ca="1">E4-$D$2</f>
        <v>697</v>
      </c>
      <c r="F3" s="28">
        <f>SUM(学习任务!E:E)</f>
        <v>967.49590724183099</v>
      </c>
      <c r="G3" s="33">
        <f t="shared" ref="G3:H3" ca="1" si="0">G4-$D$2</f>
        <v>-44</v>
      </c>
      <c r="H3" s="33">
        <f t="shared" ca="1" si="0"/>
        <v>122</v>
      </c>
    </row>
    <row r="4" spans="1:10">
      <c r="E4" s="34">
        <v>43581</v>
      </c>
      <c r="F4" s="35">
        <f ca="1">$D$2+F3</f>
        <v>43851.495907241828</v>
      </c>
      <c r="G4" s="34">
        <v>42840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42879</v>
      </c>
      <c r="B10" s="25">
        <f t="shared" ref="B10:B39" si="1">WEEKNUM(A10)</f>
        <v>21</v>
      </c>
      <c r="C10" s="25" t="str">
        <f t="shared" ref="C10:C39" si="2">TEXT(WEEKDAY(A10),"aaaa")</f>
        <v>星期三</v>
      </c>
      <c r="D10" s="36" t="s">
        <v>78</v>
      </c>
      <c r="G10" s="39"/>
    </row>
    <row r="11" spans="1:10">
      <c r="A11" s="24">
        <f>A10+1</f>
        <v>42880</v>
      </c>
      <c r="B11" s="25">
        <f t="shared" si="1"/>
        <v>21</v>
      </c>
      <c r="C11" s="25" t="str">
        <f t="shared" si="2"/>
        <v>星期四</v>
      </c>
      <c r="D11" s="36" t="s">
        <v>87</v>
      </c>
      <c r="G11" s="39"/>
    </row>
    <row r="12" spans="1:10">
      <c r="A12" s="24">
        <f t="shared" ref="A12:A39" si="3">A11+1</f>
        <v>42881</v>
      </c>
      <c r="B12" s="25">
        <f t="shared" si="1"/>
        <v>21</v>
      </c>
      <c r="C12" s="25" t="str">
        <f t="shared" si="2"/>
        <v>星期五</v>
      </c>
      <c r="F12" s="38"/>
    </row>
    <row r="13" spans="1:10" ht="27">
      <c r="A13" s="24">
        <f t="shared" si="3"/>
        <v>42882</v>
      </c>
      <c r="B13" s="25">
        <f t="shared" si="1"/>
        <v>21</v>
      </c>
      <c r="C13" s="25" t="str">
        <f t="shared" si="2"/>
        <v>星期六</v>
      </c>
      <c r="D13" s="51" t="s">
        <v>88</v>
      </c>
      <c r="F13" s="38"/>
    </row>
    <row r="14" spans="1:10">
      <c r="A14" s="24">
        <f t="shared" si="3"/>
        <v>42883</v>
      </c>
      <c r="B14" s="25">
        <f t="shared" si="1"/>
        <v>22</v>
      </c>
      <c r="C14" s="25" t="str">
        <f t="shared" si="2"/>
        <v>星期日</v>
      </c>
      <c r="D14" s="36" t="s">
        <v>89</v>
      </c>
      <c r="E14" s="37"/>
      <c r="G14" s="38"/>
    </row>
    <row r="15" spans="1:10">
      <c r="A15" s="24">
        <f t="shared" si="3"/>
        <v>42884</v>
      </c>
      <c r="B15" s="25">
        <f t="shared" si="1"/>
        <v>22</v>
      </c>
      <c r="C15" s="25" t="str">
        <f t="shared" si="2"/>
        <v>星期一</v>
      </c>
      <c r="E15" s="37"/>
      <c r="G15" s="38"/>
    </row>
    <row r="16" spans="1:10">
      <c r="A16" s="24">
        <f t="shared" si="3"/>
        <v>42885</v>
      </c>
      <c r="B16" s="25">
        <f t="shared" si="1"/>
        <v>22</v>
      </c>
      <c r="C16" s="25" t="str">
        <f t="shared" si="2"/>
        <v>星期二</v>
      </c>
      <c r="E16" s="37"/>
      <c r="F16" s="40"/>
      <c r="G16" s="41"/>
    </row>
    <row r="17" spans="1:7">
      <c r="A17" s="24">
        <f t="shared" si="3"/>
        <v>42886</v>
      </c>
      <c r="B17" s="25">
        <f t="shared" si="1"/>
        <v>22</v>
      </c>
      <c r="C17" s="25" t="str">
        <f t="shared" si="2"/>
        <v>星期三</v>
      </c>
      <c r="D17" s="36"/>
      <c r="E17" s="37"/>
      <c r="F17" s="40"/>
      <c r="G17" s="42"/>
    </row>
    <row r="18" spans="1:7">
      <c r="A18" s="24">
        <f t="shared" si="3"/>
        <v>42887</v>
      </c>
      <c r="B18" s="25">
        <f t="shared" si="1"/>
        <v>22</v>
      </c>
      <c r="C18" s="25" t="str">
        <f t="shared" si="2"/>
        <v>星期四</v>
      </c>
      <c r="E18" s="37"/>
      <c r="G18" s="39"/>
    </row>
    <row r="19" spans="1:7">
      <c r="A19" s="24">
        <f t="shared" si="3"/>
        <v>42888</v>
      </c>
      <c r="B19" s="25">
        <f t="shared" si="1"/>
        <v>22</v>
      </c>
      <c r="C19" s="25" t="str">
        <f t="shared" si="2"/>
        <v>星期五</v>
      </c>
      <c r="D19" s="43"/>
    </row>
    <row r="20" spans="1:7">
      <c r="A20" s="24">
        <f t="shared" si="3"/>
        <v>42889</v>
      </c>
      <c r="B20" s="25">
        <f t="shared" si="1"/>
        <v>22</v>
      </c>
      <c r="C20" s="25" t="str">
        <f t="shared" si="2"/>
        <v>星期六</v>
      </c>
      <c r="D20" s="44"/>
      <c r="F20" s="38"/>
    </row>
    <row r="21" spans="1:7">
      <c r="A21" s="24">
        <f t="shared" si="3"/>
        <v>42890</v>
      </c>
      <c r="B21" s="25">
        <f t="shared" si="1"/>
        <v>23</v>
      </c>
      <c r="C21" s="25" t="str">
        <f t="shared" si="2"/>
        <v>星期日</v>
      </c>
      <c r="D21" s="43"/>
      <c r="F21" s="39"/>
    </row>
    <row r="22" spans="1:7" ht="81">
      <c r="A22" s="24">
        <f t="shared" si="3"/>
        <v>42891</v>
      </c>
      <c r="B22" s="25">
        <f t="shared" si="1"/>
        <v>23</v>
      </c>
      <c r="C22" s="25" t="str">
        <f t="shared" si="2"/>
        <v>星期一</v>
      </c>
      <c r="D22" s="52" t="s">
        <v>90</v>
      </c>
      <c r="F22" s="38"/>
    </row>
    <row r="23" spans="1:7">
      <c r="A23" s="24">
        <f t="shared" si="3"/>
        <v>42892</v>
      </c>
      <c r="B23" s="25">
        <f t="shared" si="1"/>
        <v>23</v>
      </c>
      <c r="C23" s="45" t="str">
        <f t="shared" si="2"/>
        <v>星期二</v>
      </c>
      <c r="D23" s="46"/>
      <c r="F23" s="38"/>
    </row>
    <row r="24" spans="1:7">
      <c r="A24" s="24">
        <f t="shared" si="3"/>
        <v>42893</v>
      </c>
      <c r="B24" s="25">
        <f t="shared" si="1"/>
        <v>23</v>
      </c>
      <c r="C24" s="25" t="str">
        <f t="shared" si="2"/>
        <v>星期三</v>
      </c>
      <c r="D24" s="47"/>
      <c r="F24" s="38"/>
    </row>
    <row r="25" spans="1:7">
      <c r="A25" s="24">
        <f t="shared" si="3"/>
        <v>42894</v>
      </c>
      <c r="B25" s="25">
        <f t="shared" si="1"/>
        <v>23</v>
      </c>
      <c r="C25" s="25" t="str">
        <f t="shared" si="2"/>
        <v>星期四</v>
      </c>
      <c r="D25" s="36" t="s">
        <v>91</v>
      </c>
      <c r="E25" s="37"/>
      <c r="F25" s="38"/>
    </row>
    <row r="26" spans="1:7">
      <c r="A26" s="24">
        <f t="shared" si="3"/>
        <v>42895</v>
      </c>
      <c r="B26" s="25">
        <f t="shared" si="1"/>
        <v>23</v>
      </c>
      <c r="C26" s="25" t="str">
        <f t="shared" si="2"/>
        <v>星期五</v>
      </c>
      <c r="E26" s="37"/>
      <c r="F26" s="38"/>
    </row>
    <row r="27" spans="1:7">
      <c r="A27" s="24">
        <f t="shared" si="3"/>
        <v>42896</v>
      </c>
      <c r="B27" s="25">
        <f t="shared" si="1"/>
        <v>23</v>
      </c>
      <c r="C27" s="25" t="str">
        <f t="shared" si="2"/>
        <v>星期六</v>
      </c>
    </row>
    <row r="28" spans="1:7">
      <c r="A28" s="24">
        <f t="shared" si="3"/>
        <v>42897</v>
      </c>
      <c r="B28" s="25">
        <f t="shared" si="1"/>
        <v>24</v>
      </c>
      <c r="C28" s="25" t="str">
        <f t="shared" si="2"/>
        <v>星期日</v>
      </c>
      <c r="F28" s="39"/>
    </row>
    <row r="29" spans="1:7">
      <c r="A29" s="24">
        <f t="shared" si="3"/>
        <v>42898</v>
      </c>
      <c r="B29" s="25">
        <f t="shared" si="1"/>
        <v>24</v>
      </c>
      <c r="C29" s="25" t="str">
        <f t="shared" si="2"/>
        <v>星期一</v>
      </c>
      <c r="D29" s="36" t="s">
        <v>92</v>
      </c>
    </row>
    <row r="30" spans="1:7">
      <c r="A30" s="24">
        <f t="shared" si="3"/>
        <v>42899</v>
      </c>
      <c r="B30" s="25">
        <f t="shared" si="1"/>
        <v>24</v>
      </c>
      <c r="C30" s="25" t="str">
        <f t="shared" si="2"/>
        <v>星期二</v>
      </c>
    </row>
    <row r="31" spans="1:7">
      <c r="A31" s="24">
        <f t="shared" si="3"/>
        <v>42900</v>
      </c>
      <c r="B31" s="25">
        <f t="shared" si="1"/>
        <v>24</v>
      </c>
      <c r="C31" s="25" t="str">
        <f t="shared" si="2"/>
        <v>星期三</v>
      </c>
      <c r="D31" s="48"/>
    </row>
    <row r="32" spans="1:7">
      <c r="A32" s="24">
        <f t="shared" si="3"/>
        <v>42901</v>
      </c>
      <c r="B32" s="25">
        <f t="shared" si="1"/>
        <v>24</v>
      </c>
      <c r="C32" s="25" t="str">
        <f t="shared" si="2"/>
        <v>星期四</v>
      </c>
    </row>
    <row r="33" spans="1:6">
      <c r="A33" s="24">
        <f t="shared" si="3"/>
        <v>42902</v>
      </c>
      <c r="B33" s="25">
        <f t="shared" si="1"/>
        <v>24</v>
      </c>
      <c r="C33" s="25" t="str">
        <f t="shared" si="2"/>
        <v>星期五</v>
      </c>
      <c r="D33" s="36"/>
      <c r="F33" s="38"/>
    </row>
    <row r="34" spans="1:6">
      <c r="A34" s="24">
        <f t="shared" si="3"/>
        <v>42903</v>
      </c>
      <c r="B34" s="25">
        <f t="shared" si="1"/>
        <v>24</v>
      </c>
      <c r="C34" s="25" t="str">
        <f t="shared" si="2"/>
        <v>星期六</v>
      </c>
    </row>
    <row r="35" spans="1:6">
      <c r="A35" s="24">
        <f t="shared" si="3"/>
        <v>42904</v>
      </c>
      <c r="B35" s="25">
        <f t="shared" si="1"/>
        <v>25</v>
      </c>
      <c r="C35" s="25" t="str">
        <f t="shared" si="2"/>
        <v>星期日</v>
      </c>
    </row>
    <row r="36" spans="1:6">
      <c r="A36" s="24">
        <f t="shared" si="3"/>
        <v>42905</v>
      </c>
      <c r="B36" s="25">
        <f t="shared" si="1"/>
        <v>25</v>
      </c>
      <c r="C36" s="25" t="str">
        <f t="shared" si="2"/>
        <v>星期一</v>
      </c>
      <c r="D36" s="36"/>
      <c r="E36" s="37"/>
      <c r="F36" s="39"/>
    </row>
    <row r="37" spans="1:6">
      <c r="A37" s="24">
        <f t="shared" si="3"/>
        <v>42906</v>
      </c>
      <c r="B37" s="25">
        <f t="shared" si="1"/>
        <v>25</v>
      </c>
      <c r="C37" s="25" t="str">
        <f t="shared" si="2"/>
        <v>星期二</v>
      </c>
      <c r="D37" s="36"/>
    </row>
    <row r="38" spans="1:6">
      <c r="A38" s="24">
        <f t="shared" si="3"/>
        <v>42907</v>
      </c>
      <c r="B38" s="25">
        <f t="shared" si="1"/>
        <v>25</v>
      </c>
      <c r="C38" s="25" t="str">
        <f t="shared" si="2"/>
        <v>星期三</v>
      </c>
    </row>
    <row r="39" spans="1:6">
      <c r="A39" s="24">
        <f t="shared" si="3"/>
        <v>42908</v>
      </c>
      <c r="B39" s="25">
        <f t="shared" si="1"/>
        <v>25</v>
      </c>
      <c r="C39" s="25" t="str">
        <f t="shared" si="2"/>
        <v>星期四</v>
      </c>
    </row>
    <row r="40" spans="1:6">
      <c r="A40" s="24">
        <f t="shared" ref="A40" si="4">A39+1</f>
        <v>42909</v>
      </c>
      <c r="B40" s="25">
        <f t="shared" ref="B40" si="5">WEEKNUM(A40)</f>
        <v>25</v>
      </c>
      <c r="C40" s="25" t="str">
        <f t="shared" ref="C40" si="6">TEXT(WEEKDAY(A40),"aaaa")</f>
        <v>星期五</v>
      </c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9" width="9.5" style="25" customWidth="1"/>
    <col min="10" max="16384" width="9" style="25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9">
        <f ca="1">ROUNDDOWN(NOW(),0)</f>
        <v>42884</v>
      </c>
      <c r="E2" s="30" t="s">
        <v>1</v>
      </c>
      <c r="F2" s="31" t="s">
        <v>93</v>
      </c>
      <c r="G2" s="31" t="s">
        <v>3</v>
      </c>
      <c r="H2" s="31" t="s">
        <v>4</v>
      </c>
      <c r="I2" s="49" t="s">
        <v>94</v>
      </c>
      <c r="J2" s="49"/>
    </row>
    <row r="3" spans="1:10">
      <c r="A3" s="58" t="s">
        <v>7</v>
      </c>
      <c r="B3" s="59"/>
      <c r="C3" s="60"/>
      <c r="D3" s="32">
        <f ca="1">NOW()-ROUNDDOWN(NOW(),0)</f>
        <v>0.91671805555233732</v>
      </c>
      <c r="E3" s="33">
        <f ca="1">E4-$D$2</f>
        <v>697</v>
      </c>
      <c r="F3" s="28">
        <f>SUM(学习任务!E:E)</f>
        <v>967.49590724183099</v>
      </c>
      <c r="G3" s="33">
        <f t="shared" ref="G3:H3" ca="1" si="0">G4-$D$2</f>
        <v>-122</v>
      </c>
      <c r="H3" s="33">
        <f t="shared" ca="1" si="0"/>
        <v>122</v>
      </c>
      <c r="I3" s="25">
        <f>SUM(学习任务!C:C)</f>
        <v>1101</v>
      </c>
    </row>
    <row r="4" spans="1:10">
      <c r="E4" s="34">
        <v>43581</v>
      </c>
      <c r="F4" s="35">
        <f ca="1">$D$2+F3</f>
        <v>43851.495907241828</v>
      </c>
      <c r="G4" s="34">
        <v>42762</v>
      </c>
      <c r="H4" s="34">
        <v>43006</v>
      </c>
      <c r="I4" s="50">
        <v>42736</v>
      </c>
      <c r="J4" s="49" t="s">
        <v>95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43063</v>
      </c>
      <c r="B10" s="25">
        <f t="shared" ref="B10:B39" si="1">WEEKNUM(A10)</f>
        <v>47</v>
      </c>
      <c r="C10" s="25" t="str">
        <f t="shared" ref="C10:C39" si="2">TEXT(WEEKDAY(A10),"aaaa")</f>
        <v>星期五</v>
      </c>
      <c r="D10" s="36" t="s">
        <v>86</v>
      </c>
      <c r="G10" s="39"/>
    </row>
    <row r="11" spans="1:10">
      <c r="A11" s="24">
        <f>A10+1</f>
        <v>43064</v>
      </c>
      <c r="B11" s="25">
        <f t="shared" si="1"/>
        <v>47</v>
      </c>
      <c r="C11" s="25" t="str">
        <f t="shared" si="2"/>
        <v>星期六</v>
      </c>
      <c r="D11" s="36" t="s">
        <v>86</v>
      </c>
      <c r="G11" s="39"/>
    </row>
    <row r="12" spans="1:10">
      <c r="A12" s="24">
        <f t="shared" ref="A12:A40" si="3">A11+1</f>
        <v>43065</v>
      </c>
      <c r="B12" s="25">
        <f t="shared" si="1"/>
        <v>48</v>
      </c>
      <c r="C12" s="25" t="str">
        <f t="shared" si="2"/>
        <v>星期日</v>
      </c>
      <c r="F12" s="38"/>
    </row>
    <row r="13" spans="1:10">
      <c r="A13" s="24">
        <f t="shared" si="3"/>
        <v>43066</v>
      </c>
      <c r="B13" s="25">
        <f t="shared" si="1"/>
        <v>48</v>
      </c>
      <c r="C13" s="25" t="str">
        <f t="shared" si="2"/>
        <v>星期一</v>
      </c>
      <c r="F13" s="38"/>
    </row>
    <row r="14" spans="1:10">
      <c r="A14" s="24">
        <f t="shared" si="3"/>
        <v>43067</v>
      </c>
      <c r="B14" s="25">
        <f t="shared" si="1"/>
        <v>48</v>
      </c>
      <c r="C14" s="25" t="str">
        <f t="shared" si="2"/>
        <v>星期二</v>
      </c>
      <c r="D14" s="36"/>
      <c r="E14" s="37"/>
      <c r="G14" s="38"/>
    </row>
    <row r="15" spans="1:10">
      <c r="A15" s="24">
        <f t="shared" si="3"/>
        <v>43068</v>
      </c>
      <c r="B15" s="25">
        <f t="shared" si="1"/>
        <v>48</v>
      </c>
      <c r="C15" s="25" t="str">
        <f t="shared" si="2"/>
        <v>星期三</v>
      </c>
      <c r="E15" s="37"/>
      <c r="G15" s="38"/>
    </row>
    <row r="16" spans="1:10">
      <c r="A16" s="24">
        <f t="shared" si="3"/>
        <v>43069</v>
      </c>
      <c r="B16" s="25">
        <f t="shared" si="1"/>
        <v>48</v>
      </c>
      <c r="C16" s="25" t="str">
        <f t="shared" si="2"/>
        <v>星期四</v>
      </c>
      <c r="E16" s="37"/>
      <c r="F16" s="40"/>
      <c r="G16" s="41"/>
    </row>
    <row r="17" spans="1:7">
      <c r="A17" s="24">
        <f t="shared" si="3"/>
        <v>43070</v>
      </c>
      <c r="B17" s="25">
        <f t="shared" si="1"/>
        <v>48</v>
      </c>
      <c r="C17" s="25" t="str">
        <f t="shared" si="2"/>
        <v>星期五</v>
      </c>
      <c r="D17" s="36"/>
      <c r="E17" s="37"/>
      <c r="F17" s="40"/>
      <c r="G17" s="42"/>
    </row>
    <row r="18" spans="1:7">
      <c r="A18" s="24">
        <f t="shared" si="3"/>
        <v>43071</v>
      </c>
      <c r="B18" s="25">
        <f t="shared" si="1"/>
        <v>48</v>
      </c>
      <c r="C18" s="25" t="str">
        <f t="shared" si="2"/>
        <v>星期六</v>
      </c>
      <c r="E18" s="37"/>
      <c r="G18" s="39"/>
    </row>
    <row r="19" spans="1:7">
      <c r="A19" s="24">
        <f t="shared" si="3"/>
        <v>43072</v>
      </c>
      <c r="B19" s="25">
        <f t="shared" si="1"/>
        <v>49</v>
      </c>
      <c r="C19" s="25" t="str">
        <f t="shared" si="2"/>
        <v>星期日</v>
      </c>
      <c r="D19" s="43"/>
    </row>
    <row r="20" spans="1:7">
      <c r="A20" s="24">
        <f t="shared" si="3"/>
        <v>43073</v>
      </c>
      <c r="B20" s="25">
        <f t="shared" si="1"/>
        <v>49</v>
      </c>
      <c r="C20" s="25" t="str">
        <f t="shared" si="2"/>
        <v>星期一</v>
      </c>
      <c r="D20" s="44"/>
      <c r="F20" s="38"/>
    </row>
    <row r="21" spans="1:7">
      <c r="A21" s="24">
        <f t="shared" si="3"/>
        <v>43074</v>
      </c>
      <c r="B21" s="25">
        <f t="shared" si="1"/>
        <v>49</v>
      </c>
      <c r="C21" s="25" t="str">
        <f t="shared" si="2"/>
        <v>星期二</v>
      </c>
      <c r="D21" s="43"/>
      <c r="F21" s="39"/>
    </row>
    <row r="22" spans="1:7">
      <c r="A22" s="24">
        <f t="shared" si="3"/>
        <v>43075</v>
      </c>
      <c r="B22" s="25">
        <f t="shared" si="1"/>
        <v>49</v>
      </c>
      <c r="C22" s="25" t="str">
        <f t="shared" si="2"/>
        <v>星期三</v>
      </c>
      <c r="D22" s="43"/>
      <c r="F22" s="38"/>
    </row>
    <row r="23" spans="1:7">
      <c r="A23" s="24">
        <f t="shared" si="3"/>
        <v>43076</v>
      </c>
      <c r="B23" s="25">
        <f t="shared" si="1"/>
        <v>49</v>
      </c>
      <c r="C23" s="45" t="str">
        <f t="shared" si="2"/>
        <v>星期四</v>
      </c>
      <c r="D23" s="46"/>
      <c r="F23" s="38"/>
    </row>
    <row r="24" spans="1:7">
      <c r="A24" s="24">
        <f t="shared" si="3"/>
        <v>43077</v>
      </c>
      <c r="B24" s="25">
        <f t="shared" si="1"/>
        <v>49</v>
      </c>
      <c r="C24" s="25" t="str">
        <f t="shared" si="2"/>
        <v>星期五</v>
      </c>
      <c r="D24" s="47"/>
      <c r="F24" s="38"/>
    </row>
    <row r="25" spans="1:7">
      <c r="A25" s="24">
        <f t="shared" si="3"/>
        <v>43078</v>
      </c>
      <c r="B25" s="25">
        <f t="shared" si="1"/>
        <v>49</v>
      </c>
      <c r="C25" s="25" t="str">
        <f t="shared" si="2"/>
        <v>星期六</v>
      </c>
      <c r="E25" s="37"/>
      <c r="F25" s="38"/>
    </row>
    <row r="26" spans="1:7">
      <c r="A26" s="24">
        <f t="shared" si="3"/>
        <v>43079</v>
      </c>
      <c r="B26" s="25">
        <f t="shared" si="1"/>
        <v>50</v>
      </c>
      <c r="C26" s="25" t="str">
        <f t="shared" si="2"/>
        <v>星期日</v>
      </c>
      <c r="E26" s="37"/>
      <c r="F26" s="38"/>
    </row>
    <row r="27" spans="1:7">
      <c r="A27" s="24">
        <f t="shared" si="3"/>
        <v>43080</v>
      </c>
      <c r="B27" s="25">
        <f t="shared" si="1"/>
        <v>50</v>
      </c>
      <c r="C27" s="25" t="str">
        <f t="shared" si="2"/>
        <v>星期一</v>
      </c>
    </row>
    <row r="28" spans="1:7">
      <c r="A28" s="24">
        <f t="shared" si="3"/>
        <v>43081</v>
      </c>
      <c r="B28" s="25">
        <f t="shared" si="1"/>
        <v>50</v>
      </c>
      <c r="C28" s="25" t="str">
        <f t="shared" si="2"/>
        <v>星期二</v>
      </c>
      <c r="F28" s="39"/>
    </row>
    <row r="29" spans="1:7">
      <c r="A29" s="24">
        <f t="shared" si="3"/>
        <v>43082</v>
      </c>
      <c r="B29" s="25">
        <f t="shared" si="1"/>
        <v>50</v>
      </c>
      <c r="C29" s="25" t="str">
        <f t="shared" si="2"/>
        <v>星期三</v>
      </c>
    </row>
    <row r="30" spans="1:7">
      <c r="A30" s="24">
        <f t="shared" si="3"/>
        <v>43083</v>
      </c>
      <c r="B30" s="25">
        <f t="shared" si="1"/>
        <v>50</v>
      </c>
      <c r="C30" s="25" t="str">
        <f t="shared" si="2"/>
        <v>星期四</v>
      </c>
    </row>
    <row r="31" spans="1:7">
      <c r="A31" s="24">
        <f t="shared" si="3"/>
        <v>43084</v>
      </c>
      <c r="B31" s="25">
        <f t="shared" si="1"/>
        <v>50</v>
      </c>
      <c r="C31" s="25" t="str">
        <f t="shared" si="2"/>
        <v>星期五</v>
      </c>
      <c r="D31" s="48"/>
    </row>
    <row r="32" spans="1:7">
      <c r="A32" s="24">
        <f t="shared" si="3"/>
        <v>43085</v>
      </c>
      <c r="B32" s="25">
        <f t="shared" si="1"/>
        <v>50</v>
      </c>
      <c r="C32" s="25" t="str">
        <f t="shared" si="2"/>
        <v>星期六</v>
      </c>
    </row>
    <row r="33" spans="1:6">
      <c r="A33" s="24">
        <f t="shared" si="3"/>
        <v>43086</v>
      </c>
      <c r="B33" s="25">
        <f t="shared" si="1"/>
        <v>51</v>
      </c>
      <c r="C33" s="25" t="str">
        <f t="shared" si="2"/>
        <v>星期日</v>
      </c>
      <c r="D33" s="36"/>
      <c r="F33" s="38"/>
    </row>
    <row r="34" spans="1:6">
      <c r="A34" s="24">
        <f t="shared" si="3"/>
        <v>43087</v>
      </c>
      <c r="B34" s="25">
        <f t="shared" si="1"/>
        <v>51</v>
      </c>
      <c r="C34" s="25" t="str">
        <f t="shared" si="2"/>
        <v>星期一</v>
      </c>
    </row>
    <row r="35" spans="1:6">
      <c r="A35" s="24">
        <f t="shared" si="3"/>
        <v>43088</v>
      </c>
      <c r="B35" s="25">
        <f t="shared" si="1"/>
        <v>51</v>
      </c>
      <c r="C35" s="25" t="str">
        <f t="shared" si="2"/>
        <v>星期二</v>
      </c>
    </row>
    <row r="36" spans="1:6">
      <c r="A36" s="24">
        <f t="shared" si="3"/>
        <v>43089</v>
      </c>
      <c r="B36" s="25">
        <f t="shared" si="1"/>
        <v>51</v>
      </c>
      <c r="C36" s="25" t="str">
        <f t="shared" si="2"/>
        <v>星期三</v>
      </c>
      <c r="D36" s="36"/>
      <c r="E36" s="37"/>
      <c r="F36" s="39"/>
    </row>
    <row r="37" spans="1:6">
      <c r="A37" s="24">
        <f t="shared" si="3"/>
        <v>43090</v>
      </c>
      <c r="B37" s="25">
        <f t="shared" si="1"/>
        <v>51</v>
      </c>
      <c r="C37" s="25" t="str">
        <f t="shared" si="2"/>
        <v>星期四</v>
      </c>
      <c r="D37" s="36" t="s">
        <v>96</v>
      </c>
    </row>
    <row r="38" spans="1:6">
      <c r="A38" s="24">
        <f t="shared" si="3"/>
        <v>43091</v>
      </c>
      <c r="B38" s="25">
        <f t="shared" si="1"/>
        <v>51</v>
      </c>
      <c r="C38" s="25" t="str">
        <f t="shared" si="2"/>
        <v>星期五</v>
      </c>
    </row>
    <row r="39" spans="1:6">
      <c r="A39" s="24">
        <f t="shared" si="3"/>
        <v>43092</v>
      </c>
      <c r="B39" s="25">
        <f t="shared" si="1"/>
        <v>51</v>
      </c>
      <c r="C39" s="25" t="str">
        <f t="shared" si="2"/>
        <v>星期六</v>
      </c>
    </row>
    <row r="40" spans="1:6">
      <c r="A40" s="24">
        <f t="shared" si="3"/>
        <v>43093</v>
      </c>
      <c r="B40" s="25">
        <f t="shared" ref="B40" si="4">WEEKNUM(A40)</f>
        <v>52</v>
      </c>
      <c r="C40" s="25" t="str">
        <f t="shared" ref="C40" si="5">TEXT(WEEKDAY(A40),"aaaa")</f>
        <v>星期日</v>
      </c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0" activePane="bottomLeft" state="frozen"/>
      <selection pane="bottomLeft" activeCell="D71" sqref="D7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4" t="s">
        <v>97</v>
      </c>
      <c r="C1" s="4" t="s">
        <v>98</v>
      </c>
      <c r="D1" s="4" t="s">
        <v>99</v>
      </c>
      <c r="E1" s="4" t="s">
        <v>100</v>
      </c>
    </row>
    <row r="2" spans="1:5">
      <c r="A2" s="4" t="s">
        <v>101</v>
      </c>
      <c r="B2">
        <v>93</v>
      </c>
      <c r="C2">
        <v>55</v>
      </c>
      <c r="D2">
        <f>C2/B2</f>
        <v>0.59139784946236562</v>
      </c>
      <c r="E2" s="4" t="s">
        <v>102</v>
      </c>
    </row>
    <row r="3" spans="1:5">
      <c r="A3" s="4" t="s">
        <v>103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4" t="s">
        <v>104</v>
      </c>
      <c r="B4">
        <v>100</v>
      </c>
      <c r="C4">
        <v>43</v>
      </c>
      <c r="D4">
        <f t="shared" si="0"/>
        <v>0.43</v>
      </c>
    </row>
    <row r="5" spans="1:5">
      <c r="A5" s="4" t="s">
        <v>105</v>
      </c>
      <c r="B5">
        <v>28</v>
      </c>
      <c r="C5">
        <v>0</v>
      </c>
      <c r="D5">
        <f t="shared" si="0"/>
        <v>0</v>
      </c>
    </row>
    <row r="6" spans="1:5">
      <c r="A6" s="4" t="s">
        <v>106</v>
      </c>
      <c r="B6">
        <v>79</v>
      </c>
      <c r="C6">
        <v>0</v>
      </c>
      <c r="D6">
        <f t="shared" si="0"/>
        <v>0</v>
      </c>
    </row>
    <row r="7" spans="1:5">
      <c r="A7" s="4" t="s">
        <v>107</v>
      </c>
      <c r="B7">
        <v>86</v>
      </c>
      <c r="C7">
        <v>0</v>
      </c>
      <c r="D7">
        <f t="shared" si="0"/>
        <v>0</v>
      </c>
    </row>
    <row r="8" spans="1:5">
      <c r="A8" s="4" t="s">
        <v>108</v>
      </c>
      <c r="B8">
        <v>70</v>
      </c>
      <c r="C8">
        <v>0</v>
      </c>
      <c r="D8">
        <f t="shared" si="0"/>
        <v>0</v>
      </c>
    </row>
    <row r="9" spans="1:5">
      <c r="A9" s="4" t="s">
        <v>109</v>
      </c>
      <c r="B9">
        <v>62</v>
      </c>
      <c r="C9">
        <v>0</v>
      </c>
      <c r="D9">
        <f t="shared" si="0"/>
        <v>0</v>
      </c>
    </row>
    <row r="10" spans="1:5">
      <c r="A10" s="4" t="s">
        <v>110</v>
      </c>
      <c r="B10">
        <v>67</v>
      </c>
      <c r="C10">
        <v>0</v>
      </c>
      <c r="D10">
        <f t="shared" si="0"/>
        <v>0</v>
      </c>
    </row>
    <row r="11" spans="1:5">
      <c r="A11" s="4" t="s">
        <v>111</v>
      </c>
      <c r="B11">
        <v>10</v>
      </c>
      <c r="C11">
        <v>0</v>
      </c>
      <c r="D11">
        <f t="shared" si="0"/>
        <v>0</v>
      </c>
    </row>
    <row r="12" spans="1:5">
      <c r="A12" s="4" t="s">
        <v>112</v>
      </c>
      <c r="B12">
        <v>72</v>
      </c>
      <c r="C12">
        <v>0</v>
      </c>
      <c r="D12">
        <f t="shared" si="0"/>
        <v>0</v>
      </c>
    </row>
    <row r="13" spans="1:5">
      <c r="A13" s="4" t="s">
        <v>113</v>
      </c>
      <c r="B13">
        <v>15</v>
      </c>
      <c r="C13">
        <v>0</v>
      </c>
      <c r="D13">
        <f t="shared" si="0"/>
        <v>0</v>
      </c>
    </row>
    <row r="14" spans="1:5">
      <c r="A14" s="4"/>
      <c r="D14">
        <f>SUM(C2:C13)/SUM(B2:B13)</f>
        <v>0.16264294790343076</v>
      </c>
    </row>
    <row r="15" spans="1:5">
      <c r="A15" s="4"/>
    </row>
    <row r="16" spans="1:5">
      <c r="A16" s="4"/>
    </row>
    <row r="17" spans="1:5">
      <c r="A17" s="4" t="s">
        <v>114</v>
      </c>
      <c r="B17">
        <v>83</v>
      </c>
      <c r="C17">
        <v>83</v>
      </c>
      <c r="D17">
        <f>C17/B17</f>
        <v>1</v>
      </c>
      <c r="E17" s="4" t="s">
        <v>115</v>
      </c>
    </row>
    <row r="18" spans="1:5">
      <c r="A18" s="4" t="s">
        <v>116</v>
      </c>
      <c r="B18">
        <v>108</v>
      </c>
      <c r="C18">
        <v>108</v>
      </c>
      <c r="D18">
        <f t="shared" ref="D18:D27" si="1">C18/B18</f>
        <v>1</v>
      </c>
    </row>
    <row r="19" spans="1:5">
      <c r="A19" s="4" t="s">
        <v>117</v>
      </c>
      <c r="B19">
        <v>56</v>
      </c>
      <c r="C19">
        <v>56</v>
      </c>
      <c r="D19">
        <f t="shared" si="1"/>
        <v>1</v>
      </c>
    </row>
    <row r="20" spans="1:5">
      <c r="A20" s="4" t="s">
        <v>118</v>
      </c>
      <c r="B20">
        <v>77</v>
      </c>
      <c r="C20">
        <v>77</v>
      </c>
      <c r="D20">
        <f t="shared" si="1"/>
        <v>1</v>
      </c>
    </row>
    <row r="21" spans="1:5">
      <c r="A21" s="4" t="s">
        <v>119</v>
      </c>
      <c r="B21">
        <v>71</v>
      </c>
      <c r="C21">
        <v>66</v>
      </c>
      <c r="D21">
        <f t="shared" si="1"/>
        <v>0.92957746478873238</v>
      </c>
      <c r="E21" t="s">
        <v>120</v>
      </c>
    </row>
    <row r="22" spans="1:5">
      <c r="A22" s="4" t="s">
        <v>121</v>
      </c>
      <c r="B22">
        <v>85</v>
      </c>
      <c r="C22">
        <v>0</v>
      </c>
      <c r="D22">
        <f t="shared" si="1"/>
        <v>0</v>
      </c>
    </row>
    <row r="23" spans="1:5">
      <c r="A23" s="4" t="s">
        <v>122</v>
      </c>
      <c r="B23">
        <v>8</v>
      </c>
      <c r="C23">
        <v>0</v>
      </c>
      <c r="D23">
        <f t="shared" si="1"/>
        <v>0</v>
      </c>
    </row>
    <row r="24" spans="1:5">
      <c r="A24" s="4" t="s">
        <v>123</v>
      </c>
      <c r="B24">
        <v>99</v>
      </c>
      <c r="C24">
        <v>0</v>
      </c>
      <c r="D24">
        <f t="shared" si="1"/>
        <v>0</v>
      </c>
    </row>
    <row r="25" spans="1:5">
      <c r="A25" s="4" t="s">
        <v>124</v>
      </c>
      <c r="B25">
        <v>25</v>
      </c>
      <c r="C25">
        <v>0</v>
      </c>
      <c r="D25">
        <f t="shared" si="1"/>
        <v>0</v>
      </c>
    </row>
    <row r="26" spans="1:5">
      <c r="A26" s="4" t="s">
        <v>125</v>
      </c>
      <c r="B26">
        <v>100</v>
      </c>
      <c r="C26">
        <v>0</v>
      </c>
      <c r="D26">
        <f t="shared" si="1"/>
        <v>0</v>
      </c>
    </row>
    <row r="27" spans="1:5">
      <c r="A27" s="4" t="s">
        <v>126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4" t="s">
        <v>127</v>
      </c>
    </row>
    <row r="32" spans="1:5">
      <c r="B32" t="s">
        <v>128</v>
      </c>
      <c r="D32">
        <v>1</v>
      </c>
    </row>
    <row r="33" spans="1:4">
      <c r="B33" t="s">
        <v>129</v>
      </c>
    </row>
    <row r="34" spans="1:4">
      <c r="B34" t="s">
        <v>130</v>
      </c>
      <c r="C34" t="s">
        <v>131</v>
      </c>
    </row>
    <row r="35" spans="1:4">
      <c r="B35" t="s">
        <v>132</v>
      </c>
    </row>
    <row r="36" spans="1:4">
      <c r="B36" t="s">
        <v>133</v>
      </c>
    </row>
    <row r="37" spans="1:4">
      <c r="B37" t="s">
        <v>134</v>
      </c>
      <c r="C37" t="s">
        <v>135</v>
      </c>
    </row>
    <row r="38" spans="1:4">
      <c r="B38" t="s">
        <v>136</v>
      </c>
      <c r="C38" t="s">
        <v>137</v>
      </c>
    </row>
    <row r="39" spans="1:4">
      <c r="B39" t="s">
        <v>138</v>
      </c>
      <c r="C39" t="s">
        <v>139</v>
      </c>
    </row>
    <row r="40" spans="1:4">
      <c r="B40" t="s">
        <v>140</v>
      </c>
      <c r="C40" t="s">
        <v>141</v>
      </c>
    </row>
    <row r="41" spans="1:4">
      <c r="B41" t="s">
        <v>142</v>
      </c>
      <c r="C41" t="s">
        <v>143</v>
      </c>
    </row>
    <row r="42" spans="1:4">
      <c r="B42" t="s">
        <v>144</v>
      </c>
      <c r="C42" t="s">
        <v>145</v>
      </c>
    </row>
    <row r="43" spans="1:4">
      <c r="B43" t="s">
        <v>146</v>
      </c>
    </row>
    <row r="45" spans="1:4">
      <c r="B45" s="4" t="s">
        <v>36</v>
      </c>
      <c r="D45">
        <v>1</v>
      </c>
    </row>
    <row r="46" spans="1:4">
      <c r="B46" s="4" t="s">
        <v>147</v>
      </c>
    </row>
    <row r="47" spans="1:4">
      <c r="A47" s="4" t="s">
        <v>148</v>
      </c>
      <c r="B47">
        <v>134</v>
      </c>
      <c r="C47">
        <v>209</v>
      </c>
      <c r="D47">
        <f>B47/C47</f>
        <v>0.64114832535885169</v>
      </c>
    </row>
    <row r="48" spans="1:4">
      <c r="A48" s="4"/>
    </row>
    <row r="51" spans="1:4">
      <c r="A51" s="4" t="s">
        <v>149</v>
      </c>
      <c r="B51" t="s">
        <v>150</v>
      </c>
    </row>
    <row r="53" spans="1:4">
      <c r="A53" t="s">
        <v>151</v>
      </c>
    </row>
    <row r="55" spans="1:4">
      <c r="A55" t="s">
        <v>152</v>
      </c>
      <c r="B55" t="s">
        <v>153</v>
      </c>
    </row>
    <row r="56" spans="1:4">
      <c r="B56" t="s">
        <v>154</v>
      </c>
    </row>
    <row r="58" spans="1:4">
      <c r="A58" s="4" t="s">
        <v>86</v>
      </c>
    </row>
    <row r="60" spans="1:4">
      <c r="A60" s="4" t="s">
        <v>155</v>
      </c>
    </row>
    <row r="62" spans="1:4">
      <c r="A62" s="4" t="s">
        <v>156</v>
      </c>
      <c r="B62">
        <v>0.2</v>
      </c>
      <c r="C62">
        <f>B62*D62</f>
        <v>0.2</v>
      </c>
      <c r="D62">
        <v>1</v>
      </c>
    </row>
    <row r="63" spans="1:4">
      <c r="A63" s="4" t="s">
        <v>157</v>
      </c>
      <c r="B63">
        <v>1.4</v>
      </c>
      <c r="C63">
        <f t="shared" ref="C63:C72" si="2">B63*D63</f>
        <v>1.4</v>
      </c>
      <c r="D63">
        <v>1</v>
      </c>
    </row>
    <row r="64" spans="1:4">
      <c r="A64" s="4" t="s">
        <v>158</v>
      </c>
      <c r="B64">
        <v>3.81666666666667</v>
      </c>
      <c r="C64">
        <f t="shared" si="2"/>
        <v>3.81666666666667</v>
      </c>
      <c r="D64">
        <v>1</v>
      </c>
    </row>
    <row r="65" spans="1:4">
      <c r="A65" s="4" t="s">
        <v>159</v>
      </c>
      <c r="B65">
        <v>1.75</v>
      </c>
      <c r="C65">
        <f t="shared" si="2"/>
        <v>1.75</v>
      </c>
      <c r="D65">
        <v>1</v>
      </c>
    </row>
    <row r="66" spans="1:4">
      <c r="A66" s="4" t="s">
        <v>160</v>
      </c>
      <c r="B66">
        <v>1.8</v>
      </c>
      <c r="C66">
        <f t="shared" si="2"/>
        <v>1.8</v>
      </c>
      <c r="D66">
        <v>1</v>
      </c>
    </row>
    <row r="67" spans="1:4">
      <c r="A67" s="4" t="s">
        <v>161</v>
      </c>
      <c r="B67">
        <v>1.5833333333333299</v>
      </c>
      <c r="C67">
        <f t="shared" si="2"/>
        <v>1.5833333333333299</v>
      </c>
      <c r="D67">
        <v>1</v>
      </c>
    </row>
    <row r="68" spans="1:4">
      <c r="A68" s="4" t="s">
        <v>162</v>
      </c>
      <c r="B68">
        <v>1.7833333333333301</v>
      </c>
      <c r="C68">
        <f t="shared" si="2"/>
        <v>1.7833333333333301</v>
      </c>
      <c r="D68">
        <v>1</v>
      </c>
    </row>
    <row r="69" spans="1:4">
      <c r="A69" s="4" t="s">
        <v>163</v>
      </c>
      <c r="B69">
        <v>1.9166666666666701</v>
      </c>
      <c r="C69">
        <f t="shared" si="2"/>
        <v>1.9166666666666701</v>
      </c>
      <c r="D69">
        <v>1</v>
      </c>
    </row>
    <row r="70" spans="1:4">
      <c r="A70" s="4" t="s">
        <v>164</v>
      </c>
      <c r="B70">
        <v>1.5833333333333299</v>
      </c>
      <c r="C70">
        <f t="shared" si="2"/>
        <v>1.5833333333333299</v>
      </c>
      <c r="D70">
        <v>1</v>
      </c>
    </row>
    <row r="71" spans="1:4">
      <c r="A71" s="4" t="s">
        <v>165</v>
      </c>
      <c r="B71">
        <v>1.7166666666666699</v>
      </c>
      <c r="C71">
        <f t="shared" si="2"/>
        <v>0</v>
      </c>
      <c r="D71">
        <v>0</v>
      </c>
    </row>
    <row r="72" spans="1:4">
      <c r="A72" s="4" t="s">
        <v>166</v>
      </c>
      <c r="B72">
        <v>2.8333333333333299</v>
      </c>
      <c r="C72">
        <f t="shared" si="2"/>
        <v>0</v>
      </c>
      <c r="D72">
        <v>0</v>
      </c>
    </row>
    <row r="73" spans="1:4">
      <c r="D73">
        <f>SUM(C62:C72)/SUM(B62:B72)</f>
        <v>0.77677841373671297</v>
      </c>
    </row>
  </sheetData>
  <phoneticPr fontId="12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ySplit="1" topLeftCell="A11" activePane="bottomLeft" state="frozen"/>
      <selection pane="bottomLeft" activeCell="D13" sqref="D13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4" t="s">
        <v>167</v>
      </c>
      <c r="B1" s="5" t="s">
        <v>168</v>
      </c>
      <c r="C1" s="5" t="s">
        <v>169</v>
      </c>
      <c r="D1" s="4" t="s">
        <v>170</v>
      </c>
      <c r="E1" s="4" t="s">
        <v>171</v>
      </c>
      <c r="F1" s="6" t="s">
        <v>172</v>
      </c>
      <c r="G1">
        <f>SUM(E:E)</f>
        <v>967.49590724183099</v>
      </c>
    </row>
    <row r="2" spans="1:7" ht="14.25">
      <c r="A2">
        <v>5</v>
      </c>
      <c r="B2" s="21" t="s">
        <v>87</v>
      </c>
      <c r="C2" s="8">
        <v>25</v>
      </c>
      <c r="D2">
        <f>任务分解!D73</f>
        <v>0.77677841373671297</v>
      </c>
      <c r="E2">
        <f t="shared" ref="E2:E24" si="0">C2*(1-D2)</f>
        <v>5.5805396565821761</v>
      </c>
      <c r="F2" s="4" t="s">
        <v>173</v>
      </c>
    </row>
    <row r="3" spans="1:7" ht="14.25">
      <c r="A3">
        <v>6</v>
      </c>
      <c r="B3" s="8" t="s">
        <v>174</v>
      </c>
      <c r="C3" s="8">
        <v>25</v>
      </c>
      <c r="D3">
        <v>0</v>
      </c>
      <c r="E3">
        <f t="shared" si="0"/>
        <v>25</v>
      </c>
      <c r="F3" s="4" t="s">
        <v>173</v>
      </c>
    </row>
    <row r="4" spans="1:7" ht="14.25">
      <c r="A4">
        <v>12</v>
      </c>
      <c r="B4" s="8" t="s">
        <v>175</v>
      </c>
      <c r="C4" s="8">
        <v>10</v>
      </c>
      <c r="D4">
        <v>0</v>
      </c>
      <c r="E4">
        <f t="shared" si="0"/>
        <v>10</v>
      </c>
      <c r="F4" s="4" t="s">
        <v>176</v>
      </c>
    </row>
    <row r="5" spans="1:7" ht="14.25">
      <c r="A5">
        <v>16</v>
      </c>
      <c r="B5" s="8" t="s">
        <v>177</v>
      </c>
      <c r="C5" s="8">
        <v>15</v>
      </c>
      <c r="D5">
        <v>0</v>
      </c>
      <c r="E5">
        <f t="shared" si="0"/>
        <v>15</v>
      </c>
    </row>
    <row r="6" spans="1:7" ht="14.25">
      <c r="A6">
        <v>17</v>
      </c>
      <c r="B6" s="8" t="s">
        <v>178</v>
      </c>
      <c r="C6" s="8">
        <v>15</v>
      </c>
      <c r="D6">
        <v>0</v>
      </c>
      <c r="E6">
        <f t="shared" si="0"/>
        <v>15</v>
      </c>
    </row>
    <row r="7" spans="1:7" ht="14.25">
      <c r="A7">
        <v>18</v>
      </c>
      <c r="B7" s="8" t="s">
        <v>179</v>
      </c>
      <c r="C7" s="8">
        <v>15</v>
      </c>
      <c r="D7">
        <v>0</v>
      </c>
      <c r="E7">
        <f t="shared" si="0"/>
        <v>15</v>
      </c>
    </row>
    <row r="8" spans="1:7" ht="14.25">
      <c r="A8">
        <v>20</v>
      </c>
      <c r="B8" s="8" t="s">
        <v>180</v>
      </c>
      <c r="C8" s="8">
        <v>3</v>
      </c>
      <c r="D8">
        <v>0</v>
      </c>
      <c r="E8">
        <f t="shared" si="0"/>
        <v>3</v>
      </c>
    </row>
    <row r="9" spans="1:7" ht="14.25">
      <c r="A9">
        <v>21</v>
      </c>
      <c r="B9" s="8" t="s">
        <v>181</v>
      </c>
      <c r="C9" s="8">
        <v>3</v>
      </c>
      <c r="D9">
        <v>0</v>
      </c>
      <c r="E9">
        <f t="shared" si="0"/>
        <v>3</v>
      </c>
    </row>
    <row r="10" spans="1:7" ht="14.25">
      <c r="A10">
        <v>22</v>
      </c>
      <c r="B10" s="8" t="s">
        <v>182</v>
      </c>
      <c r="C10" s="8">
        <v>7</v>
      </c>
      <c r="D10">
        <v>0</v>
      </c>
      <c r="E10">
        <f t="shared" si="0"/>
        <v>7</v>
      </c>
    </row>
    <row r="11" spans="1:7" ht="14.25">
      <c r="A11">
        <v>23</v>
      </c>
      <c r="B11" s="8" t="s">
        <v>183</v>
      </c>
      <c r="C11" s="8">
        <v>10</v>
      </c>
      <c r="D11">
        <v>0</v>
      </c>
      <c r="E11">
        <f t="shared" si="0"/>
        <v>10</v>
      </c>
    </row>
    <row r="12" spans="1:7" ht="14.25">
      <c r="A12">
        <v>24</v>
      </c>
      <c r="B12" s="8" t="s">
        <v>184</v>
      </c>
      <c r="C12" s="8">
        <v>10</v>
      </c>
      <c r="D12">
        <v>0</v>
      </c>
      <c r="E12">
        <f t="shared" si="0"/>
        <v>10</v>
      </c>
    </row>
    <row r="13" spans="1:7" ht="14.25">
      <c r="A13">
        <v>25</v>
      </c>
      <c r="B13" s="8" t="s">
        <v>185</v>
      </c>
      <c r="C13" s="8">
        <v>10</v>
      </c>
      <c r="D13">
        <v>0.3</v>
      </c>
      <c r="E13">
        <f t="shared" si="0"/>
        <v>7</v>
      </c>
    </row>
    <row r="14" spans="1:7" s="7" customFormat="1" ht="14.25">
      <c r="A14" s="7">
        <v>27</v>
      </c>
      <c r="B14" s="22" t="s">
        <v>186</v>
      </c>
      <c r="C14" s="22">
        <f>16*7</f>
        <v>112</v>
      </c>
      <c r="D14" s="7">
        <f>4/16</f>
        <v>0.25</v>
      </c>
      <c r="E14" s="7">
        <f t="shared" si="0"/>
        <v>84</v>
      </c>
    </row>
    <row r="15" spans="1:7" ht="14.25">
      <c r="A15">
        <v>28</v>
      </c>
      <c r="B15" s="8" t="s">
        <v>187</v>
      </c>
      <c r="C15" s="8">
        <v>15</v>
      </c>
      <c r="D15">
        <v>0</v>
      </c>
      <c r="E15">
        <f t="shared" si="0"/>
        <v>15</v>
      </c>
    </row>
    <row r="16" spans="1:7" ht="14.25">
      <c r="A16">
        <v>30</v>
      </c>
      <c r="B16" s="8" t="s">
        <v>188</v>
      </c>
      <c r="C16" s="8">
        <v>10</v>
      </c>
      <c r="D16">
        <v>0</v>
      </c>
      <c r="E16">
        <f t="shared" si="0"/>
        <v>10</v>
      </c>
    </row>
    <row r="17" spans="1:6" ht="14.25">
      <c r="A17">
        <v>31</v>
      </c>
      <c r="B17" s="8" t="s">
        <v>189</v>
      </c>
      <c r="C17" s="8">
        <v>15</v>
      </c>
      <c r="D17">
        <v>0</v>
      </c>
      <c r="E17">
        <f t="shared" si="0"/>
        <v>15</v>
      </c>
    </row>
    <row r="18" spans="1:6" ht="14.25">
      <c r="A18">
        <v>32</v>
      </c>
      <c r="B18" s="8" t="s">
        <v>190</v>
      </c>
      <c r="C18" s="8">
        <v>15</v>
      </c>
      <c r="D18">
        <v>0</v>
      </c>
      <c r="E18">
        <f t="shared" si="0"/>
        <v>15</v>
      </c>
    </row>
    <row r="19" spans="1:6" ht="14.25">
      <c r="B19" s="8" t="s">
        <v>191</v>
      </c>
      <c r="C19" s="8">
        <v>20</v>
      </c>
      <c r="D19">
        <f>任务分解!D14</f>
        <v>0.16264294790343076</v>
      </c>
      <c r="E19">
        <f t="shared" si="0"/>
        <v>16.747141041931386</v>
      </c>
    </row>
    <row r="20" spans="1:6" ht="14.25">
      <c r="B20" s="21" t="s">
        <v>192</v>
      </c>
      <c r="C20" s="8">
        <v>40</v>
      </c>
      <c r="D20">
        <f>任务分解!D28</f>
        <v>0.48933500627352572</v>
      </c>
      <c r="E20">
        <f t="shared" si="0"/>
        <v>20.426599749058969</v>
      </c>
    </row>
    <row r="21" spans="1:6" ht="14.25">
      <c r="B21" s="21" t="s">
        <v>193</v>
      </c>
      <c r="C21" s="8">
        <v>40</v>
      </c>
      <c r="D21">
        <v>0</v>
      </c>
      <c r="E21">
        <f t="shared" si="0"/>
        <v>40</v>
      </c>
    </row>
    <row r="22" spans="1:6" ht="14.25">
      <c r="B22" s="8" t="s">
        <v>194</v>
      </c>
      <c r="C22" s="8">
        <v>40</v>
      </c>
      <c r="D22">
        <v>0</v>
      </c>
      <c r="E22">
        <f t="shared" si="0"/>
        <v>40</v>
      </c>
    </row>
    <row r="23" spans="1:6" ht="14.25">
      <c r="B23" s="8" t="s">
        <v>195</v>
      </c>
      <c r="C23" s="8">
        <v>40</v>
      </c>
      <c r="D23">
        <v>0</v>
      </c>
      <c r="E23">
        <f t="shared" si="0"/>
        <v>40</v>
      </c>
    </row>
    <row r="24" spans="1:6" ht="14.25">
      <c r="B24" s="8" t="s">
        <v>196</v>
      </c>
      <c r="C24" s="8">
        <v>40</v>
      </c>
      <c r="D24">
        <v>0</v>
      </c>
      <c r="E24">
        <f t="shared" si="0"/>
        <v>40</v>
      </c>
    </row>
    <row r="25" spans="1:6" ht="14.25">
      <c r="B25" s="8" t="s">
        <v>197</v>
      </c>
      <c r="C25" s="8">
        <v>40</v>
      </c>
      <c r="D25">
        <v>0</v>
      </c>
      <c r="E25">
        <f t="shared" ref="E25:E45" si="1">C25*(1-D25)</f>
        <v>40</v>
      </c>
    </row>
    <row r="26" spans="1:6" ht="14.25">
      <c r="A26">
        <v>42</v>
      </c>
      <c r="B26" s="22" t="s">
        <v>198</v>
      </c>
      <c r="C26" s="8">
        <v>20</v>
      </c>
      <c r="D26">
        <f>任务分解!D47*0.8</f>
        <v>0.51291866028708133</v>
      </c>
      <c r="E26">
        <f t="shared" si="1"/>
        <v>9.741626794258373</v>
      </c>
      <c r="F26" s="4" t="s">
        <v>199</v>
      </c>
    </row>
    <row r="27" spans="1:6" ht="14.25">
      <c r="A27">
        <v>43</v>
      </c>
      <c r="B27" s="8" t="s">
        <v>200</v>
      </c>
      <c r="C27" s="8">
        <v>20</v>
      </c>
      <c r="D27">
        <v>0.1</v>
      </c>
      <c r="E27">
        <f t="shared" si="1"/>
        <v>18</v>
      </c>
    </row>
    <row r="28" spans="1:6" ht="14.25">
      <c r="A28">
        <v>44</v>
      </c>
      <c r="B28" s="8" t="s">
        <v>201</v>
      </c>
      <c r="C28" s="8">
        <v>10</v>
      </c>
      <c r="D28">
        <v>0</v>
      </c>
      <c r="E28">
        <f t="shared" si="1"/>
        <v>10</v>
      </c>
    </row>
    <row r="29" spans="1:6" ht="14.25">
      <c r="A29">
        <v>46</v>
      </c>
      <c r="B29" s="21" t="s">
        <v>202</v>
      </c>
      <c r="C29" s="8">
        <v>30</v>
      </c>
      <c r="D29">
        <v>0</v>
      </c>
      <c r="E29">
        <f t="shared" si="1"/>
        <v>30</v>
      </c>
    </row>
    <row r="30" spans="1:6" ht="14.25">
      <c r="A30">
        <v>47</v>
      </c>
      <c r="B30" s="21" t="s">
        <v>203</v>
      </c>
      <c r="C30" s="8">
        <v>30</v>
      </c>
      <c r="D30">
        <v>0</v>
      </c>
      <c r="E30">
        <f t="shared" si="1"/>
        <v>30</v>
      </c>
    </row>
    <row r="31" spans="1:6" ht="14.25">
      <c r="A31">
        <v>48</v>
      </c>
      <c r="B31" s="21" t="s">
        <v>204</v>
      </c>
      <c r="C31" s="8">
        <v>26</v>
      </c>
      <c r="D31">
        <v>0</v>
      </c>
      <c r="E31">
        <f t="shared" si="1"/>
        <v>26</v>
      </c>
    </row>
    <row r="32" spans="1:6" ht="14.25">
      <c r="A32">
        <v>49</v>
      </c>
      <c r="B32" s="21" t="s">
        <v>205</v>
      </c>
      <c r="C32" s="8">
        <v>30</v>
      </c>
      <c r="D32">
        <v>0</v>
      </c>
      <c r="E32">
        <f t="shared" si="1"/>
        <v>30</v>
      </c>
    </row>
    <row r="33" spans="1:6" ht="14.25">
      <c r="A33">
        <v>50</v>
      </c>
      <c r="B33" s="21" t="s">
        <v>206</v>
      </c>
      <c r="C33" s="8">
        <v>30</v>
      </c>
      <c r="D33">
        <v>0</v>
      </c>
      <c r="E33">
        <f t="shared" si="1"/>
        <v>30</v>
      </c>
    </row>
    <row r="34" spans="1:6" ht="14.25">
      <c r="A34">
        <v>52</v>
      </c>
      <c r="B34" s="21" t="s">
        <v>207</v>
      </c>
      <c r="C34" s="8">
        <v>30</v>
      </c>
      <c r="D34">
        <v>0</v>
      </c>
      <c r="E34">
        <f t="shared" si="1"/>
        <v>30</v>
      </c>
    </row>
    <row r="35" spans="1:6" ht="14.25">
      <c r="A35">
        <v>53</v>
      </c>
      <c r="B35" s="21" t="s">
        <v>208</v>
      </c>
      <c r="C35" s="8">
        <v>30</v>
      </c>
      <c r="D35">
        <v>0</v>
      </c>
      <c r="E35">
        <f t="shared" si="1"/>
        <v>30</v>
      </c>
    </row>
    <row r="36" spans="1:6" ht="14.25">
      <c r="A36">
        <v>55</v>
      </c>
      <c r="B36" s="21" t="s">
        <v>209</v>
      </c>
      <c r="C36" s="8">
        <v>30</v>
      </c>
      <c r="D36">
        <v>0</v>
      </c>
      <c r="E36">
        <f t="shared" si="1"/>
        <v>30</v>
      </c>
    </row>
    <row r="37" spans="1:6" ht="14.25">
      <c r="A37">
        <v>56</v>
      </c>
      <c r="B37" s="21" t="s">
        <v>210</v>
      </c>
      <c r="C37" s="8">
        <v>30</v>
      </c>
      <c r="D37">
        <v>0</v>
      </c>
      <c r="E37">
        <f t="shared" si="1"/>
        <v>30</v>
      </c>
    </row>
    <row r="38" spans="1:6" ht="14.25">
      <c r="A38">
        <v>58</v>
      </c>
      <c r="B38" s="21" t="s">
        <v>211</v>
      </c>
      <c r="C38" s="8">
        <v>30</v>
      </c>
      <c r="D38">
        <v>0</v>
      </c>
      <c r="E38">
        <f t="shared" si="1"/>
        <v>30</v>
      </c>
    </row>
    <row r="39" spans="1:6" ht="14.25">
      <c r="A39">
        <v>59</v>
      </c>
      <c r="B39" s="21" t="s">
        <v>212</v>
      </c>
      <c r="C39" s="8">
        <v>30</v>
      </c>
      <c r="D39">
        <v>0</v>
      </c>
      <c r="E39">
        <f t="shared" si="1"/>
        <v>30</v>
      </c>
    </row>
    <row r="40" spans="1:6" ht="14.25">
      <c r="A40">
        <v>61</v>
      </c>
      <c r="B40" s="8" t="s">
        <v>213</v>
      </c>
      <c r="C40" s="8">
        <v>10</v>
      </c>
      <c r="D40">
        <v>0</v>
      </c>
      <c r="E40">
        <f t="shared" si="1"/>
        <v>10</v>
      </c>
    </row>
    <row r="41" spans="1:6" ht="14.25">
      <c r="A41">
        <v>62</v>
      </c>
      <c r="B41" s="8" t="s">
        <v>214</v>
      </c>
      <c r="C41" s="8">
        <v>20</v>
      </c>
      <c r="D41">
        <v>0</v>
      </c>
      <c r="E41">
        <f t="shared" si="1"/>
        <v>20</v>
      </c>
    </row>
    <row r="42" spans="1:6" ht="14.25">
      <c r="B42" s="8" t="s">
        <v>215</v>
      </c>
      <c r="C42" s="8">
        <v>20</v>
      </c>
      <c r="D42">
        <v>0</v>
      </c>
      <c r="E42">
        <f t="shared" si="1"/>
        <v>20</v>
      </c>
    </row>
    <row r="43" spans="1:6" ht="14.25">
      <c r="B43" s="8" t="s">
        <v>216</v>
      </c>
      <c r="C43" s="8">
        <v>20</v>
      </c>
      <c r="D43">
        <v>0</v>
      </c>
      <c r="E43">
        <f t="shared" si="1"/>
        <v>20</v>
      </c>
    </row>
    <row r="44" spans="1:6">
      <c r="B44" s="4" t="s">
        <v>217</v>
      </c>
      <c r="C44">
        <v>20</v>
      </c>
      <c r="D44">
        <v>0</v>
      </c>
      <c r="E44">
        <f t="shared" si="1"/>
        <v>20</v>
      </c>
    </row>
    <row r="45" spans="1:6">
      <c r="B45" s="4" t="s">
        <v>218</v>
      </c>
      <c r="C45">
        <v>60</v>
      </c>
      <c r="D45">
        <v>0.8</v>
      </c>
      <c r="E45">
        <f t="shared" si="1"/>
        <v>11.999999999999996</v>
      </c>
      <c r="F45" s="4"/>
    </row>
    <row r="46" spans="1:6" ht="14.25">
      <c r="B46" s="23" t="s">
        <v>219</v>
      </c>
      <c r="C46" s="23"/>
    </row>
    <row r="47" spans="1:6">
      <c r="B47" s="4"/>
      <c r="D47" s="4"/>
    </row>
    <row r="48" spans="1:6">
      <c r="B48" s="4" t="s">
        <v>220</v>
      </c>
    </row>
    <row r="49" spans="2:2">
      <c r="B49" s="4" t="s">
        <v>221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topLeftCell="A97" workbookViewId="0">
      <selection activeCell="C23" sqref="C23"/>
    </sheetView>
  </sheetViews>
  <sheetFormatPr defaultColWidth="9" defaultRowHeight="13.5"/>
  <cols>
    <col min="1" max="1" width="12.875" customWidth="1"/>
    <col min="2" max="2" width="10.75" style="13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4" t="s">
        <v>222</v>
      </c>
      <c r="B1" s="14" t="s">
        <v>223</v>
      </c>
      <c r="C1" s="15" t="s">
        <v>224</v>
      </c>
      <c r="D1" s="16">
        <f ca="1">43853-SUM(学习任务!E:E)-SUM(log!E:E)-NOW()</f>
        <v>0.68541391830513021</v>
      </c>
      <c r="E1" s="17" t="s">
        <v>225</v>
      </c>
      <c r="F1" s="18">
        <f>SUM(学习任务!E:E)</f>
        <v>967.49590724183099</v>
      </c>
      <c r="G1" s="19"/>
      <c r="H1" s="19"/>
      <c r="I1" s="19"/>
      <c r="J1" s="19"/>
      <c r="K1" s="19"/>
      <c r="L1" s="19"/>
    </row>
    <row r="2" spans="1:12">
      <c r="A2" s="19">
        <v>42770</v>
      </c>
      <c r="B2" s="13">
        <v>0.1</v>
      </c>
      <c r="C2" s="13"/>
      <c r="D2" s="13"/>
    </row>
    <row r="3" spans="1:12">
      <c r="A3" s="19">
        <v>42771</v>
      </c>
      <c r="B3" s="13">
        <v>0.63139554340043003</v>
      </c>
      <c r="C3" s="20"/>
      <c r="D3" s="13"/>
    </row>
    <row r="4" spans="1:12">
      <c r="A4" s="19">
        <v>42772</v>
      </c>
      <c r="B4" s="13">
        <v>0.63139554340043003</v>
      </c>
      <c r="C4" s="13"/>
      <c r="D4" s="13"/>
    </row>
    <row r="5" spans="1:12">
      <c r="A5" s="19">
        <v>42773</v>
      </c>
      <c r="B5" s="13">
        <v>0.63139554340043003</v>
      </c>
      <c r="C5" s="13"/>
      <c r="D5" s="13"/>
    </row>
    <row r="6" spans="1:12">
      <c r="A6" s="19">
        <v>42774</v>
      </c>
      <c r="B6" s="13">
        <v>3.6313955434004299</v>
      </c>
      <c r="C6" s="13"/>
      <c r="D6" s="13"/>
    </row>
    <row r="7" spans="1:12">
      <c r="A7" s="19">
        <v>42775</v>
      </c>
      <c r="B7" s="13">
        <v>4.6313955434004299</v>
      </c>
      <c r="C7" s="13"/>
      <c r="D7" s="13"/>
    </row>
    <row r="8" spans="1:12">
      <c r="A8" s="19">
        <v>42776</v>
      </c>
      <c r="B8" s="13">
        <v>4.6313955434004299</v>
      </c>
      <c r="C8" s="13"/>
      <c r="D8" s="13"/>
    </row>
    <row r="9" spans="1:12">
      <c r="A9" s="19">
        <v>42777</v>
      </c>
      <c r="B9" s="13">
        <v>4.6313955434004299</v>
      </c>
      <c r="C9" s="13"/>
      <c r="D9" s="13"/>
    </row>
    <row r="10" spans="1:12">
      <c r="A10" s="19">
        <v>42778</v>
      </c>
      <c r="B10" s="13">
        <v>7.6313955434004299</v>
      </c>
      <c r="C10" s="13"/>
      <c r="D10" s="13"/>
    </row>
    <row r="11" spans="1:12">
      <c r="A11" s="19">
        <v>42779</v>
      </c>
      <c r="B11" s="13">
        <v>7.6313955434004299</v>
      </c>
      <c r="C11" s="13"/>
      <c r="D11" s="13"/>
    </row>
    <row r="12" spans="1:12">
      <c r="A12" s="19">
        <v>42780</v>
      </c>
      <c r="B12" s="13">
        <v>7.6313955434004299</v>
      </c>
      <c r="C12" s="13"/>
      <c r="D12" s="13"/>
    </row>
    <row r="13" spans="1:12">
      <c r="A13" s="19">
        <v>42781</v>
      </c>
      <c r="B13" s="13">
        <v>7.6313955434004299</v>
      </c>
      <c r="C13" s="13"/>
      <c r="D13" s="13"/>
    </row>
    <row r="14" spans="1:12">
      <c r="A14" s="19">
        <v>42782</v>
      </c>
      <c r="B14" s="13">
        <v>7.6313955434004299</v>
      </c>
      <c r="C14" s="13"/>
      <c r="D14" s="13"/>
    </row>
    <row r="15" spans="1:12">
      <c r="A15" s="19">
        <v>42783</v>
      </c>
      <c r="B15" s="13">
        <v>12.6313955434004</v>
      </c>
      <c r="C15" s="13"/>
      <c r="D15" s="13"/>
    </row>
    <row r="16" spans="1:12">
      <c r="A16" s="19">
        <v>42784</v>
      </c>
      <c r="B16" s="13">
        <v>13.6313955434004</v>
      </c>
      <c r="C16" s="13"/>
      <c r="D16" s="13"/>
    </row>
    <row r="17" spans="1:4">
      <c r="A17" s="19">
        <v>42785</v>
      </c>
      <c r="B17" s="13">
        <v>14.6313955434004</v>
      </c>
      <c r="C17" s="13"/>
      <c r="D17" s="13"/>
    </row>
    <row r="18" spans="1:4">
      <c r="A18" s="19">
        <v>42786</v>
      </c>
      <c r="B18" s="13">
        <v>14.6313955434004</v>
      </c>
      <c r="C18" s="13"/>
      <c r="D18" s="13"/>
    </row>
    <row r="19" spans="1:4">
      <c r="A19" s="19">
        <v>42787</v>
      </c>
      <c r="B19" s="13">
        <v>9.9728589580033393</v>
      </c>
      <c r="C19" s="13"/>
      <c r="D19" s="13"/>
    </row>
    <row r="20" spans="1:4">
      <c r="A20" s="19">
        <v>42788</v>
      </c>
      <c r="B20" s="13">
        <v>42.72</v>
      </c>
      <c r="C20" s="13"/>
      <c r="D20" s="13"/>
    </row>
    <row r="21" spans="1:4">
      <c r="A21" s="19">
        <v>42789</v>
      </c>
      <c r="B21" s="13">
        <v>43.72</v>
      </c>
      <c r="C21" s="13"/>
      <c r="D21" s="13"/>
    </row>
    <row r="22" spans="1:4">
      <c r="A22" s="19">
        <v>42790</v>
      </c>
      <c r="B22" s="13">
        <v>44.72</v>
      </c>
      <c r="C22" s="13"/>
      <c r="D22" s="13"/>
    </row>
    <row r="23" spans="1:4">
      <c r="A23" s="19">
        <v>42791</v>
      </c>
      <c r="B23" s="13">
        <v>44.72</v>
      </c>
      <c r="C23" s="13"/>
      <c r="D23" s="13"/>
    </row>
    <row r="24" spans="1:4">
      <c r="A24" s="19">
        <v>42792</v>
      </c>
      <c r="B24" s="13">
        <v>44.72</v>
      </c>
      <c r="C24" s="13"/>
    </row>
    <row r="25" spans="1:4">
      <c r="A25" s="19">
        <v>42793</v>
      </c>
      <c r="B25" s="13">
        <v>44.723751807099298</v>
      </c>
      <c r="C25" s="13"/>
    </row>
    <row r="26" spans="1:4">
      <c r="A26" s="19">
        <v>42794</v>
      </c>
      <c r="B26" s="13">
        <v>44.229397980199401</v>
      </c>
      <c r="C26" s="13"/>
    </row>
    <row r="27" spans="1:4">
      <c r="A27" s="19">
        <v>42795</v>
      </c>
      <c r="B27" s="13">
        <v>43.6848559475999</v>
      </c>
      <c r="C27" s="13"/>
    </row>
    <row r="28" spans="1:4">
      <c r="A28" s="19">
        <v>42796</v>
      </c>
      <c r="B28" s="13">
        <v>42.6848559475999</v>
      </c>
      <c r="C28" s="13"/>
    </row>
    <row r="29" spans="1:4">
      <c r="A29" s="19">
        <v>42797</v>
      </c>
      <c r="B29" s="13">
        <v>42.6848559475999</v>
      </c>
      <c r="C29" s="13"/>
    </row>
    <row r="30" spans="1:4">
      <c r="A30" s="19">
        <v>42798</v>
      </c>
      <c r="B30" s="13">
        <v>42.344830853502202</v>
      </c>
      <c r="C30" s="13"/>
    </row>
    <row r="31" spans="1:4">
      <c r="A31" s="19">
        <v>42799</v>
      </c>
      <c r="B31" s="13">
        <v>41.004805759404597</v>
      </c>
      <c r="C31" s="13"/>
    </row>
    <row r="32" spans="1:4">
      <c r="A32" s="19">
        <v>42800</v>
      </c>
      <c r="B32" s="13">
        <v>39.657252434504301</v>
      </c>
      <c r="C32" s="13"/>
    </row>
    <row r="33" spans="1:3">
      <c r="A33" s="19">
        <v>42801</v>
      </c>
      <c r="B33" s="13">
        <v>38.610828344202297</v>
      </c>
      <c r="C33" s="13"/>
    </row>
    <row r="34" spans="1:3">
      <c r="A34" s="19">
        <v>42802</v>
      </c>
      <c r="B34" s="13">
        <v>48.911957578800497</v>
      </c>
      <c r="C34" s="13"/>
    </row>
    <row r="35" spans="1:3">
      <c r="A35" s="19">
        <v>42803</v>
      </c>
      <c r="B35" s="13">
        <v>61.070050427000403</v>
      </c>
      <c r="C35" s="13"/>
    </row>
    <row r="36" spans="1:3">
      <c r="A36" s="19">
        <v>42804</v>
      </c>
      <c r="B36" s="13">
        <v>43.028143275203199</v>
      </c>
      <c r="C36" s="13"/>
    </row>
    <row r="37" spans="1:3">
      <c r="A37" s="19">
        <v>42805</v>
      </c>
      <c r="B37" s="13">
        <v>22.828143275206099</v>
      </c>
      <c r="C37" s="13"/>
    </row>
    <row r="38" spans="1:3">
      <c r="A38" s="19">
        <v>42806</v>
      </c>
      <c r="B38" s="13">
        <v>22.1368007407014</v>
      </c>
      <c r="C38" s="13"/>
    </row>
    <row r="39" spans="1:3">
      <c r="A39" s="19">
        <v>42807</v>
      </c>
      <c r="B39" s="13">
        <v>21.4454582061968</v>
      </c>
      <c r="C39" s="13"/>
    </row>
    <row r="40" spans="1:3">
      <c r="A40" s="19">
        <v>42808</v>
      </c>
      <c r="B40" s="13">
        <v>20.4454582061968</v>
      </c>
      <c r="C40" s="13"/>
    </row>
    <row r="41" spans="1:3">
      <c r="A41" s="19">
        <v>42809</v>
      </c>
      <c r="B41" s="13">
        <v>21.255997729401901</v>
      </c>
      <c r="C41" s="13"/>
    </row>
    <row r="42" spans="1:3">
      <c r="A42" s="19">
        <v>42810</v>
      </c>
      <c r="B42" s="13">
        <v>22.066537252606899</v>
      </c>
      <c r="C42" s="13"/>
    </row>
    <row r="43" spans="1:3">
      <c r="A43" s="19">
        <v>42811</v>
      </c>
      <c r="B43" s="13">
        <v>20.066537252606899</v>
      </c>
      <c r="C43" s="13"/>
    </row>
    <row r="44" spans="1:3">
      <c r="A44" s="19">
        <v>42812</v>
      </c>
      <c r="B44" s="13">
        <v>18.066537252606899</v>
      </c>
      <c r="C44" s="13"/>
    </row>
    <row r="45" spans="1:3">
      <c r="A45" s="19">
        <v>42813</v>
      </c>
      <c r="B45" s="13">
        <v>16.066537252606899</v>
      </c>
      <c r="C45" s="13"/>
    </row>
    <row r="46" spans="1:3">
      <c r="A46" s="19">
        <v>42814</v>
      </c>
      <c r="B46" s="13">
        <v>14.066537252606899</v>
      </c>
      <c r="C46" s="13"/>
    </row>
    <row r="47" spans="1:3">
      <c r="A47" s="19">
        <v>42815</v>
      </c>
      <c r="B47" s="13">
        <v>15.931029097003901</v>
      </c>
      <c r="C47" s="13"/>
    </row>
    <row r="48" spans="1:3">
      <c r="A48" s="19">
        <v>42816</v>
      </c>
      <c r="B48" s="13">
        <v>16.795520941400898</v>
      </c>
      <c r="C48" s="13"/>
    </row>
    <row r="49" spans="1:3">
      <c r="A49" s="19">
        <v>42817</v>
      </c>
      <c r="B49" s="13">
        <v>14.7955209414009</v>
      </c>
      <c r="C49" s="13"/>
    </row>
    <row r="50" spans="1:3">
      <c r="A50" s="19">
        <v>42818</v>
      </c>
      <c r="B50" s="13">
        <v>13.7955209414009</v>
      </c>
      <c r="C50" s="13"/>
    </row>
    <row r="51" spans="1:3">
      <c r="A51" s="19">
        <v>42819</v>
      </c>
      <c r="B51" s="13">
        <v>12.7955209414009</v>
      </c>
      <c r="C51" s="13"/>
    </row>
    <row r="52" spans="1:3">
      <c r="A52" s="19">
        <v>42820</v>
      </c>
      <c r="B52" s="13">
        <v>10.7955209414009</v>
      </c>
      <c r="C52" s="13"/>
    </row>
    <row r="53" spans="1:3">
      <c r="A53" s="19">
        <v>42821</v>
      </c>
      <c r="B53" s="13">
        <v>8.7955209414009001</v>
      </c>
      <c r="C53" s="13"/>
    </row>
    <row r="54" spans="1:3">
      <c r="A54" s="19">
        <v>42822</v>
      </c>
      <c r="B54" s="13">
        <v>9.1079425223011601</v>
      </c>
      <c r="C54" s="13"/>
    </row>
    <row r="55" spans="1:3">
      <c r="A55" s="19">
        <v>42823</v>
      </c>
      <c r="B55" s="13">
        <v>10.4203641032014</v>
      </c>
      <c r="C55" s="13"/>
    </row>
    <row r="56" spans="1:3">
      <c r="A56" s="19">
        <v>42824</v>
      </c>
      <c r="B56" s="13">
        <v>10.4203641032014</v>
      </c>
      <c r="C56" s="13"/>
    </row>
    <row r="57" spans="1:3">
      <c r="A57" s="19">
        <v>42825</v>
      </c>
      <c r="B57" s="13">
        <v>10.4203641032014</v>
      </c>
      <c r="C57" s="13"/>
    </row>
    <row r="58" spans="1:3">
      <c r="A58" s="19">
        <v>42826</v>
      </c>
      <c r="B58" s="13">
        <v>10.4203641032014</v>
      </c>
      <c r="C58" s="13"/>
    </row>
    <row r="59" spans="1:3">
      <c r="A59" s="19">
        <v>42827</v>
      </c>
      <c r="B59" s="13">
        <v>10.4203641032014</v>
      </c>
      <c r="C59" s="13"/>
    </row>
    <row r="60" spans="1:3">
      <c r="A60" s="19">
        <v>42828</v>
      </c>
      <c r="B60" s="13">
        <v>10.4203641032014</v>
      </c>
      <c r="C60" s="13"/>
    </row>
    <row r="61" spans="1:3">
      <c r="A61" s="19">
        <v>42829</v>
      </c>
      <c r="B61" s="13">
        <v>10.4203641032014</v>
      </c>
      <c r="C61" s="13"/>
    </row>
    <row r="62" spans="1:3">
      <c r="A62" s="19">
        <v>42830</v>
      </c>
      <c r="B62" s="13">
        <v>10.4203641032014</v>
      </c>
      <c r="C62" s="13"/>
    </row>
    <row r="63" spans="1:3">
      <c r="A63" s="19">
        <v>42831</v>
      </c>
      <c r="B63" s="13">
        <v>10.4203641032014</v>
      </c>
      <c r="C63" s="13"/>
    </row>
    <row r="64" spans="1:3">
      <c r="A64" s="19">
        <v>42832</v>
      </c>
      <c r="B64" s="13">
        <v>10.4203641032014</v>
      </c>
      <c r="C64" s="13"/>
    </row>
    <row r="65" spans="1:3">
      <c r="A65" s="19">
        <v>42833</v>
      </c>
      <c r="B65" s="13">
        <v>10.4203641032014</v>
      </c>
      <c r="C65" s="13"/>
    </row>
    <row r="66" spans="1:3">
      <c r="A66" s="19">
        <v>42834</v>
      </c>
      <c r="B66" s="13">
        <v>10.4203641032014</v>
      </c>
      <c r="C66" s="13"/>
    </row>
    <row r="67" spans="1:3">
      <c r="A67" s="19">
        <v>42835</v>
      </c>
      <c r="B67" s="13">
        <v>10.4203641032014</v>
      </c>
      <c r="C67" s="13"/>
    </row>
    <row r="68" spans="1:3">
      <c r="A68" s="19">
        <v>42836</v>
      </c>
      <c r="B68" s="13">
        <v>10.4203641032014</v>
      </c>
      <c r="C68" s="13"/>
    </row>
    <row r="69" spans="1:3">
      <c r="A69" s="19">
        <v>42837</v>
      </c>
      <c r="B69" s="13">
        <v>10.4203641032014</v>
      </c>
      <c r="C69" s="13"/>
    </row>
    <row r="70" spans="1:3">
      <c r="A70" s="19">
        <v>42838</v>
      </c>
      <c r="B70" s="13">
        <v>10.4203641032014</v>
      </c>
      <c r="C70" s="13"/>
    </row>
    <row r="71" spans="1:3">
      <c r="A71" s="19">
        <v>42839</v>
      </c>
      <c r="B71" s="13">
        <v>10.4203641032014</v>
      </c>
      <c r="C71" s="13"/>
    </row>
    <row r="72" spans="1:3">
      <c r="A72" s="19">
        <v>42840</v>
      </c>
      <c r="B72" s="13">
        <v>15</v>
      </c>
      <c r="C72" s="13"/>
    </row>
    <row r="73" spans="1:3">
      <c r="A73" s="19">
        <v>42841</v>
      </c>
      <c r="B73" s="13">
        <v>19</v>
      </c>
      <c r="C73" s="13"/>
    </row>
    <row r="74" spans="1:3">
      <c r="A74" s="19">
        <v>42842</v>
      </c>
      <c r="B74" s="13">
        <v>19.334449760799199</v>
      </c>
      <c r="C74" s="13"/>
    </row>
    <row r="75" spans="1:3">
      <c r="A75" s="19">
        <v>42843</v>
      </c>
      <c r="B75" s="13">
        <v>19.334449760799199</v>
      </c>
      <c r="C75" s="13"/>
    </row>
    <row r="76" spans="1:3">
      <c r="A76" s="19">
        <v>42844</v>
      </c>
      <c r="B76" s="13">
        <v>19.334449760799199</v>
      </c>
      <c r="C76" s="13"/>
    </row>
    <row r="77" spans="1:3">
      <c r="A77" s="19">
        <v>42845</v>
      </c>
      <c r="B77" s="13">
        <v>19.334449760799199</v>
      </c>
      <c r="C77" s="13"/>
    </row>
    <row r="78" spans="1:3">
      <c r="A78" s="19">
        <v>42846</v>
      </c>
      <c r="B78" s="13">
        <v>17.100000000000001</v>
      </c>
      <c r="C78" s="13"/>
    </row>
    <row r="79" spans="1:3">
      <c r="A79" s="19">
        <v>42847</v>
      </c>
      <c r="B79" s="13">
        <v>17.100000000000001</v>
      </c>
      <c r="C79" s="13"/>
    </row>
    <row r="80" spans="1:3">
      <c r="A80" s="19">
        <v>42848</v>
      </c>
      <c r="B80" s="13">
        <v>17.100000000000001</v>
      </c>
      <c r="C80" s="13"/>
    </row>
    <row r="81" spans="1:3">
      <c r="A81" s="19">
        <v>42849</v>
      </c>
      <c r="B81" s="13">
        <v>17.100000000000001</v>
      </c>
      <c r="C81" s="13"/>
    </row>
    <row r="82" spans="1:3">
      <c r="A82" s="19">
        <v>42850</v>
      </c>
      <c r="B82" s="13">
        <v>17.100000000000001</v>
      </c>
      <c r="C82" s="13"/>
    </row>
    <row r="83" spans="1:3">
      <c r="A83" s="19">
        <v>42851</v>
      </c>
      <c r="B83" s="13">
        <v>14.1</v>
      </c>
      <c r="C83" s="13"/>
    </row>
    <row r="84" spans="1:3">
      <c r="A84" s="19">
        <v>42852</v>
      </c>
      <c r="B84" s="13">
        <v>14.1</v>
      </c>
      <c r="C84" s="13"/>
    </row>
    <row r="85" spans="1:3">
      <c r="A85" s="19">
        <v>42853</v>
      </c>
      <c r="B85" s="13">
        <v>14.1</v>
      </c>
      <c r="C85" s="13"/>
    </row>
    <row r="86" spans="1:3">
      <c r="A86" s="19">
        <v>42854</v>
      </c>
      <c r="B86" s="13">
        <v>14.1</v>
      </c>
      <c r="C86" s="13"/>
    </row>
    <row r="87" spans="1:3">
      <c r="A87" s="19">
        <v>42855</v>
      </c>
      <c r="B87" s="13">
        <v>14.1</v>
      </c>
      <c r="C87" s="13"/>
    </row>
    <row r="88" spans="1:3">
      <c r="A88" s="19">
        <v>42856</v>
      </c>
      <c r="B88" s="13">
        <v>10.1</v>
      </c>
      <c r="C88" s="13"/>
    </row>
    <row r="89" spans="1:3">
      <c r="A89" s="19">
        <v>42857</v>
      </c>
      <c r="B89" s="13">
        <v>10.1</v>
      </c>
      <c r="C89" s="13"/>
    </row>
    <row r="90" spans="1:3">
      <c r="A90" s="19">
        <v>42858</v>
      </c>
      <c r="B90" s="13">
        <v>7.1</v>
      </c>
      <c r="C90" s="13"/>
    </row>
    <row r="91" spans="1:3">
      <c r="A91" s="19">
        <v>42859</v>
      </c>
      <c r="B91" s="13">
        <v>7.1</v>
      </c>
      <c r="C91" s="13"/>
    </row>
    <row r="92" spans="1:3">
      <c r="A92" s="19">
        <v>42860</v>
      </c>
      <c r="B92" s="13">
        <v>7.1</v>
      </c>
      <c r="C92" s="13"/>
    </row>
    <row r="93" spans="1:3">
      <c r="A93" s="19">
        <v>42861</v>
      </c>
      <c r="B93" s="13">
        <v>7.1039231718805196</v>
      </c>
      <c r="C93" s="13"/>
    </row>
    <row r="94" spans="1:3">
      <c r="A94" s="19">
        <v>42862</v>
      </c>
      <c r="B94" s="13">
        <v>7.1039231718805196</v>
      </c>
      <c r="C94" s="13"/>
    </row>
    <row r="95" spans="1:3">
      <c r="A95" s="19">
        <v>42863</v>
      </c>
      <c r="B95" s="13">
        <v>3.10392317188052</v>
      </c>
      <c r="C95" s="13"/>
    </row>
    <row r="96" spans="1:3">
      <c r="A96" s="19">
        <v>42864</v>
      </c>
      <c r="B96" s="13">
        <v>-3.0663107434306802</v>
      </c>
      <c r="C96" s="13"/>
    </row>
    <row r="97" spans="1:3">
      <c r="A97" s="19">
        <v>42865</v>
      </c>
      <c r="B97" s="13">
        <v>-3.0663107434306802</v>
      </c>
      <c r="C97" s="13"/>
    </row>
    <row r="98" spans="1:3">
      <c r="A98" s="19">
        <v>42866</v>
      </c>
      <c r="B98" s="13">
        <v>0.614801276193219</v>
      </c>
      <c r="C98" s="13"/>
    </row>
    <row r="99" spans="1:3">
      <c r="A99" s="19">
        <v>42867</v>
      </c>
      <c r="B99" s="13">
        <v>0.614801276193219</v>
      </c>
      <c r="C99" s="13"/>
    </row>
    <row r="100" spans="1:3">
      <c r="A100" s="19">
        <v>42868</v>
      </c>
      <c r="B100" s="13">
        <v>0.614801276193219</v>
      </c>
      <c r="C100" s="13"/>
    </row>
    <row r="101" spans="1:3">
      <c r="A101" s="19">
        <v>42869</v>
      </c>
      <c r="B101" s="13">
        <v>1.96884870055962</v>
      </c>
      <c r="C101" s="13"/>
    </row>
    <row r="102" spans="1:3">
      <c r="A102" s="19">
        <v>42870</v>
      </c>
      <c r="B102" s="13">
        <v>0.96884870055961902</v>
      </c>
      <c r="C102" s="13"/>
    </row>
    <row r="103" spans="1:3">
      <c r="A103" s="19">
        <v>42871</v>
      </c>
      <c r="B103" s="13">
        <v>-3.1151299440381301E-2</v>
      </c>
      <c r="C103" s="13"/>
    </row>
    <row r="104" spans="1:3">
      <c r="A104" s="19">
        <v>42872</v>
      </c>
      <c r="B104" s="13">
        <v>-1.03115129944038</v>
      </c>
      <c r="C104" s="13"/>
    </row>
    <row r="105" spans="1:3">
      <c r="A105" s="19">
        <v>42873</v>
      </c>
      <c r="B105" s="13">
        <v>-1.03115129944038</v>
      </c>
      <c r="C105" s="13"/>
    </row>
    <row r="106" spans="1:3">
      <c r="A106" s="19">
        <v>42874</v>
      </c>
      <c r="B106" s="13">
        <v>-8.1291905151266501</v>
      </c>
      <c r="C106" s="13"/>
    </row>
    <row r="107" spans="1:3">
      <c r="A107" s="19">
        <v>42875</v>
      </c>
      <c r="B107" s="13">
        <v>-9.1291905151266501</v>
      </c>
      <c r="C107" s="13"/>
    </row>
    <row r="108" spans="1:3">
      <c r="A108" s="19">
        <v>42876</v>
      </c>
      <c r="B108" s="13">
        <v>-10.1291905151267</v>
      </c>
      <c r="C108" s="13"/>
    </row>
    <row r="109" spans="1:3">
      <c r="A109" s="19">
        <v>42877</v>
      </c>
      <c r="B109" s="13">
        <v>-11.1291905151267</v>
      </c>
      <c r="C109" s="13"/>
    </row>
    <row r="110" spans="1:3">
      <c r="A110" s="19">
        <v>42878</v>
      </c>
      <c r="B110" s="13">
        <v>-12.1291905151267</v>
      </c>
      <c r="C110" s="13"/>
    </row>
    <row r="111" spans="1:3">
      <c r="A111" s="19">
        <v>42879</v>
      </c>
      <c r="B111" s="13">
        <v>-5</v>
      </c>
      <c r="C111" s="13"/>
    </row>
    <row r="112" spans="1:3">
      <c r="A112" s="19">
        <v>42880</v>
      </c>
      <c r="B112" s="13">
        <v>0.47548092035867701</v>
      </c>
    </row>
    <row r="113" spans="1:2">
      <c r="A113" s="19">
        <v>42881</v>
      </c>
      <c r="B113" s="13">
        <v>1.88823524507461</v>
      </c>
    </row>
    <row r="114" spans="1:2">
      <c r="A114" s="19">
        <v>42882</v>
      </c>
      <c r="B114" s="13">
        <v>0.7647011015506</v>
      </c>
    </row>
    <row r="115" spans="1:2">
      <c r="A115" s="19">
        <v>42883</v>
      </c>
      <c r="B115" s="13">
        <v>1.67685419607733</v>
      </c>
    </row>
    <row r="116" spans="1:2">
      <c r="A116" s="19">
        <v>42884</v>
      </c>
      <c r="B116" s="13">
        <v>0.82298452015675139</v>
      </c>
    </row>
    <row r="117" spans="1:2">
      <c r="A117" s="19">
        <v>42885</v>
      </c>
    </row>
    <row r="118" spans="1:2">
      <c r="A118" s="19">
        <v>42886</v>
      </c>
    </row>
    <row r="119" spans="1:2">
      <c r="A119" s="19">
        <v>42887</v>
      </c>
    </row>
    <row r="120" spans="1:2">
      <c r="A120" s="19">
        <v>42888</v>
      </c>
    </row>
    <row r="121" spans="1:2">
      <c r="A121" s="19">
        <v>42889</v>
      </c>
    </row>
    <row r="122" spans="1:2">
      <c r="A122" s="19">
        <v>42890</v>
      </c>
    </row>
    <row r="123" spans="1:2">
      <c r="A123" s="19">
        <v>42891</v>
      </c>
    </row>
    <row r="124" spans="1:2">
      <c r="A124" s="19">
        <v>42892</v>
      </c>
    </row>
    <row r="125" spans="1:2">
      <c r="A125" s="19">
        <v>42893</v>
      </c>
    </row>
    <row r="126" spans="1:2">
      <c r="A126" s="19">
        <v>42894</v>
      </c>
    </row>
    <row r="127" spans="1:2">
      <c r="A127" s="19">
        <v>42895</v>
      </c>
    </row>
    <row r="128" spans="1:2">
      <c r="A128" s="19">
        <v>42896</v>
      </c>
    </row>
    <row r="129" spans="1:1">
      <c r="A129" s="19">
        <v>42897</v>
      </c>
    </row>
    <row r="130" spans="1:1">
      <c r="A130" s="19">
        <v>42898</v>
      </c>
    </row>
    <row r="131" spans="1:1">
      <c r="A131" s="19">
        <v>42899</v>
      </c>
    </row>
    <row r="132" spans="1:1">
      <c r="A132" s="19">
        <v>42900</v>
      </c>
    </row>
    <row r="133" spans="1:1">
      <c r="A133" s="19">
        <v>42901</v>
      </c>
    </row>
    <row r="134" spans="1:1">
      <c r="A134" s="19">
        <v>42902</v>
      </c>
    </row>
    <row r="135" spans="1:1">
      <c r="A135" s="19">
        <v>42903</v>
      </c>
    </row>
    <row r="136" spans="1:1">
      <c r="A136" s="19">
        <v>42904</v>
      </c>
    </row>
    <row r="137" spans="1:1">
      <c r="A137" s="19">
        <v>42905</v>
      </c>
    </row>
    <row r="138" spans="1:1">
      <c r="A138" s="19">
        <v>42906</v>
      </c>
    </row>
    <row r="139" spans="1:1">
      <c r="A139" s="19">
        <v>42907</v>
      </c>
    </row>
    <row r="140" spans="1:1">
      <c r="A140" s="19">
        <v>42908</v>
      </c>
    </row>
    <row r="141" spans="1:1">
      <c r="A141" s="19">
        <v>42909</v>
      </c>
    </row>
    <row r="142" spans="1:1">
      <c r="A142" s="19">
        <v>42910</v>
      </c>
    </row>
    <row r="143" spans="1:1">
      <c r="A143" s="19">
        <v>42911</v>
      </c>
    </row>
    <row r="144" spans="1:1">
      <c r="A144" s="19">
        <v>42912</v>
      </c>
    </row>
    <row r="145" spans="1:1">
      <c r="A145" s="19">
        <v>42913</v>
      </c>
    </row>
    <row r="146" spans="1:1">
      <c r="A146" s="19">
        <v>42914</v>
      </c>
    </row>
    <row r="147" spans="1:1">
      <c r="A147" s="19">
        <v>42915</v>
      </c>
    </row>
    <row r="148" spans="1:1">
      <c r="A148" s="19">
        <v>42916</v>
      </c>
    </row>
    <row r="149" spans="1:1">
      <c r="A149" s="19">
        <v>42917</v>
      </c>
    </row>
    <row r="150" spans="1:1">
      <c r="A150" s="19">
        <v>42918</v>
      </c>
    </row>
    <row r="151" spans="1:1">
      <c r="A151" s="19">
        <v>42919</v>
      </c>
    </row>
    <row r="152" spans="1:1">
      <c r="A152" s="19">
        <v>42920</v>
      </c>
    </row>
    <row r="153" spans="1:1">
      <c r="A153" s="19">
        <v>42921</v>
      </c>
    </row>
    <row r="154" spans="1:1">
      <c r="A154" s="19">
        <v>42922</v>
      </c>
    </row>
    <row r="155" spans="1:1">
      <c r="A155" s="19">
        <v>42923</v>
      </c>
    </row>
    <row r="156" spans="1:1">
      <c r="A156" s="19">
        <v>42924</v>
      </c>
    </row>
    <row r="157" spans="1:1">
      <c r="A157" s="19">
        <v>42925</v>
      </c>
    </row>
    <row r="158" spans="1:1">
      <c r="A158" s="19">
        <v>42926</v>
      </c>
    </row>
    <row r="159" spans="1:1">
      <c r="A159" s="19">
        <v>42927</v>
      </c>
    </row>
    <row r="160" spans="1:1">
      <c r="A160" s="19">
        <v>42928</v>
      </c>
    </row>
    <row r="161" spans="1:1">
      <c r="A161" s="19">
        <v>42929</v>
      </c>
    </row>
    <row r="162" spans="1:1">
      <c r="A162" s="19">
        <v>42930</v>
      </c>
    </row>
    <row r="163" spans="1:1">
      <c r="A163" s="19">
        <v>42931</v>
      </c>
    </row>
    <row r="164" spans="1:1">
      <c r="A164" s="19">
        <v>42932</v>
      </c>
    </row>
    <row r="165" spans="1:1">
      <c r="A165" s="19">
        <v>42933</v>
      </c>
    </row>
    <row r="166" spans="1:1">
      <c r="A166" s="19">
        <v>42934</v>
      </c>
    </row>
    <row r="167" spans="1:1">
      <c r="A167" s="19">
        <v>42935</v>
      </c>
    </row>
    <row r="168" spans="1:1">
      <c r="A168" s="19">
        <v>42936</v>
      </c>
    </row>
    <row r="169" spans="1:1">
      <c r="A169" s="19">
        <v>42937</v>
      </c>
    </row>
    <row r="170" spans="1:1">
      <c r="A170" s="19">
        <v>42938</v>
      </c>
    </row>
    <row r="171" spans="1:1">
      <c r="A171" s="19">
        <v>42939</v>
      </c>
    </row>
    <row r="172" spans="1:1">
      <c r="A172" s="19">
        <v>42940</v>
      </c>
    </row>
    <row r="173" spans="1:1">
      <c r="A173" s="19">
        <v>42941</v>
      </c>
    </row>
    <row r="174" spans="1:1">
      <c r="A174" s="19">
        <v>42942</v>
      </c>
    </row>
    <row r="175" spans="1:1">
      <c r="A175" s="19">
        <v>42943</v>
      </c>
    </row>
    <row r="176" spans="1:1">
      <c r="A176" s="19">
        <v>42944</v>
      </c>
    </row>
    <row r="177" spans="1:1">
      <c r="A177" s="19">
        <v>42945</v>
      </c>
    </row>
    <row r="178" spans="1:1">
      <c r="A178" s="19">
        <v>42946</v>
      </c>
    </row>
    <row r="179" spans="1:1">
      <c r="A179" s="19">
        <v>42947</v>
      </c>
    </row>
    <row r="180" spans="1:1">
      <c r="A180" s="19">
        <v>42948</v>
      </c>
    </row>
    <row r="181" spans="1:1">
      <c r="A181" s="19">
        <v>42949</v>
      </c>
    </row>
    <row r="182" spans="1:1">
      <c r="A182" s="19">
        <v>42950</v>
      </c>
    </row>
    <row r="183" spans="1:1">
      <c r="A183" s="19">
        <v>42951</v>
      </c>
    </row>
    <row r="184" spans="1:1">
      <c r="A184" s="19">
        <v>42952</v>
      </c>
    </row>
    <row r="185" spans="1:1">
      <c r="A185" s="19">
        <v>42953</v>
      </c>
    </row>
    <row r="186" spans="1:1">
      <c r="A186" s="19">
        <v>42954</v>
      </c>
    </row>
    <row r="187" spans="1:1">
      <c r="A187" s="19">
        <v>42955</v>
      </c>
    </row>
    <row r="188" spans="1:1">
      <c r="A188" s="19">
        <v>42956</v>
      </c>
    </row>
    <row r="189" spans="1:1">
      <c r="A189" s="19">
        <v>42957</v>
      </c>
    </row>
    <row r="190" spans="1:1">
      <c r="A190" s="19">
        <v>42958</v>
      </c>
    </row>
    <row r="191" spans="1:1">
      <c r="A191" s="19">
        <v>42959</v>
      </c>
    </row>
    <row r="192" spans="1:1">
      <c r="A192" s="19">
        <v>42960</v>
      </c>
    </row>
    <row r="193" spans="1:1">
      <c r="A193" s="19">
        <v>42961</v>
      </c>
    </row>
    <row r="194" spans="1:1">
      <c r="A194" s="19">
        <v>42962</v>
      </c>
    </row>
    <row r="195" spans="1:1">
      <c r="A195" s="19">
        <v>42963</v>
      </c>
    </row>
    <row r="196" spans="1:1">
      <c r="A196" s="19">
        <v>42964</v>
      </c>
    </row>
    <row r="197" spans="1:1">
      <c r="A197" s="19">
        <v>42965</v>
      </c>
    </row>
    <row r="198" spans="1:1">
      <c r="A198" s="19">
        <v>42966</v>
      </c>
    </row>
    <row r="199" spans="1:1">
      <c r="A199" s="19">
        <v>42967</v>
      </c>
    </row>
    <row r="200" spans="1:1">
      <c r="A200" s="19">
        <v>42968</v>
      </c>
    </row>
    <row r="201" spans="1:1">
      <c r="A201" s="19">
        <v>42969</v>
      </c>
    </row>
    <row r="202" spans="1:1">
      <c r="A202" s="19">
        <v>42970</v>
      </c>
    </row>
    <row r="203" spans="1:1">
      <c r="A203" s="19">
        <v>42971</v>
      </c>
    </row>
    <row r="204" spans="1:1">
      <c r="A204" s="19">
        <v>42972</v>
      </c>
    </row>
    <row r="205" spans="1:1">
      <c r="A205" s="19">
        <v>42973</v>
      </c>
    </row>
    <row r="206" spans="1:1">
      <c r="A206" s="19">
        <v>42974</v>
      </c>
    </row>
    <row r="207" spans="1:1">
      <c r="A207" s="19">
        <v>42975</v>
      </c>
    </row>
    <row r="208" spans="1:1">
      <c r="A208" s="19">
        <v>42976</v>
      </c>
    </row>
    <row r="209" spans="1:1">
      <c r="A209" s="19">
        <v>42977</v>
      </c>
    </row>
    <row r="210" spans="1:1">
      <c r="A210" s="19">
        <v>42978</v>
      </c>
    </row>
    <row r="211" spans="1:1">
      <c r="A211" s="19">
        <v>42979</v>
      </c>
    </row>
    <row r="212" spans="1:1">
      <c r="A212" s="19">
        <v>42980</v>
      </c>
    </row>
    <row r="213" spans="1:1">
      <c r="A213" s="19">
        <v>42981</v>
      </c>
    </row>
    <row r="214" spans="1:1">
      <c r="A214" s="19">
        <v>42982</v>
      </c>
    </row>
    <row r="215" spans="1:1">
      <c r="A215" s="19">
        <v>42983</v>
      </c>
    </row>
    <row r="216" spans="1:1">
      <c r="A216" s="19">
        <v>42984</v>
      </c>
    </row>
    <row r="217" spans="1:1">
      <c r="A217" s="19">
        <v>42985</v>
      </c>
    </row>
    <row r="218" spans="1:1">
      <c r="A218" s="19">
        <v>42986</v>
      </c>
    </row>
    <row r="219" spans="1:1">
      <c r="A219" s="19">
        <v>42987</v>
      </c>
    </row>
    <row r="220" spans="1:1">
      <c r="A220" s="19">
        <v>42988</v>
      </c>
    </row>
    <row r="221" spans="1:1">
      <c r="A221" s="19">
        <v>42989</v>
      </c>
    </row>
    <row r="222" spans="1:1">
      <c r="A222" s="19">
        <v>42990</v>
      </c>
    </row>
    <row r="223" spans="1:1">
      <c r="A223" s="19">
        <v>42991</v>
      </c>
    </row>
    <row r="224" spans="1:1">
      <c r="A224" s="19">
        <v>42992</v>
      </c>
    </row>
    <row r="225" spans="1:1">
      <c r="A225" s="19">
        <v>42993</v>
      </c>
    </row>
    <row r="226" spans="1:1">
      <c r="A226" s="19">
        <v>42994</v>
      </c>
    </row>
    <row r="227" spans="1:1">
      <c r="A227" s="19">
        <v>42995</v>
      </c>
    </row>
    <row r="228" spans="1:1">
      <c r="A228" s="19">
        <v>42996</v>
      </c>
    </row>
    <row r="229" spans="1:1">
      <c r="A229" s="19">
        <v>42997</v>
      </c>
    </row>
    <row r="230" spans="1:1">
      <c r="A230" s="19">
        <v>42998</v>
      </c>
    </row>
    <row r="231" spans="1:1">
      <c r="A231" s="19">
        <v>42999</v>
      </c>
    </row>
    <row r="232" spans="1:1">
      <c r="A232" s="19">
        <v>43000</v>
      </c>
    </row>
    <row r="233" spans="1:1">
      <c r="A233" s="19">
        <v>43001</v>
      </c>
    </row>
    <row r="234" spans="1:1">
      <c r="A234" s="19">
        <v>43002</v>
      </c>
    </row>
    <row r="235" spans="1:1">
      <c r="A235" s="19">
        <v>43003</v>
      </c>
    </row>
    <row r="236" spans="1:1">
      <c r="A236" s="19">
        <v>43004</v>
      </c>
    </row>
    <row r="237" spans="1:1">
      <c r="A237" s="19">
        <v>43005</v>
      </c>
    </row>
    <row r="238" spans="1:1">
      <c r="A238" s="19">
        <v>43006</v>
      </c>
    </row>
    <row r="239" spans="1:1">
      <c r="A239" s="19">
        <v>43007</v>
      </c>
    </row>
    <row r="240" spans="1:1">
      <c r="A240" s="19">
        <v>43008</v>
      </c>
    </row>
    <row r="241" spans="1:1">
      <c r="A241" s="19">
        <v>43009</v>
      </c>
    </row>
    <row r="242" spans="1:1">
      <c r="A242" s="19">
        <v>43010</v>
      </c>
    </row>
    <row r="243" spans="1:1">
      <c r="A243" s="19">
        <v>43011</v>
      </c>
    </row>
    <row r="244" spans="1:1">
      <c r="A244" s="19">
        <v>43012</v>
      </c>
    </row>
    <row r="245" spans="1:1">
      <c r="A245" s="19">
        <v>43013</v>
      </c>
    </row>
    <row r="246" spans="1:1">
      <c r="A246" s="19">
        <v>43014</v>
      </c>
    </row>
    <row r="247" spans="1:1">
      <c r="A247" s="19">
        <v>43015</v>
      </c>
    </row>
    <row r="248" spans="1:1">
      <c r="A248" s="19">
        <v>43016</v>
      </c>
    </row>
    <row r="249" spans="1:1">
      <c r="A249" s="19">
        <v>43017</v>
      </c>
    </row>
    <row r="250" spans="1:1">
      <c r="A250" s="19">
        <v>43018</v>
      </c>
    </row>
    <row r="251" spans="1:1">
      <c r="A251" s="19">
        <v>43019</v>
      </c>
    </row>
    <row r="252" spans="1:1">
      <c r="A252" s="19">
        <v>43020</v>
      </c>
    </row>
    <row r="253" spans="1:1">
      <c r="A253" s="19">
        <v>43021</v>
      </c>
    </row>
    <row r="254" spans="1:1">
      <c r="A254" s="19">
        <v>43022</v>
      </c>
    </row>
    <row r="255" spans="1:1">
      <c r="A255" s="19">
        <v>43023</v>
      </c>
    </row>
    <row r="256" spans="1:1">
      <c r="A256" s="19">
        <v>43024</v>
      </c>
    </row>
    <row r="257" spans="1:1">
      <c r="A257" s="19">
        <v>43025</v>
      </c>
    </row>
    <row r="258" spans="1:1">
      <c r="A258" s="19">
        <v>43026</v>
      </c>
    </row>
    <row r="259" spans="1:1">
      <c r="A259" s="19">
        <v>43027</v>
      </c>
    </row>
    <row r="260" spans="1:1">
      <c r="A260" s="19">
        <v>43028</v>
      </c>
    </row>
    <row r="261" spans="1:1">
      <c r="A261" s="19">
        <v>43029</v>
      </c>
    </row>
    <row r="262" spans="1:1">
      <c r="A262" s="19">
        <v>43030</v>
      </c>
    </row>
    <row r="263" spans="1:1">
      <c r="A263" s="19">
        <v>43031</v>
      </c>
    </row>
    <row r="264" spans="1:1">
      <c r="A264" s="19">
        <v>43032</v>
      </c>
    </row>
    <row r="265" spans="1:1">
      <c r="A265" s="19">
        <v>43033</v>
      </c>
    </row>
    <row r="266" spans="1:1">
      <c r="A266" s="19">
        <v>43034</v>
      </c>
    </row>
    <row r="267" spans="1:1">
      <c r="A267" s="19">
        <v>43035</v>
      </c>
    </row>
    <row r="268" spans="1:1">
      <c r="A268" s="19">
        <v>43036</v>
      </c>
    </row>
    <row r="269" spans="1:1">
      <c r="A269" s="19">
        <v>43037</v>
      </c>
    </row>
    <row r="270" spans="1:1">
      <c r="A270" s="19">
        <v>43038</v>
      </c>
    </row>
    <row r="271" spans="1:1">
      <c r="A271" s="19">
        <v>43039</v>
      </c>
    </row>
    <row r="272" spans="1:1">
      <c r="A272" s="19">
        <v>43040</v>
      </c>
    </row>
    <row r="273" spans="1:1">
      <c r="A273" s="19">
        <v>43041</v>
      </c>
    </row>
    <row r="274" spans="1:1">
      <c r="A274" s="19">
        <v>43042</v>
      </c>
    </row>
    <row r="275" spans="1:1">
      <c r="A275" s="19">
        <v>43043</v>
      </c>
    </row>
    <row r="276" spans="1:1">
      <c r="A276" s="19">
        <v>43044</v>
      </c>
    </row>
    <row r="277" spans="1:1">
      <c r="A277" s="19">
        <v>43045</v>
      </c>
    </row>
    <row r="278" spans="1:1">
      <c r="A278" s="19">
        <v>43046</v>
      </c>
    </row>
    <row r="279" spans="1:1">
      <c r="A279" s="19">
        <v>43047</v>
      </c>
    </row>
    <row r="280" spans="1:1">
      <c r="A280" s="19">
        <v>43048</v>
      </c>
    </row>
    <row r="281" spans="1:1">
      <c r="A281" s="19">
        <v>43049</v>
      </c>
    </row>
    <row r="282" spans="1:1">
      <c r="A282" s="19">
        <v>43050</v>
      </c>
    </row>
    <row r="283" spans="1:1">
      <c r="A283" s="19">
        <v>43051</v>
      </c>
    </row>
    <row r="284" spans="1:1">
      <c r="A284" s="19">
        <v>43052</v>
      </c>
    </row>
    <row r="285" spans="1:1">
      <c r="A285" s="19">
        <v>43053</v>
      </c>
    </row>
    <row r="286" spans="1:1">
      <c r="A286" s="19">
        <v>43054</v>
      </c>
    </row>
    <row r="287" spans="1:1">
      <c r="A287" s="19">
        <v>43055</v>
      </c>
    </row>
    <row r="288" spans="1:1">
      <c r="A288" s="19">
        <v>43056</v>
      </c>
    </row>
    <row r="289" spans="1:1">
      <c r="A289" s="19">
        <v>43057</v>
      </c>
    </row>
    <row r="290" spans="1:1">
      <c r="A290" s="19">
        <v>43058</v>
      </c>
    </row>
    <row r="291" spans="1:1">
      <c r="A291" s="19">
        <v>43059</v>
      </c>
    </row>
    <row r="292" spans="1:1">
      <c r="A292" s="19">
        <v>43060</v>
      </c>
    </row>
    <row r="293" spans="1:1">
      <c r="A293" s="19">
        <v>43061</v>
      </c>
    </row>
    <row r="294" spans="1:1">
      <c r="A294" s="19">
        <v>43062</v>
      </c>
    </row>
    <row r="295" spans="1:1">
      <c r="A295" s="19">
        <v>43063</v>
      </c>
    </row>
    <row r="296" spans="1:1">
      <c r="A296" s="19">
        <v>43064</v>
      </c>
    </row>
    <row r="297" spans="1:1">
      <c r="A297" s="19">
        <v>43065</v>
      </c>
    </row>
    <row r="298" spans="1:1">
      <c r="A298" s="19">
        <v>43066</v>
      </c>
    </row>
    <row r="299" spans="1:1">
      <c r="A299" s="19">
        <v>43067</v>
      </c>
    </row>
    <row r="300" spans="1:1">
      <c r="A300" s="19">
        <v>43068</v>
      </c>
    </row>
    <row r="301" spans="1:1">
      <c r="A301" s="19">
        <v>43069</v>
      </c>
    </row>
    <row r="302" spans="1:1">
      <c r="A302" s="19">
        <v>43070</v>
      </c>
    </row>
    <row r="303" spans="1:1">
      <c r="A303" s="19">
        <v>43071</v>
      </c>
    </row>
    <row r="304" spans="1:1">
      <c r="A304" s="19">
        <v>43072</v>
      </c>
    </row>
    <row r="305" spans="1:1">
      <c r="A305" s="19">
        <v>43073</v>
      </c>
    </row>
    <row r="306" spans="1:1">
      <c r="A306" s="19">
        <v>43074</v>
      </c>
    </row>
    <row r="307" spans="1:1">
      <c r="A307" s="19">
        <v>43075</v>
      </c>
    </row>
    <row r="308" spans="1:1">
      <c r="A308" s="19">
        <v>43076</v>
      </c>
    </row>
    <row r="309" spans="1:1">
      <c r="A309" s="19">
        <v>43077</v>
      </c>
    </row>
    <row r="310" spans="1:1">
      <c r="A310" s="19">
        <v>43078</v>
      </c>
    </row>
    <row r="311" spans="1:1">
      <c r="A311" s="19">
        <v>43079</v>
      </c>
    </row>
    <row r="312" spans="1:1">
      <c r="A312" s="19">
        <v>43080</v>
      </c>
    </row>
    <row r="313" spans="1:1">
      <c r="A313" s="19">
        <v>43081</v>
      </c>
    </row>
    <row r="314" spans="1:1">
      <c r="A314" s="19">
        <v>43082</v>
      </c>
    </row>
    <row r="315" spans="1:1">
      <c r="A315" s="19">
        <v>43083</v>
      </c>
    </row>
    <row r="316" spans="1:1">
      <c r="A316" s="19">
        <v>43084</v>
      </c>
    </row>
    <row r="317" spans="1:1">
      <c r="A317" s="19">
        <v>43085</v>
      </c>
    </row>
    <row r="318" spans="1:1">
      <c r="A318" s="19">
        <v>43086</v>
      </c>
    </row>
    <row r="319" spans="1:1">
      <c r="A319" s="19">
        <v>43087</v>
      </c>
    </row>
    <row r="320" spans="1:1">
      <c r="A320" s="19">
        <v>43088</v>
      </c>
    </row>
    <row r="321" spans="1:1">
      <c r="A321" s="19">
        <v>43089</v>
      </c>
    </row>
    <row r="322" spans="1:1">
      <c r="A322" s="19">
        <v>43090</v>
      </c>
    </row>
    <row r="323" spans="1:1">
      <c r="A323" s="19">
        <v>43091</v>
      </c>
    </row>
    <row r="324" spans="1:1">
      <c r="A324" s="19">
        <v>43092</v>
      </c>
    </row>
    <row r="325" spans="1:1">
      <c r="A325" s="19">
        <v>43093</v>
      </c>
    </row>
    <row r="326" spans="1:1">
      <c r="A326" s="19">
        <v>43094</v>
      </c>
    </row>
    <row r="327" spans="1:1">
      <c r="A327" s="19">
        <v>43095</v>
      </c>
    </row>
    <row r="328" spans="1:1">
      <c r="A328" s="19">
        <v>43096</v>
      </c>
    </row>
    <row r="329" spans="1:1">
      <c r="A329" s="19"/>
    </row>
    <row r="330" spans="1:1">
      <c r="A330" s="19"/>
    </row>
    <row r="331" spans="1:1">
      <c r="A331" s="19"/>
    </row>
    <row r="332" spans="1:1">
      <c r="A332" s="19"/>
    </row>
    <row r="333" spans="1:1">
      <c r="A333" s="19"/>
    </row>
    <row r="334" spans="1:1">
      <c r="A334" s="19"/>
    </row>
    <row r="335" spans="1:1">
      <c r="A335" s="19"/>
    </row>
    <row r="336" spans="1:1">
      <c r="A336" s="19"/>
    </row>
    <row r="337" spans="1:1">
      <c r="A337" s="19"/>
    </row>
    <row r="338" spans="1:1">
      <c r="A338" s="19"/>
    </row>
    <row r="339" spans="1:1">
      <c r="A339" s="19"/>
    </row>
    <row r="340" spans="1:1">
      <c r="A340" s="19"/>
    </row>
    <row r="341" spans="1:1">
      <c r="A341" s="19"/>
    </row>
    <row r="342" spans="1:1">
      <c r="A342" s="19"/>
    </row>
    <row r="343" spans="1:1">
      <c r="A343" s="19"/>
    </row>
    <row r="344" spans="1:1">
      <c r="A344" s="19"/>
    </row>
    <row r="345" spans="1:1">
      <c r="A345" s="19"/>
    </row>
    <row r="346" spans="1:1">
      <c r="A346" s="19"/>
    </row>
    <row r="347" spans="1:1">
      <c r="A347" s="19"/>
    </row>
    <row r="348" spans="1:1">
      <c r="A348" s="19"/>
    </row>
    <row r="349" spans="1:1">
      <c r="A349" s="19"/>
    </row>
    <row r="350" spans="1:1">
      <c r="A350" s="19"/>
    </row>
    <row r="351" spans="1:1">
      <c r="A351" s="19"/>
    </row>
    <row r="352" spans="1:1">
      <c r="A352" s="19"/>
    </row>
    <row r="353" spans="1:1">
      <c r="A353" s="19"/>
    </row>
    <row r="354" spans="1:1">
      <c r="A354" s="19"/>
    </row>
    <row r="355" spans="1:1">
      <c r="A355" s="19"/>
    </row>
    <row r="356" spans="1:1">
      <c r="A356" s="19"/>
    </row>
    <row r="357" spans="1:1">
      <c r="A357" s="19"/>
    </row>
    <row r="358" spans="1:1">
      <c r="A358" s="19"/>
    </row>
    <row r="359" spans="1:1">
      <c r="A359" s="19"/>
    </row>
    <row r="360" spans="1:1">
      <c r="A360" s="19"/>
    </row>
    <row r="361" spans="1:1">
      <c r="A361" s="19"/>
    </row>
    <row r="362" spans="1:1">
      <c r="A362" s="19"/>
    </row>
    <row r="363" spans="1:1">
      <c r="A363" s="19"/>
    </row>
    <row r="364" spans="1:1">
      <c r="A364" s="19"/>
    </row>
    <row r="365" spans="1:1">
      <c r="A365" s="19"/>
    </row>
    <row r="366" spans="1:1">
      <c r="A366" s="19"/>
    </row>
    <row r="367" spans="1:1">
      <c r="A367" s="19"/>
    </row>
    <row r="368" spans="1:1">
      <c r="A368" s="19"/>
    </row>
    <row r="369" spans="1:1">
      <c r="A369" s="19"/>
    </row>
    <row r="370" spans="1:1">
      <c r="A370" s="19"/>
    </row>
    <row r="371" spans="1:1">
      <c r="A371" s="19"/>
    </row>
    <row r="372" spans="1:1">
      <c r="A372" s="19"/>
    </row>
    <row r="373" spans="1:1">
      <c r="A373" s="19"/>
    </row>
    <row r="374" spans="1:1">
      <c r="A374" s="19"/>
    </row>
    <row r="375" spans="1:1">
      <c r="A375" s="19"/>
    </row>
    <row r="376" spans="1:1">
      <c r="A376" s="19"/>
    </row>
    <row r="377" spans="1:1">
      <c r="A377" s="19"/>
    </row>
    <row r="378" spans="1:1">
      <c r="A378" s="19"/>
    </row>
    <row r="379" spans="1:1">
      <c r="A379" s="19"/>
    </row>
    <row r="380" spans="1:1">
      <c r="A380" s="19"/>
    </row>
    <row r="381" spans="1:1">
      <c r="A381" s="19"/>
    </row>
    <row r="382" spans="1:1">
      <c r="A382" s="19"/>
    </row>
    <row r="383" spans="1:1">
      <c r="A383" s="19"/>
    </row>
    <row r="384" spans="1:1">
      <c r="A384" s="19"/>
    </row>
    <row r="385" spans="1:1">
      <c r="A385" s="19"/>
    </row>
    <row r="386" spans="1:1">
      <c r="A386" s="19"/>
    </row>
    <row r="387" spans="1:1">
      <c r="A387" s="19"/>
    </row>
    <row r="388" spans="1:1">
      <c r="A388" s="19"/>
    </row>
    <row r="389" spans="1:1">
      <c r="A389" s="19"/>
    </row>
    <row r="390" spans="1:1">
      <c r="A390" s="19"/>
    </row>
    <row r="391" spans="1:1">
      <c r="A391" s="19"/>
    </row>
    <row r="392" spans="1:1">
      <c r="A392" s="19"/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25" sqref="E25"/>
    </sheetView>
  </sheetViews>
  <sheetFormatPr defaultColWidth="9" defaultRowHeight="13.5"/>
  <cols>
    <col min="2" max="2" width="12" customWidth="1"/>
  </cols>
  <sheetData>
    <row r="1" spans="1:6">
      <c r="A1" s="4" t="s">
        <v>167</v>
      </c>
      <c r="B1" s="5" t="s">
        <v>168</v>
      </c>
      <c r="C1" s="5" t="s">
        <v>169</v>
      </c>
      <c r="D1" s="4" t="s">
        <v>170</v>
      </c>
      <c r="E1" s="4" t="s">
        <v>171</v>
      </c>
      <c r="F1" s="6" t="s">
        <v>172</v>
      </c>
    </row>
    <row r="2" spans="1:6">
      <c r="B2" s="7" t="s">
        <v>226</v>
      </c>
      <c r="E2">
        <v>-290</v>
      </c>
    </row>
    <row r="3" spans="1:6" s="3" customFormat="1"/>
    <row r="4" spans="1:6">
      <c r="F4" s="7" t="s">
        <v>227</v>
      </c>
    </row>
    <row r="5" spans="1:6" ht="14.25">
      <c r="A5">
        <v>29</v>
      </c>
      <c r="B5" s="8" t="s">
        <v>228</v>
      </c>
      <c r="C5" s="8">
        <v>10</v>
      </c>
      <c r="D5">
        <v>1</v>
      </c>
      <c r="E5">
        <f>C5*(1-D5)</f>
        <v>0</v>
      </c>
    </row>
    <row r="14" spans="1:6" s="3" customFormat="1"/>
    <row r="16" spans="1:6" ht="14.25">
      <c r="B16" s="9" t="s">
        <v>229</v>
      </c>
      <c r="C16" s="9">
        <v>300</v>
      </c>
      <c r="D16" s="10">
        <v>0</v>
      </c>
      <c r="E16" s="10">
        <v>0</v>
      </c>
      <c r="F16" s="7" t="s">
        <v>230</v>
      </c>
    </row>
    <row r="17" spans="1:6" ht="14.25">
      <c r="B17" s="11" t="s">
        <v>231</v>
      </c>
      <c r="C17" s="11">
        <v>40</v>
      </c>
      <c r="D17" s="12">
        <v>1</v>
      </c>
      <c r="E17" s="12">
        <f>C17*(1-D17)</f>
        <v>0</v>
      </c>
    </row>
    <row r="18" spans="1:6" ht="14.25">
      <c r="A18">
        <v>3</v>
      </c>
      <c r="B18" s="8" t="s">
        <v>232</v>
      </c>
      <c r="C18" s="8">
        <v>20</v>
      </c>
      <c r="D18">
        <v>0</v>
      </c>
      <c r="E18">
        <f t="shared" ref="E18:E23" si="0">C18*(1-D18)</f>
        <v>20</v>
      </c>
      <c r="F18" s="4" t="s">
        <v>173</v>
      </c>
    </row>
    <row r="19" spans="1:6" ht="14.25">
      <c r="A19">
        <v>4</v>
      </c>
      <c r="B19" s="8" t="s">
        <v>233</v>
      </c>
      <c r="C19" s="8">
        <v>25</v>
      </c>
      <c r="D19">
        <v>0</v>
      </c>
      <c r="E19">
        <f t="shared" si="0"/>
        <v>25</v>
      </c>
      <c r="F19" s="4" t="s">
        <v>173</v>
      </c>
    </row>
    <row r="20" spans="1:6" ht="14.25">
      <c r="A20">
        <v>13</v>
      </c>
      <c r="B20" s="8" t="s">
        <v>234</v>
      </c>
      <c r="C20" s="8">
        <v>10</v>
      </c>
      <c r="D20">
        <v>0</v>
      </c>
      <c r="E20">
        <f t="shared" si="0"/>
        <v>10</v>
      </c>
    </row>
    <row r="21" spans="1:6" ht="14.25">
      <c r="A21">
        <v>37</v>
      </c>
      <c r="B21" s="8" t="s">
        <v>235</v>
      </c>
      <c r="C21" s="8">
        <v>215</v>
      </c>
      <c r="D21">
        <v>0</v>
      </c>
      <c r="E21">
        <f t="shared" si="0"/>
        <v>215</v>
      </c>
    </row>
    <row r="22" spans="1:6" ht="14.25">
      <c r="A22">
        <v>34</v>
      </c>
      <c r="B22" s="8" t="s">
        <v>236</v>
      </c>
      <c r="C22" s="8">
        <v>10</v>
      </c>
      <c r="D22" s="4">
        <f>130/255</f>
        <v>0.50980392156862742</v>
      </c>
      <c r="E22">
        <f t="shared" si="0"/>
        <v>4.9019607843137258</v>
      </c>
      <c r="F22" s="4" t="s">
        <v>237</v>
      </c>
    </row>
    <row r="23" spans="1:6" ht="42.75">
      <c r="A23">
        <v>35</v>
      </c>
      <c r="B23" s="8" t="s">
        <v>238</v>
      </c>
      <c r="C23" s="8">
        <v>15</v>
      </c>
      <c r="D23">
        <v>0</v>
      </c>
      <c r="E23">
        <f t="shared" si="0"/>
        <v>15</v>
      </c>
    </row>
  </sheetData>
  <phoneticPr fontId="1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0" sqref="C10"/>
    </sheetView>
  </sheetViews>
  <sheetFormatPr defaultColWidth="9" defaultRowHeight="13.5"/>
  <cols>
    <col min="1" max="1" width="41.125" customWidth="1"/>
  </cols>
  <sheetData>
    <row r="1" spans="1:2">
      <c r="A1" s="1" t="s">
        <v>87</v>
      </c>
    </row>
    <row r="2" spans="1:2">
      <c r="A2" s="1" t="s">
        <v>239</v>
      </c>
    </row>
    <row r="3" spans="1:2">
      <c r="A3" s="1" t="s">
        <v>240</v>
      </c>
    </row>
    <row r="4" spans="1:2">
      <c r="A4" s="1" t="s">
        <v>241</v>
      </c>
    </row>
    <row r="5" spans="1:2">
      <c r="A5" s="1" t="s">
        <v>242</v>
      </c>
    </row>
    <row r="6" spans="1:2" ht="27">
      <c r="A6" s="1" t="s">
        <v>243</v>
      </c>
    </row>
    <row r="7" spans="1:2">
      <c r="A7" s="1" t="s">
        <v>244</v>
      </c>
    </row>
    <row r="8" spans="1:2">
      <c r="A8" s="1" t="s">
        <v>245</v>
      </c>
      <c r="B8">
        <v>1</v>
      </c>
    </row>
    <row r="9" spans="1:2" ht="27">
      <c r="A9" s="1" t="s">
        <v>246</v>
      </c>
    </row>
    <row r="10" spans="1:2">
      <c r="A10" s="1" t="s">
        <v>247</v>
      </c>
    </row>
    <row r="11" spans="1:2">
      <c r="A11" s="1" t="s">
        <v>248</v>
      </c>
    </row>
    <row r="12" spans="1:2">
      <c r="A12" s="1" t="s">
        <v>249</v>
      </c>
    </row>
    <row r="13" spans="1:2">
      <c r="A13" s="1" t="s">
        <v>250</v>
      </c>
    </row>
    <row r="14" spans="1:2">
      <c r="A14" s="1" t="s">
        <v>251</v>
      </c>
    </row>
    <row r="15" spans="1:2">
      <c r="A15" s="2"/>
    </row>
  </sheetData>
  <phoneticPr fontId="12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42" customHeight="1">
      <c r="A1" s="61" t="s">
        <v>28</v>
      </c>
      <c r="B1" s="62"/>
      <c r="C1" s="63"/>
    </row>
    <row r="2" spans="1:10">
      <c r="A2" s="58" t="s">
        <v>0</v>
      </c>
      <c r="B2" s="59"/>
      <c r="C2" s="60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8" t="s">
        <v>7</v>
      </c>
      <c r="B3" s="59"/>
      <c r="C3" s="60"/>
      <c r="D3" s="32">
        <f ca="1">NOW()-ROUNDDOWN(NOW(),0)</f>
        <v>0.91671805555233732</v>
      </c>
      <c r="E3" s="33">
        <f ca="1">E4-$D$2</f>
        <v>697</v>
      </c>
      <c r="F3" s="28">
        <f>SUM(学习任务!E:E)</f>
        <v>967.49590724183099</v>
      </c>
      <c r="G3" s="33">
        <f t="shared" ref="G3:H3" ca="1" si="0">G4-$D$2</f>
        <v>-44</v>
      </c>
      <c r="H3" s="33">
        <f t="shared" ca="1" si="0"/>
        <v>122</v>
      </c>
    </row>
    <row r="4" spans="1:10">
      <c r="E4" s="34">
        <v>43581</v>
      </c>
      <c r="F4" s="35">
        <f ca="1">$D$2+F3</f>
        <v>43851.495907241828</v>
      </c>
      <c r="G4" s="34">
        <v>42840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42790</v>
      </c>
      <c r="B10" s="25">
        <f t="shared" ref="B10:B37" si="1">WEEKNUM(A10)</f>
        <v>8</v>
      </c>
      <c r="C10" s="25" t="str">
        <f t="shared" ref="C10:C37" si="2">TEXT(WEEKDAY(A10),"aaaa")</f>
        <v>星期五</v>
      </c>
      <c r="F10" s="38" t="s">
        <v>27</v>
      </c>
      <c r="G10" s="39"/>
    </row>
    <row r="11" spans="1:10">
      <c r="A11" s="24">
        <v>42791</v>
      </c>
      <c r="B11" s="25">
        <f t="shared" si="1"/>
        <v>8</v>
      </c>
      <c r="C11" s="25" t="str">
        <f t="shared" si="2"/>
        <v>星期六</v>
      </c>
      <c r="F11" s="38" t="s">
        <v>29</v>
      </c>
      <c r="G11" s="39"/>
    </row>
    <row r="12" spans="1:10">
      <c r="A12" s="24">
        <v>42792</v>
      </c>
      <c r="B12" s="25">
        <f t="shared" si="1"/>
        <v>9</v>
      </c>
      <c r="C12" s="25" t="str">
        <f t="shared" si="2"/>
        <v>星期日</v>
      </c>
      <c r="F12" s="38" t="s">
        <v>30</v>
      </c>
    </row>
    <row r="13" spans="1:10">
      <c r="A13" s="24">
        <v>42793</v>
      </c>
      <c r="B13" s="25">
        <f t="shared" si="1"/>
        <v>9</v>
      </c>
      <c r="C13" s="25" t="str">
        <f t="shared" si="2"/>
        <v>星期一</v>
      </c>
      <c r="D13" s="36" t="s">
        <v>31</v>
      </c>
      <c r="E13" s="37" t="s">
        <v>32</v>
      </c>
      <c r="F13" s="38"/>
    </row>
    <row r="14" spans="1:10">
      <c r="A14" s="24">
        <v>42794</v>
      </c>
      <c r="B14" s="25">
        <f t="shared" si="1"/>
        <v>9</v>
      </c>
      <c r="C14" s="25" t="str">
        <f t="shared" si="2"/>
        <v>星期二</v>
      </c>
      <c r="D14" s="36"/>
      <c r="E14" s="37"/>
      <c r="G14" s="38"/>
    </row>
    <row r="15" spans="1:10">
      <c r="A15" s="24">
        <v>42795</v>
      </c>
      <c r="B15" s="25">
        <f t="shared" si="1"/>
        <v>9</v>
      </c>
      <c r="C15" s="25" t="str">
        <f t="shared" si="2"/>
        <v>星期三</v>
      </c>
      <c r="E15" s="37"/>
      <c r="G15" s="38"/>
    </row>
    <row r="16" spans="1:10">
      <c r="A16" s="24">
        <v>42796</v>
      </c>
      <c r="B16" s="25">
        <f t="shared" si="1"/>
        <v>9</v>
      </c>
      <c r="C16" s="25" t="str">
        <f t="shared" si="2"/>
        <v>星期四</v>
      </c>
      <c r="E16" s="37"/>
      <c r="F16" s="40"/>
      <c r="G16" s="41"/>
    </row>
    <row r="17" spans="1:7">
      <c r="A17" s="24">
        <v>42797</v>
      </c>
      <c r="B17" s="25">
        <f t="shared" si="1"/>
        <v>9</v>
      </c>
      <c r="C17" s="25" t="str">
        <f t="shared" si="2"/>
        <v>星期五</v>
      </c>
      <c r="D17" s="36" t="s">
        <v>31</v>
      </c>
      <c r="E17" s="37" t="s">
        <v>33</v>
      </c>
      <c r="F17" s="40"/>
      <c r="G17" s="42"/>
    </row>
    <row r="18" spans="1:7" ht="14.25" customHeight="1">
      <c r="A18" s="24">
        <v>42798</v>
      </c>
      <c r="B18" s="25">
        <f t="shared" si="1"/>
        <v>9</v>
      </c>
      <c r="C18" s="25" t="str">
        <f t="shared" si="2"/>
        <v>星期六</v>
      </c>
      <c r="E18" s="37"/>
      <c r="G18" s="39"/>
    </row>
    <row r="19" spans="1:7">
      <c r="A19" s="24">
        <v>42799</v>
      </c>
      <c r="B19" s="25">
        <f t="shared" si="1"/>
        <v>10</v>
      </c>
      <c r="C19" s="25" t="str">
        <f t="shared" si="2"/>
        <v>星期日</v>
      </c>
      <c r="D19" s="43"/>
      <c r="F19" s="38" t="s">
        <v>34</v>
      </c>
    </row>
    <row r="20" spans="1:7">
      <c r="A20" s="24">
        <v>42800</v>
      </c>
      <c r="B20" s="25">
        <f t="shared" si="1"/>
        <v>10</v>
      </c>
      <c r="C20" s="25" t="str">
        <f t="shared" si="2"/>
        <v>星期一</v>
      </c>
      <c r="D20" s="44" t="s">
        <v>31</v>
      </c>
      <c r="E20" s="37" t="s">
        <v>35</v>
      </c>
      <c r="F20" s="38"/>
    </row>
    <row r="21" spans="1:7">
      <c r="A21" s="24">
        <v>42801</v>
      </c>
      <c r="B21" s="25">
        <f t="shared" si="1"/>
        <v>10</v>
      </c>
      <c r="C21" s="25" t="str">
        <f t="shared" si="2"/>
        <v>星期二</v>
      </c>
      <c r="D21" s="43"/>
      <c r="F21" s="39"/>
    </row>
    <row r="22" spans="1:7">
      <c r="A22" s="24">
        <v>42802</v>
      </c>
      <c r="B22" s="25">
        <f t="shared" si="1"/>
        <v>10</v>
      </c>
      <c r="C22" s="25" t="str">
        <f t="shared" si="2"/>
        <v>星期三</v>
      </c>
      <c r="D22" s="43"/>
      <c r="E22" s="37" t="s">
        <v>36</v>
      </c>
      <c r="F22" s="38"/>
    </row>
    <row r="23" spans="1:7">
      <c r="A23" s="24">
        <v>42803</v>
      </c>
      <c r="B23" s="25">
        <f t="shared" si="1"/>
        <v>10</v>
      </c>
      <c r="C23" s="45" t="str">
        <f t="shared" si="2"/>
        <v>星期四</v>
      </c>
      <c r="D23" s="46"/>
      <c r="E23" s="37" t="s">
        <v>37</v>
      </c>
      <c r="F23" s="38"/>
    </row>
    <row r="24" spans="1:7">
      <c r="A24" s="24">
        <v>42804</v>
      </c>
      <c r="B24" s="25">
        <f t="shared" si="1"/>
        <v>10</v>
      </c>
      <c r="C24" s="25" t="str">
        <f t="shared" si="2"/>
        <v>星期五</v>
      </c>
      <c r="D24" s="53" t="s">
        <v>38</v>
      </c>
      <c r="E24" s="37" t="s">
        <v>39</v>
      </c>
      <c r="F24" s="38"/>
    </row>
    <row r="25" spans="1:7">
      <c r="A25" s="24">
        <v>42805</v>
      </c>
      <c r="B25" s="25">
        <f t="shared" si="1"/>
        <v>10</v>
      </c>
      <c r="C25" s="25" t="str">
        <f t="shared" si="2"/>
        <v>星期六</v>
      </c>
      <c r="E25" s="37" t="s">
        <v>40</v>
      </c>
      <c r="F25" s="38"/>
    </row>
    <row r="26" spans="1:7">
      <c r="A26" s="24">
        <v>42806</v>
      </c>
      <c r="B26" s="25">
        <f t="shared" si="1"/>
        <v>11</v>
      </c>
      <c r="C26" s="25" t="str">
        <f t="shared" si="2"/>
        <v>星期日</v>
      </c>
      <c r="E26" s="37"/>
      <c r="F26" s="38"/>
    </row>
    <row r="27" spans="1:7">
      <c r="A27" s="24">
        <v>42807</v>
      </c>
      <c r="B27" s="25">
        <f t="shared" si="1"/>
        <v>11</v>
      </c>
      <c r="C27" s="25" t="str">
        <f t="shared" si="2"/>
        <v>星期一</v>
      </c>
      <c r="D27" s="36" t="s">
        <v>31</v>
      </c>
      <c r="E27" s="37" t="s">
        <v>41</v>
      </c>
      <c r="F27" s="38" t="s">
        <v>42</v>
      </c>
    </row>
    <row r="28" spans="1:7">
      <c r="A28" s="24">
        <v>42808</v>
      </c>
      <c r="B28" s="25">
        <f t="shared" si="1"/>
        <v>11</v>
      </c>
      <c r="C28" s="25" t="str">
        <f t="shared" si="2"/>
        <v>星期二</v>
      </c>
      <c r="F28" s="39" t="s">
        <v>43</v>
      </c>
    </row>
    <row r="29" spans="1:7">
      <c r="A29" s="24">
        <v>42809</v>
      </c>
      <c r="B29" s="25">
        <f t="shared" si="1"/>
        <v>11</v>
      </c>
      <c r="C29" s="25" t="str">
        <f t="shared" si="2"/>
        <v>星期三</v>
      </c>
    </row>
    <row r="30" spans="1:7">
      <c r="A30" s="24">
        <v>42810</v>
      </c>
      <c r="B30" s="25">
        <f t="shared" si="1"/>
        <v>11</v>
      </c>
      <c r="C30" s="25" t="str">
        <f t="shared" si="2"/>
        <v>星期四</v>
      </c>
      <c r="F30" s="38" t="s">
        <v>44</v>
      </c>
    </row>
    <row r="31" spans="1:7">
      <c r="A31" s="24">
        <v>42811</v>
      </c>
      <c r="B31" s="25">
        <f t="shared" si="1"/>
        <v>11</v>
      </c>
      <c r="C31" s="25" t="str">
        <f t="shared" si="2"/>
        <v>星期五</v>
      </c>
      <c r="D31" s="48" t="s">
        <v>31</v>
      </c>
      <c r="E31" s="37" t="s">
        <v>45</v>
      </c>
    </row>
    <row r="32" spans="1:7">
      <c r="A32" s="24">
        <v>42812</v>
      </c>
      <c r="B32" s="25">
        <f t="shared" si="1"/>
        <v>11</v>
      </c>
      <c r="C32" s="25" t="str">
        <f t="shared" si="2"/>
        <v>星期六</v>
      </c>
      <c r="F32" s="38" t="s">
        <v>46</v>
      </c>
    </row>
    <row r="33" spans="1:6">
      <c r="A33" s="24">
        <v>42813</v>
      </c>
      <c r="B33" s="25">
        <f t="shared" si="1"/>
        <v>12</v>
      </c>
      <c r="C33" s="25" t="str">
        <f t="shared" si="2"/>
        <v>星期日</v>
      </c>
      <c r="D33" s="36"/>
      <c r="F33" s="38"/>
    </row>
    <row r="34" spans="1:6">
      <c r="A34" s="24">
        <v>42814</v>
      </c>
      <c r="B34" s="25">
        <f t="shared" si="1"/>
        <v>12</v>
      </c>
      <c r="C34" s="25" t="str">
        <f t="shared" si="2"/>
        <v>星期一</v>
      </c>
      <c r="D34" s="36" t="s">
        <v>31</v>
      </c>
      <c r="E34" s="37" t="s">
        <v>47</v>
      </c>
    </row>
    <row r="35" spans="1:6">
      <c r="A35" s="24">
        <v>42815</v>
      </c>
      <c r="B35" s="25">
        <f t="shared" si="1"/>
        <v>12</v>
      </c>
      <c r="C35" s="25" t="str">
        <f t="shared" si="2"/>
        <v>星期二</v>
      </c>
    </row>
    <row r="36" spans="1:6">
      <c r="A36" s="24">
        <v>42816</v>
      </c>
      <c r="B36" s="25">
        <f t="shared" si="1"/>
        <v>12</v>
      </c>
      <c r="C36" s="25" t="str">
        <f t="shared" si="2"/>
        <v>星期三</v>
      </c>
      <c r="D36" s="36"/>
      <c r="E36" s="37"/>
      <c r="F36" s="39" t="s">
        <v>48</v>
      </c>
    </row>
    <row r="37" spans="1:6">
      <c r="A37" s="24">
        <v>42817</v>
      </c>
      <c r="B37" s="25">
        <f t="shared" si="1"/>
        <v>12</v>
      </c>
      <c r="C37" s="25" t="str">
        <f t="shared" si="2"/>
        <v>星期四</v>
      </c>
      <c r="D37" s="36"/>
    </row>
    <row r="40" spans="1:6"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8" t="s">
        <v>7</v>
      </c>
      <c r="B3" s="59"/>
      <c r="C3" s="60"/>
      <c r="D3" s="32">
        <f ca="1">NOW()-ROUNDDOWN(NOW(),0)</f>
        <v>0.91671805555233732</v>
      </c>
      <c r="E3" s="33">
        <f ca="1">E4-$D$2</f>
        <v>697</v>
      </c>
      <c r="F3" s="28">
        <f>SUM(学习任务!E:E)</f>
        <v>967.49590724183099</v>
      </c>
      <c r="G3" s="33">
        <f t="shared" ref="G3:H3" ca="1" si="0">G4-$D$2</f>
        <v>-44</v>
      </c>
      <c r="H3" s="33">
        <f t="shared" ca="1" si="0"/>
        <v>122</v>
      </c>
    </row>
    <row r="4" spans="1:10">
      <c r="E4" s="34">
        <v>43581</v>
      </c>
      <c r="F4" s="35">
        <f ca="1">$D$2+F3</f>
        <v>43851.495907241828</v>
      </c>
      <c r="G4" s="34">
        <v>42840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42818</v>
      </c>
      <c r="B10" s="25">
        <f t="shared" ref="B10:B39" si="1">WEEKNUM(A10)</f>
        <v>12</v>
      </c>
      <c r="C10" s="25" t="str">
        <f t="shared" ref="C10:C39" si="2">TEXT(WEEKDAY(A10),"aaaa")</f>
        <v>星期五</v>
      </c>
      <c r="D10" s="36" t="s">
        <v>31</v>
      </c>
      <c r="E10" s="37" t="s">
        <v>49</v>
      </c>
      <c r="G10" s="39"/>
    </row>
    <row r="11" spans="1:10">
      <c r="A11" s="24">
        <f>A10+1</f>
        <v>42819</v>
      </c>
      <c r="B11" s="25">
        <f t="shared" si="1"/>
        <v>12</v>
      </c>
      <c r="C11" s="25" t="str">
        <f t="shared" si="2"/>
        <v>星期六</v>
      </c>
      <c r="D11" s="36" t="s">
        <v>50</v>
      </c>
      <c r="F11" s="38" t="s">
        <v>51</v>
      </c>
      <c r="G11" s="39"/>
    </row>
    <row r="12" spans="1:10">
      <c r="A12" s="24">
        <f t="shared" ref="A12:A40" si="3">A11+1</f>
        <v>42820</v>
      </c>
      <c r="B12" s="25">
        <f t="shared" si="1"/>
        <v>13</v>
      </c>
      <c r="C12" s="25" t="str">
        <f t="shared" si="2"/>
        <v>星期日</v>
      </c>
      <c r="F12" s="38" t="s">
        <v>52</v>
      </c>
    </row>
    <row r="13" spans="1:10">
      <c r="A13" s="24">
        <f t="shared" si="3"/>
        <v>42821</v>
      </c>
      <c r="B13" s="25">
        <f t="shared" si="1"/>
        <v>13</v>
      </c>
      <c r="C13" s="25" t="str">
        <f t="shared" si="2"/>
        <v>星期一</v>
      </c>
      <c r="F13" s="38" t="s">
        <v>53</v>
      </c>
    </row>
    <row r="14" spans="1:10">
      <c r="A14" s="24">
        <f t="shared" si="3"/>
        <v>42822</v>
      </c>
      <c r="B14" s="25">
        <f t="shared" si="1"/>
        <v>13</v>
      </c>
      <c r="C14" s="25" t="str">
        <f t="shared" si="2"/>
        <v>星期二</v>
      </c>
      <c r="D14" s="36"/>
      <c r="E14" s="37"/>
      <c r="F14" s="38" t="s">
        <v>54</v>
      </c>
      <c r="G14" s="38"/>
    </row>
    <row r="15" spans="1:10">
      <c r="A15" s="24">
        <f t="shared" si="3"/>
        <v>42823</v>
      </c>
      <c r="B15" s="25">
        <f t="shared" si="1"/>
        <v>13</v>
      </c>
      <c r="C15" s="25" t="str">
        <f t="shared" si="2"/>
        <v>星期三</v>
      </c>
      <c r="E15" s="37"/>
      <c r="F15" s="38" t="s">
        <v>55</v>
      </c>
      <c r="G15" s="38"/>
    </row>
    <row r="16" spans="1:10">
      <c r="A16" s="24">
        <f t="shared" si="3"/>
        <v>42824</v>
      </c>
      <c r="B16" s="25">
        <f t="shared" si="1"/>
        <v>13</v>
      </c>
      <c r="C16" s="25" t="str">
        <f t="shared" si="2"/>
        <v>星期四</v>
      </c>
      <c r="E16" s="37"/>
      <c r="F16" s="40"/>
      <c r="G16" s="41"/>
    </row>
    <row r="17" spans="1:7">
      <c r="A17" s="24">
        <f t="shared" si="3"/>
        <v>42825</v>
      </c>
      <c r="B17" s="25">
        <f t="shared" si="1"/>
        <v>13</v>
      </c>
      <c r="C17" s="25" t="str">
        <f t="shared" si="2"/>
        <v>星期五</v>
      </c>
      <c r="D17" s="36"/>
      <c r="E17" s="37"/>
      <c r="F17" s="40"/>
      <c r="G17" s="42"/>
    </row>
    <row r="18" spans="1:7">
      <c r="A18" s="24">
        <f t="shared" si="3"/>
        <v>42826</v>
      </c>
      <c r="B18" s="25">
        <f t="shared" si="1"/>
        <v>13</v>
      </c>
      <c r="C18" s="25" t="str">
        <f t="shared" si="2"/>
        <v>星期六</v>
      </c>
      <c r="D18" s="36" t="s">
        <v>56</v>
      </c>
      <c r="E18" s="37"/>
      <c r="G18" s="39"/>
    </row>
    <row r="19" spans="1:7">
      <c r="A19" s="24">
        <f t="shared" si="3"/>
        <v>42827</v>
      </c>
      <c r="B19" s="25">
        <f t="shared" si="1"/>
        <v>14</v>
      </c>
      <c r="C19" s="25" t="str">
        <f t="shared" si="2"/>
        <v>星期日</v>
      </c>
      <c r="D19" s="44" t="s">
        <v>57</v>
      </c>
    </row>
    <row r="20" spans="1:7">
      <c r="A20" s="24">
        <f t="shared" si="3"/>
        <v>42828</v>
      </c>
      <c r="B20" s="25">
        <f t="shared" si="1"/>
        <v>14</v>
      </c>
      <c r="C20" s="25" t="str">
        <f t="shared" si="2"/>
        <v>星期一</v>
      </c>
      <c r="D20" s="44"/>
      <c r="F20" s="38"/>
    </row>
    <row r="21" spans="1:7" ht="24" customHeight="1">
      <c r="A21" s="24">
        <f t="shared" si="3"/>
        <v>42829</v>
      </c>
      <c r="B21" s="25">
        <f t="shared" si="1"/>
        <v>14</v>
      </c>
      <c r="C21" s="25" t="str">
        <f t="shared" si="2"/>
        <v>星期二</v>
      </c>
      <c r="D21" s="43"/>
      <c r="F21" s="39"/>
    </row>
    <row r="22" spans="1:7">
      <c r="A22" s="24">
        <f t="shared" si="3"/>
        <v>42830</v>
      </c>
      <c r="B22" s="25">
        <f t="shared" si="1"/>
        <v>14</v>
      </c>
      <c r="C22" s="25" t="str">
        <f t="shared" si="2"/>
        <v>星期三</v>
      </c>
      <c r="D22" s="43"/>
      <c r="E22" s="37" t="s">
        <v>58</v>
      </c>
      <c r="F22" s="38" t="s">
        <v>59</v>
      </c>
    </row>
    <row r="23" spans="1:7">
      <c r="A23" s="24">
        <f t="shared" si="3"/>
        <v>42831</v>
      </c>
      <c r="B23" s="25">
        <f t="shared" si="1"/>
        <v>14</v>
      </c>
      <c r="C23" s="45" t="str">
        <f t="shared" si="2"/>
        <v>星期四</v>
      </c>
      <c r="D23" s="46" t="s">
        <v>60</v>
      </c>
      <c r="F23" s="38"/>
    </row>
    <row r="24" spans="1:7">
      <c r="A24" s="24">
        <f t="shared" si="3"/>
        <v>42832</v>
      </c>
      <c r="B24" s="25">
        <f t="shared" si="1"/>
        <v>14</v>
      </c>
      <c r="C24" s="25" t="str">
        <f t="shared" si="2"/>
        <v>星期五</v>
      </c>
      <c r="D24" s="53" t="s">
        <v>60</v>
      </c>
      <c r="F24" s="38"/>
    </row>
    <row r="25" spans="1:7">
      <c r="A25" s="24">
        <f t="shared" si="3"/>
        <v>42833</v>
      </c>
      <c r="B25" s="25">
        <f t="shared" si="1"/>
        <v>14</v>
      </c>
      <c r="C25" s="25" t="str">
        <f t="shared" si="2"/>
        <v>星期六</v>
      </c>
      <c r="D25" s="36" t="s">
        <v>57</v>
      </c>
      <c r="E25" s="37"/>
      <c r="F25" s="38"/>
    </row>
    <row r="26" spans="1:7">
      <c r="A26" s="24">
        <f t="shared" si="3"/>
        <v>42834</v>
      </c>
      <c r="B26" s="25">
        <f t="shared" si="1"/>
        <v>15</v>
      </c>
      <c r="C26" s="25" t="str">
        <f t="shared" si="2"/>
        <v>星期日</v>
      </c>
      <c r="D26" s="36" t="s">
        <v>57</v>
      </c>
      <c r="E26" s="37"/>
      <c r="F26" s="38"/>
    </row>
    <row r="27" spans="1:7">
      <c r="A27" s="24">
        <f t="shared" si="3"/>
        <v>42835</v>
      </c>
      <c r="B27" s="25">
        <f t="shared" si="1"/>
        <v>15</v>
      </c>
      <c r="C27" s="25" t="str">
        <f t="shared" si="2"/>
        <v>星期一</v>
      </c>
      <c r="D27" s="26" t="s">
        <v>61</v>
      </c>
      <c r="E27" s="37" t="s">
        <v>62</v>
      </c>
    </row>
    <row r="28" spans="1:7">
      <c r="A28" s="24">
        <f t="shared" si="3"/>
        <v>42836</v>
      </c>
      <c r="B28" s="25">
        <f t="shared" si="1"/>
        <v>15</v>
      </c>
      <c r="C28" s="25" t="str">
        <f t="shared" si="2"/>
        <v>星期二</v>
      </c>
      <c r="D28" s="26" t="s">
        <v>61</v>
      </c>
      <c r="E28" s="37" t="s">
        <v>63</v>
      </c>
      <c r="F28" s="39"/>
    </row>
    <row r="29" spans="1:7">
      <c r="A29" s="24">
        <f t="shared" si="3"/>
        <v>42837</v>
      </c>
      <c r="B29" s="25">
        <f t="shared" si="1"/>
        <v>15</v>
      </c>
      <c r="C29" s="25" t="str">
        <f t="shared" si="2"/>
        <v>星期三</v>
      </c>
      <c r="D29" s="26" t="s">
        <v>61</v>
      </c>
      <c r="E29" s="37" t="s">
        <v>64</v>
      </c>
    </row>
    <row r="30" spans="1:7">
      <c r="A30" s="24">
        <f t="shared" si="3"/>
        <v>42838</v>
      </c>
      <c r="B30" s="25">
        <f t="shared" si="1"/>
        <v>15</v>
      </c>
      <c r="C30" s="25" t="str">
        <f t="shared" si="2"/>
        <v>星期四</v>
      </c>
      <c r="D30" s="26" t="s">
        <v>61</v>
      </c>
      <c r="E30" s="37" t="s">
        <v>65</v>
      </c>
    </row>
    <row r="31" spans="1:7">
      <c r="A31" s="24">
        <f t="shared" si="3"/>
        <v>42839</v>
      </c>
      <c r="B31" s="25">
        <f t="shared" si="1"/>
        <v>15</v>
      </c>
      <c r="C31" s="25" t="str">
        <f t="shared" si="2"/>
        <v>星期五</v>
      </c>
      <c r="D31" s="48"/>
      <c r="E31" s="37" t="s">
        <v>66</v>
      </c>
    </row>
    <row r="32" spans="1:7">
      <c r="A32" s="24">
        <f t="shared" si="3"/>
        <v>42840</v>
      </c>
      <c r="B32" s="25">
        <f t="shared" si="1"/>
        <v>15</v>
      </c>
      <c r="C32" s="25" t="str">
        <f t="shared" si="2"/>
        <v>星期六</v>
      </c>
      <c r="D32" s="36" t="s">
        <v>57</v>
      </c>
      <c r="E32" s="37" t="s">
        <v>67</v>
      </c>
    </row>
    <row r="33" spans="1:6">
      <c r="A33" s="24">
        <f t="shared" si="3"/>
        <v>42841</v>
      </c>
      <c r="B33" s="25">
        <f t="shared" si="1"/>
        <v>16</v>
      </c>
      <c r="C33" s="25" t="str">
        <f t="shared" si="2"/>
        <v>星期日</v>
      </c>
      <c r="D33" s="36" t="s">
        <v>57</v>
      </c>
      <c r="E33" s="37" t="s">
        <v>68</v>
      </c>
      <c r="F33" s="38"/>
    </row>
    <row r="34" spans="1:6">
      <c r="A34" s="24">
        <f t="shared" si="3"/>
        <v>42842</v>
      </c>
      <c r="B34" s="25">
        <f t="shared" si="1"/>
        <v>16</v>
      </c>
      <c r="C34" s="25" t="str">
        <f t="shared" si="2"/>
        <v>星期一</v>
      </c>
      <c r="E34" s="37"/>
    </row>
    <row r="35" spans="1:6">
      <c r="A35" s="24">
        <f t="shared" si="3"/>
        <v>42843</v>
      </c>
      <c r="B35" s="25">
        <f t="shared" si="1"/>
        <v>16</v>
      </c>
      <c r="C35" s="25" t="str">
        <f t="shared" si="2"/>
        <v>星期二</v>
      </c>
      <c r="E35" s="37"/>
    </row>
    <row r="36" spans="1:6">
      <c r="A36" s="24">
        <f t="shared" si="3"/>
        <v>42844</v>
      </c>
      <c r="B36" s="25">
        <f t="shared" si="1"/>
        <v>16</v>
      </c>
      <c r="C36" s="25" t="str">
        <f t="shared" si="2"/>
        <v>星期三</v>
      </c>
      <c r="D36" s="36"/>
      <c r="E36" s="37"/>
      <c r="F36" s="39"/>
    </row>
    <row r="37" spans="1:6">
      <c r="A37" s="24">
        <f t="shared" si="3"/>
        <v>42845</v>
      </c>
      <c r="B37" s="25">
        <f t="shared" si="1"/>
        <v>16</v>
      </c>
      <c r="C37" s="25" t="str">
        <f t="shared" si="2"/>
        <v>星期四</v>
      </c>
      <c r="D37" s="36"/>
      <c r="E37" s="37"/>
    </row>
    <row r="38" spans="1:6">
      <c r="A38" s="24">
        <f t="shared" si="3"/>
        <v>42846</v>
      </c>
      <c r="B38" s="25">
        <f t="shared" si="1"/>
        <v>16</v>
      </c>
      <c r="C38" s="25" t="str">
        <f t="shared" si="2"/>
        <v>星期五</v>
      </c>
      <c r="E38" s="37"/>
    </row>
    <row r="39" spans="1:6">
      <c r="A39" s="24">
        <f t="shared" si="3"/>
        <v>42847</v>
      </c>
      <c r="B39" s="25">
        <f t="shared" si="1"/>
        <v>16</v>
      </c>
      <c r="C39" s="25" t="str">
        <f t="shared" si="2"/>
        <v>星期六</v>
      </c>
    </row>
    <row r="40" spans="1:6">
      <c r="A40" s="24">
        <f t="shared" si="3"/>
        <v>42848</v>
      </c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8" t="s">
        <v>7</v>
      </c>
      <c r="B3" s="59"/>
      <c r="C3" s="60"/>
      <c r="D3" s="32">
        <f ca="1">NOW()-ROUNDDOWN(NOW(),0)</f>
        <v>0.91671805555233732</v>
      </c>
      <c r="E3" s="33">
        <f ca="1">E4-$D$2</f>
        <v>697</v>
      </c>
      <c r="F3" s="28">
        <f>SUM(学习任务!E:E)</f>
        <v>967.49590724183099</v>
      </c>
      <c r="G3" s="33">
        <f t="shared" ref="G3:H3" ca="1" si="0">G4-$D$2</f>
        <v>-44</v>
      </c>
      <c r="H3" s="33">
        <f t="shared" ca="1" si="0"/>
        <v>122</v>
      </c>
    </row>
    <row r="4" spans="1:10">
      <c r="E4" s="34">
        <v>43581</v>
      </c>
      <c r="F4" s="35">
        <f ca="1">$D$2+F3</f>
        <v>43851.495907241828</v>
      </c>
      <c r="G4" s="34">
        <v>42840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42849</v>
      </c>
      <c r="B10" s="25">
        <f t="shared" ref="B10:B39" si="1">WEEKNUM(A10)</f>
        <v>17</v>
      </c>
      <c r="C10" s="25" t="str">
        <f t="shared" ref="C10:C39" si="2">TEXT(WEEKDAY(A10),"aaaa")</f>
        <v>星期一</v>
      </c>
      <c r="G10" s="39"/>
    </row>
    <row r="11" spans="1:10">
      <c r="A11" s="24">
        <f>A10+1</f>
        <v>42850</v>
      </c>
      <c r="B11" s="25">
        <f t="shared" si="1"/>
        <v>17</v>
      </c>
      <c r="C11" s="25" t="str">
        <f t="shared" si="2"/>
        <v>星期二</v>
      </c>
      <c r="G11" s="39"/>
    </row>
    <row r="12" spans="1:10">
      <c r="A12" s="24">
        <f t="shared" ref="A12:A39" si="3">A11+1</f>
        <v>42851</v>
      </c>
      <c r="B12" s="25">
        <f t="shared" si="1"/>
        <v>17</v>
      </c>
      <c r="C12" s="25" t="str">
        <f t="shared" si="2"/>
        <v>星期三</v>
      </c>
      <c r="F12" s="38"/>
    </row>
    <row r="13" spans="1:10">
      <c r="A13" s="24">
        <f t="shared" si="3"/>
        <v>42852</v>
      </c>
      <c r="B13" s="25">
        <f t="shared" si="1"/>
        <v>17</v>
      </c>
      <c r="C13" s="25" t="str">
        <f t="shared" si="2"/>
        <v>星期四</v>
      </c>
      <c r="F13" s="38"/>
    </row>
    <row r="14" spans="1:10">
      <c r="A14" s="24">
        <f t="shared" si="3"/>
        <v>42853</v>
      </c>
      <c r="B14" s="25">
        <f t="shared" si="1"/>
        <v>17</v>
      </c>
      <c r="C14" s="25" t="str">
        <f t="shared" si="2"/>
        <v>星期五</v>
      </c>
      <c r="D14" s="36" t="s">
        <v>69</v>
      </c>
      <c r="E14" s="37"/>
      <c r="G14" s="38"/>
    </row>
    <row r="15" spans="1:10">
      <c r="A15" s="24">
        <f t="shared" si="3"/>
        <v>42854</v>
      </c>
      <c r="B15" s="25">
        <f t="shared" si="1"/>
        <v>17</v>
      </c>
      <c r="C15" s="25" t="str">
        <f t="shared" si="2"/>
        <v>星期六</v>
      </c>
      <c r="E15" s="37"/>
      <c r="G15" s="38"/>
    </row>
    <row r="16" spans="1:10">
      <c r="A16" s="24">
        <f t="shared" si="3"/>
        <v>42855</v>
      </c>
      <c r="B16" s="25">
        <f t="shared" si="1"/>
        <v>18</v>
      </c>
      <c r="C16" s="25" t="str">
        <f t="shared" si="2"/>
        <v>星期日</v>
      </c>
      <c r="E16" s="37"/>
      <c r="F16" s="40"/>
      <c r="G16" s="41"/>
    </row>
    <row r="17" spans="1:7">
      <c r="A17" s="24">
        <f t="shared" si="3"/>
        <v>42856</v>
      </c>
      <c r="B17" s="25">
        <f t="shared" si="1"/>
        <v>18</v>
      </c>
      <c r="C17" s="25" t="str">
        <f t="shared" si="2"/>
        <v>星期一</v>
      </c>
      <c r="D17" s="36"/>
      <c r="E17" s="37"/>
      <c r="F17" s="42" t="s">
        <v>70</v>
      </c>
      <c r="G17" s="42"/>
    </row>
    <row r="18" spans="1:7">
      <c r="A18" s="24">
        <f t="shared" si="3"/>
        <v>42857</v>
      </c>
      <c r="B18" s="25">
        <f t="shared" si="1"/>
        <v>18</v>
      </c>
      <c r="C18" s="25" t="str">
        <f t="shared" si="2"/>
        <v>星期二</v>
      </c>
      <c r="E18" s="37"/>
      <c r="F18" s="38" t="s">
        <v>70</v>
      </c>
      <c r="G18" s="39"/>
    </row>
    <row r="19" spans="1:7">
      <c r="A19" s="24">
        <f t="shared" si="3"/>
        <v>42858</v>
      </c>
      <c r="B19" s="25">
        <f t="shared" si="1"/>
        <v>18</v>
      </c>
      <c r="C19" s="25" t="str">
        <f t="shared" si="2"/>
        <v>星期三</v>
      </c>
      <c r="D19" s="43"/>
      <c r="F19" s="38" t="s">
        <v>70</v>
      </c>
    </row>
    <row r="20" spans="1:7">
      <c r="A20" s="24">
        <f t="shared" si="3"/>
        <v>42859</v>
      </c>
      <c r="B20" s="25">
        <f t="shared" si="1"/>
        <v>18</v>
      </c>
      <c r="C20" s="25" t="str">
        <f t="shared" si="2"/>
        <v>星期四</v>
      </c>
      <c r="D20" s="44"/>
      <c r="F20" s="38" t="s">
        <v>71</v>
      </c>
    </row>
    <row r="21" spans="1:7">
      <c r="A21" s="24">
        <f t="shared" si="3"/>
        <v>42860</v>
      </c>
      <c r="B21" s="25">
        <f t="shared" si="1"/>
        <v>18</v>
      </c>
      <c r="C21" s="25" t="str">
        <f t="shared" si="2"/>
        <v>星期五</v>
      </c>
      <c r="D21" s="43" t="s">
        <v>72</v>
      </c>
      <c r="F21" s="39" t="s">
        <v>71</v>
      </c>
    </row>
    <row r="22" spans="1:7">
      <c r="A22" s="24">
        <f t="shared" si="3"/>
        <v>42861</v>
      </c>
      <c r="B22" s="25">
        <f t="shared" si="1"/>
        <v>18</v>
      </c>
      <c r="C22" s="25" t="str">
        <f t="shared" si="2"/>
        <v>星期六</v>
      </c>
      <c r="D22" s="43"/>
      <c r="F22" s="38" t="s">
        <v>71</v>
      </c>
    </row>
    <row r="23" spans="1:7">
      <c r="A23" s="24">
        <f t="shared" si="3"/>
        <v>42862</v>
      </c>
      <c r="B23" s="25">
        <f t="shared" si="1"/>
        <v>19</v>
      </c>
      <c r="C23" s="45" t="str">
        <f t="shared" si="2"/>
        <v>星期日</v>
      </c>
      <c r="D23" s="46"/>
      <c r="F23" s="38" t="s">
        <v>73</v>
      </c>
    </row>
    <row r="24" spans="1:7">
      <c r="A24" s="24">
        <f t="shared" si="3"/>
        <v>42863</v>
      </c>
      <c r="B24" s="25">
        <f t="shared" si="1"/>
        <v>19</v>
      </c>
      <c r="C24" s="25" t="str">
        <f t="shared" si="2"/>
        <v>星期一</v>
      </c>
      <c r="D24" s="53" t="s">
        <v>74</v>
      </c>
      <c r="F24" s="38" t="s">
        <v>75</v>
      </c>
    </row>
    <row r="25" spans="1:7">
      <c r="A25" s="24">
        <f t="shared" si="3"/>
        <v>42864</v>
      </c>
      <c r="B25" s="25">
        <f t="shared" si="1"/>
        <v>19</v>
      </c>
      <c r="C25" s="25" t="str">
        <f t="shared" si="2"/>
        <v>星期二</v>
      </c>
      <c r="E25" s="37"/>
      <c r="F25" s="38"/>
    </row>
    <row r="26" spans="1:7">
      <c r="A26" s="24">
        <f t="shared" si="3"/>
        <v>42865</v>
      </c>
      <c r="B26" s="25">
        <f t="shared" si="1"/>
        <v>19</v>
      </c>
      <c r="C26" s="25" t="str">
        <f t="shared" si="2"/>
        <v>星期三</v>
      </c>
      <c r="E26" s="37"/>
      <c r="F26" s="38"/>
    </row>
    <row r="27" spans="1:7">
      <c r="A27" s="24">
        <f t="shared" si="3"/>
        <v>42866</v>
      </c>
      <c r="B27" s="25">
        <f t="shared" si="1"/>
        <v>19</v>
      </c>
      <c r="C27" s="25" t="str">
        <f t="shared" si="2"/>
        <v>星期四</v>
      </c>
    </row>
    <row r="28" spans="1:7">
      <c r="A28" s="24">
        <f t="shared" si="3"/>
        <v>42867</v>
      </c>
      <c r="B28" s="25">
        <f t="shared" si="1"/>
        <v>19</v>
      </c>
      <c r="C28" s="25" t="str">
        <f t="shared" si="2"/>
        <v>星期五</v>
      </c>
      <c r="F28" s="39"/>
    </row>
    <row r="29" spans="1:7">
      <c r="A29" s="24">
        <f t="shared" si="3"/>
        <v>42868</v>
      </c>
      <c r="B29" s="25">
        <f t="shared" si="1"/>
        <v>19</v>
      </c>
      <c r="C29" s="25" t="str">
        <f t="shared" si="2"/>
        <v>星期六</v>
      </c>
      <c r="D29" s="36" t="s">
        <v>76</v>
      </c>
    </row>
    <row r="30" spans="1:7">
      <c r="A30" s="24">
        <f t="shared" si="3"/>
        <v>42869</v>
      </c>
      <c r="B30" s="25">
        <f t="shared" si="1"/>
        <v>20</v>
      </c>
      <c r="C30" s="25" t="str">
        <f t="shared" si="2"/>
        <v>星期日</v>
      </c>
      <c r="D30" s="36" t="s">
        <v>77</v>
      </c>
    </row>
    <row r="31" spans="1:7">
      <c r="A31" s="24">
        <f t="shared" si="3"/>
        <v>42870</v>
      </c>
      <c r="B31" s="25">
        <f t="shared" si="1"/>
        <v>20</v>
      </c>
      <c r="C31" s="25" t="str">
        <f t="shared" si="2"/>
        <v>星期一</v>
      </c>
      <c r="D31" s="48"/>
    </row>
    <row r="32" spans="1:7">
      <c r="A32" s="24">
        <f t="shared" si="3"/>
        <v>42871</v>
      </c>
      <c r="B32" s="25">
        <f t="shared" si="1"/>
        <v>20</v>
      </c>
      <c r="C32" s="25" t="str">
        <f t="shared" si="2"/>
        <v>星期二</v>
      </c>
      <c r="D32" s="36" t="s">
        <v>78</v>
      </c>
      <c r="E32" s="37" t="s">
        <v>79</v>
      </c>
    </row>
    <row r="33" spans="1:6">
      <c r="A33" s="24">
        <f t="shared" si="3"/>
        <v>42872</v>
      </c>
      <c r="B33" s="25">
        <f t="shared" si="1"/>
        <v>20</v>
      </c>
      <c r="C33" s="25" t="str">
        <f t="shared" si="2"/>
        <v>星期三</v>
      </c>
      <c r="D33" s="36" t="s">
        <v>80</v>
      </c>
      <c r="E33" s="37" t="s">
        <v>81</v>
      </c>
      <c r="F33" s="38"/>
    </row>
    <row r="34" spans="1:6">
      <c r="A34" s="24">
        <f t="shared" si="3"/>
        <v>42873</v>
      </c>
      <c r="B34" s="25">
        <f t="shared" si="1"/>
        <v>20</v>
      </c>
      <c r="C34" s="25" t="str">
        <f t="shared" si="2"/>
        <v>星期四</v>
      </c>
      <c r="E34" s="37" t="s">
        <v>82</v>
      </c>
    </row>
    <row r="35" spans="1:6">
      <c r="A35" s="24">
        <f t="shared" si="3"/>
        <v>42874</v>
      </c>
      <c r="B35" s="25">
        <f t="shared" si="1"/>
        <v>20</v>
      </c>
      <c r="C35" s="25" t="str">
        <f t="shared" si="2"/>
        <v>星期五</v>
      </c>
    </row>
    <row r="36" spans="1:6">
      <c r="A36" s="24">
        <f t="shared" si="3"/>
        <v>42875</v>
      </c>
      <c r="B36" s="25">
        <f t="shared" si="1"/>
        <v>20</v>
      </c>
      <c r="C36" s="25" t="str">
        <f t="shared" si="2"/>
        <v>星期六</v>
      </c>
      <c r="D36" s="36"/>
      <c r="E36" s="37"/>
      <c r="F36" s="39"/>
    </row>
    <row r="37" spans="1:6">
      <c r="A37" s="24">
        <f t="shared" si="3"/>
        <v>42876</v>
      </c>
      <c r="B37" s="25">
        <f t="shared" si="1"/>
        <v>21</v>
      </c>
      <c r="C37" s="25" t="str">
        <f t="shared" si="2"/>
        <v>星期日</v>
      </c>
      <c r="D37" s="36"/>
    </row>
    <row r="38" spans="1:6" ht="67.5">
      <c r="A38" s="24">
        <f t="shared" si="3"/>
        <v>42877</v>
      </c>
      <c r="B38" s="25">
        <f t="shared" si="1"/>
        <v>21</v>
      </c>
      <c r="C38" s="25" t="str">
        <f t="shared" si="2"/>
        <v>星期一</v>
      </c>
      <c r="D38" s="54" t="s">
        <v>83</v>
      </c>
    </row>
    <row r="39" spans="1:6">
      <c r="A39" s="24">
        <f t="shared" si="3"/>
        <v>42878</v>
      </c>
      <c r="B39" s="25">
        <f t="shared" si="1"/>
        <v>21</v>
      </c>
      <c r="C39" s="25" t="str">
        <f t="shared" si="2"/>
        <v>星期二</v>
      </c>
      <c r="D39" s="36" t="s">
        <v>84</v>
      </c>
    </row>
    <row r="40" spans="1:6"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8" t="s">
        <v>7</v>
      </c>
      <c r="B3" s="59"/>
      <c r="C3" s="60"/>
      <c r="D3" s="32">
        <f ca="1">NOW()-ROUNDDOWN(NOW(),0)</f>
        <v>0.91671805555233732</v>
      </c>
      <c r="E3" s="33">
        <f ca="1">E4-$D$2</f>
        <v>697</v>
      </c>
      <c r="F3" s="28">
        <f>SUM(学习任务!E:E)</f>
        <v>967.49590724183099</v>
      </c>
      <c r="G3" s="33">
        <f t="shared" ref="G3:H3" ca="1" si="0">G4-$D$2</f>
        <v>-122</v>
      </c>
      <c r="H3" s="33">
        <f t="shared" ca="1" si="0"/>
        <v>122</v>
      </c>
    </row>
    <row r="4" spans="1:10">
      <c r="E4" s="34">
        <v>43581</v>
      </c>
      <c r="F4" s="35">
        <f ca="1">$D$2+F3</f>
        <v>43851.495907241828</v>
      </c>
      <c r="G4" s="34">
        <v>42762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42910</v>
      </c>
      <c r="B10" s="25">
        <f t="shared" ref="B10:B39" si="1">WEEKNUM(A10)</f>
        <v>25</v>
      </c>
      <c r="C10" s="25" t="str">
        <f t="shared" ref="C10:C39" si="2">TEXT(WEEKDAY(A10),"aaaa")</f>
        <v>星期六</v>
      </c>
      <c r="D10" s="36" t="s">
        <v>85</v>
      </c>
      <c r="G10" s="39"/>
    </row>
    <row r="11" spans="1:10">
      <c r="A11" s="24">
        <f>A10+1</f>
        <v>42911</v>
      </c>
      <c r="B11" s="25">
        <f t="shared" si="1"/>
        <v>26</v>
      </c>
      <c r="C11" s="25" t="str">
        <f t="shared" si="2"/>
        <v>星期日</v>
      </c>
      <c r="D11" s="36" t="s">
        <v>85</v>
      </c>
      <c r="G11" s="39"/>
    </row>
    <row r="12" spans="1:10">
      <c r="A12" s="24">
        <f t="shared" ref="A12:A39" si="3">A11+1</f>
        <v>42912</v>
      </c>
      <c r="B12" s="25">
        <f t="shared" si="1"/>
        <v>26</v>
      </c>
      <c r="C12" s="25" t="str">
        <f t="shared" si="2"/>
        <v>星期一</v>
      </c>
      <c r="F12" s="38"/>
    </row>
    <row r="13" spans="1:10">
      <c r="A13" s="24">
        <f t="shared" si="3"/>
        <v>42913</v>
      </c>
      <c r="B13" s="25">
        <f t="shared" si="1"/>
        <v>26</v>
      </c>
      <c r="C13" s="25" t="str">
        <f t="shared" si="2"/>
        <v>星期二</v>
      </c>
      <c r="F13" s="38"/>
    </row>
    <row r="14" spans="1:10">
      <c r="A14" s="24">
        <f t="shared" si="3"/>
        <v>42914</v>
      </c>
      <c r="B14" s="25">
        <f t="shared" si="1"/>
        <v>26</v>
      </c>
      <c r="C14" s="25" t="str">
        <f t="shared" si="2"/>
        <v>星期三</v>
      </c>
      <c r="D14" s="36"/>
      <c r="E14" s="37"/>
      <c r="G14" s="38"/>
    </row>
    <row r="15" spans="1:10">
      <c r="A15" s="24">
        <f t="shared" si="3"/>
        <v>42915</v>
      </c>
      <c r="B15" s="25">
        <f t="shared" si="1"/>
        <v>26</v>
      </c>
      <c r="C15" s="25" t="str">
        <f t="shared" si="2"/>
        <v>星期四</v>
      </c>
      <c r="E15" s="37"/>
      <c r="G15" s="38"/>
    </row>
    <row r="16" spans="1:10">
      <c r="A16" s="24">
        <f t="shared" si="3"/>
        <v>42916</v>
      </c>
      <c r="B16" s="25">
        <f t="shared" si="1"/>
        <v>26</v>
      </c>
      <c r="C16" s="25" t="str">
        <f t="shared" si="2"/>
        <v>星期五</v>
      </c>
      <c r="E16" s="37"/>
      <c r="F16" s="40"/>
      <c r="G16" s="41"/>
    </row>
    <row r="17" spans="1:7">
      <c r="A17" s="24">
        <f t="shared" si="3"/>
        <v>42917</v>
      </c>
      <c r="B17" s="25">
        <f t="shared" si="1"/>
        <v>26</v>
      </c>
      <c r="C17" s="25" t="str">
        <f t="shared" si="2"/>
        <v>星期六</v>
      </c>
      <c r="D17" s="36"/>
      <c r="E17" s="37"/>
      <c r="F17" s="40"/>
      <c r="G17" s="42"/>
    </row>
    <row r="18" spans="1:7">
      <c r="A18" s="24">
        <f t="shared" si="3"/>
        <v>42918</v>
      </c>
      <c r="B18" s="25">
        <f t="shared" si="1"/>
        <v>27</v>
      </c>
      <c r="C18" s="25" t="str">
        <f t="shared" si="2"/>
        <v>星期日</v>
      </c>
      <c r="E18" s="37"/>
      <c r="G18" s="39"/>
    </row>
    <row r="19" spans="1:7">
      <c r="A19" s="24">
        <f t="shared" si="3"/>
        <v>42919</v>
      </c>
      <c r="B19" s="25">
        <f t="shared" si="1"/>
        <v>27</v>
      </c>
      <c r="C19" s="25" t="str">
        <f t="shared" si="2"/>
        <v>星期一</v>
      </c>
      <c r="D19" s="43"/>
    </row>
    <row r="20" spans="1:7">
      <c r="A20" s="24">
        <f t="shared" si="3"/>
        <v>42920</v>
      </c>
      <c r="B20" s="25">
        <f t="shared" si="1"/>
        <v>27</v>
      </c>
      <c r="C20" s="25" t="str">
        <f t="shared" si="2"/>
        <v>星期二</v>
      </c>
      <c r="D20" s="44"/>
      <c r="F20" s="38"/>
    </row>
    <row r="21" spans="1:7">
      <c r="A21" s="24">
        <f t="shared" si="3"/>
        <v>42921</v>
      </c>
      <c r="B21" s="25">
        <f t="shared" si="1"/>
        <v>27</v>
      </c>
      <c r="C21" s="25" t="str">
        <f t="shared" si="2"/>
        <v>星期三</v>
      </c>
      <c r="D21" s="43"/>
      <c r="F21" s="39"/>
    </row>
    <row r="22" spans="1:7">
      <c r="A22" s="24">
        <f t="shared" si="3"/>
        <v>42922</v>
      </c>
      <c r="B22" s="25">
        <f t="shared" si="1"/>
        <v>27</v>
      </c>
      <c r="C22" s="25" t="str">
        <f t="shared" si="2"/>
        <v>星期四</v>
      </c>
      <c r="D22" s="43"/>
      <c r="F22" s="38"/>
    </row>
    <row r="23" spans="1:7">
      <c r="A23" s="24">
        <f t="shared" si="3"/>
        <v>42923</v>
      </c>
      <c r="B23" s="25">
        <f t="shared" si="1"/>
        <v>27</v>
      </c>
      <c r="C23" s="45" t="str">
        <f t="shared" si="2"/>
        <v>星期五</v>
      </c>
      <c r="D23" s="46"/>
      <c r="F23" s="38"/>
    </row>
    <row r="24" spans="1:7">
      <c r="A24" s="24">
        <f t="shared" si="3"/>
        <v>42924</v>
      </c>
      <c r="B24" s="25">
        <f t="shared" si="1"/>
        <v>27</v>
      </c>
      <c r="C24" s="25" t="str">
        <f t="shared" si="2"/>
        <v>星期六</v>
      </c>
      <c r="D24" s="47"/>
      <c r="F24" s="38"/>
    </row>
    <row r="25" spans="1:7">
      <c r="A25" s="24">
        <f t="shared" si="3"/>
        <v>42925</v>
      </c>
      <c r="B25" s="25">
        <f t="shared" si="1"/>
        <v>28</v>
      </c>
      <c r="C25" s="25" t="str">
        <f t="shared" si="2"/>
        <v>星期日</v>
      </c>
      <c r="E25" s="37"/>
      <c r="F25" s="38"/>
    </row>
    <row r="26" spans="1:7">
      <c r="A26" s="24">
        <f t="shared" si="3"/>
        <v>42926</v>
      </c>
      <c r="B26" s="25">
        <f t="shared" si="1"/>
        <v>28</v>
      </c>
      <c r="C26" s="25" t="str">
        <f t="shared" si="2"/>
        <v>星期一</v>
      </c>
      <c r="E26" s="37"/>
      <c r="F26" s="38"/>
    </row>
    <row r="27" spans="1:7">
      <c r="A27" s="24">
        <f t="shared" si="3"/>
        <v>42927</v>
      </c>
      <c r="B27" s="25">
        <f t="shared" si="1"/>
        <v>28</v>
      </c>
      <c r="C27" s="25" t="str">
        <f t="shared" si="2"/>
        <v>星期二</v>
      </c>
    </row>
    <row r="28" spans="1:7">
      <c r="A28" s="24">
        <f t="shared" si="3"/>
        <v>42928</v>
      </c>
      <c r="B28" s="25">
        <f t="shared" si="1"/>
        <v>28</v>
      </c>
      <c r="C28" s="25" t="str">
        <f t="shared" si="2"/>
        <v>星期三</v>
      </c>
      <c r="F28" s="39"/>
    </row>
    <row r="29" spans="1:7">
      <c r="A29" s="24">
        <f t="shared" si="3"/>
        <v>42929</v>
      </c>
      <c r="B29" s="25">
        <f t="shared" si="1"/>
        <v>28</v>
      </c>
      <c r="C29" s="25" t="str">
        <f t="shared" si="2"/>
        <v>星期四</v>
      </c>
    </row>
    <row r="30" spans="1:7">
      <c r="A30" s="24">
        <f t="shared" si="3"/>
        <v>42930</v>
      </c>
      <c r="B30" s="25">
        <f t="shared" si="1"/>
        <v>28</v>
      </c>
      <c r="C30" s="25" t="str">
        <f t="shared" si="2"/>
        <v>星期五</v>
      </c>
    </row>
    <row r="31" spans="1:7">
      <c r="A31" s="24">
        <f t="shared" si="3"/>
        <v>42931</v>
      </c>
      <c r="B31" s="25">
        <f t="shared" si="1"/>
        <v>28</v>
      </c>
      <c r="C31" s="25" t="str">
        <f t="shared" si="2"/>
        <v>星期六</v>
      </c>
      <c r="D31" s="48"/>
    </row>
    <row r="32" spans="1:7">
      <c r="A32" s="24">
        <f t="shared" si="3"/>
        <v>42932</v>
      </c>
      <c r="B32" s="25">
        <f t="shared" si="1"/>
        <v>29</v>
      </c>
      <c r="C32" s="25" t="str">
        <f t="shared" si="2"/>
        <v>星期日</v>
      </c>
    </row>
    <row r="33" spans="1:6">
      <c r="A33" s="24">
        <f t="shared" si="3"/>
        <v>42933</v>
      </c>
      <c r="B33" s="25">
        <f t="shared" si="1"/>
        <v>29</v>
      </c>
      <c r="C33" s="25" t="str">
        <f t="shared" si="2"/>
        <v>星期一</v>
      </c>
      <c r="D33" s="36"/>
      <c r="F33" s="38"/>
    </row>
    <row r="34" spans="1:6">
      <c r="A34" s="24">
        <f t="shared" si="3"/>
        <v>42934</v>
      </c>
      <c r="B34" s="25">
        <f t="shared" si="1"/>
        <v>29</v>
      </c>
      <c r="C34" s="25" t="str">
        <f t="shared" si="2"/>
        <v>星期二</v>
      </c>
    </row>
    <row r="35" spans="1:6">
      <c r="A35" s="24">
        <f t="shared" si="3"/>
        <v>42935</v>
      </c>
      <c r="B35" s="25">
        <f t="shared" si="1"/>
        <v>29</v>
      </c>
      <c r="C35" s="25" t="str">
        <f t="shared" si="2"/>
        <v>星期三</v>
      </c>
    </row>
    <row r="36" spans="1:6">
      <c r="A36" s="24">
        <f t="shared" si="3"/>
        <v>42936</v>
      </c>
      <c r="B36" s="25">
        <f t="shared" si="1"/>
        <v>29</v>
      </c>
      <c r="C36" s="25" t="str">
        <f t="shared" si="2"/>
        <v>星期四</v>
      </c>
      <c r="D36" s="36"/>
      <c r="E36" s="37"/>
      <c r="F36" s="39"/>
    </row>
    <row r="37" spans="1:6">
      <c r="A37" s="24">
        <f t="shared" si="3"/>
        <v>42937</v>
      </c>
      <c r="B37" s="25">
        <f t="shared" si="1"/>
        <v>29</v>
      </c>
      <c r="C37" s="25" t="str">
        <f t="shared" si="2"/>
        <v>星期五</v>
      </c>
      <c r="D37" s="36"/>
    </row>
    <row r="38" spans="1:6">
      <c r="A38" s="24">
        <f t="shared" si="3"/>
        <v>42938</v>
      </c>
      <c r="B38" s="25">
        <f t="shared" si="1"/>
        <v>29</v>
      </c>
      <c r="C38" s="25" t="str">
        <f t="shared" si="2"/>
        <v>星期六</v>
      </c>
    </row>
    <row r="39" spans="1:6">
      <c r="A39" s="24">
        <f t="shared" si="3"/>
        <v>42939</v>
      </c>
      <c r="B39" s="25">
        <f t="shared" si="1"/>
        <v>30</v>
      </c>
      <c r="C39" s="25" t="str">
        <f t="shared" si="2"/>
        <v>星期日</v>
      </c>
    </row>
    <row r="40" spans="1:6"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8" t="s">
        <v>7</v>
      </c>
      <c r="B3" s="59"/>
      <c r="C3" s="60"/>
      <c r="D3" s="32">
        <f ca="1">NOW()-ROUNDDOWN(NOW(),0)</f>
        <v>0.91671805555233732</v>
      </c>
      <c r="E3" s="33">
        <f ca="1">E4-$D$2</f>
        <v>697</v>
      </c>
      <c r="F3" s="28">
        <f>SUM(学习任务!E:E)</f>
        <v>967.49590724183099</v>
      </c>
      <c r="G3" s="33">
        <f t="shared" ref="G3:H3" ca="1" si="0">G4-$D$2</f>
        <v>-122</v>
      </c>
      <c r="H3" s="33">
        <f t="shared" ca="1" si="0"/>
        <v>122</v>
      </c>
    </row>
    <row r="4" spans="1:10">
      <c r="E4" s="34">
        <v>43581</v>
      </c>
      <c r="F4" s="35">
        <f ca="1">$D$2+F3</f>
        <v>43851.495907241828</v>
      </c>
      <c r="G4" s="34">
        <v>42762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42940</v>
      </c>
      <c r="B10" s="25">
        <f t="shared" ref="B10:B39" si="1">WEEKNUM(A10)</f>
        <v>30</v>
      </c>
      <c r="C10" s="25" t="str">
        <f t="shared" ref="C10:C39" si="2">TEXT(WEEKDAY(A10),"aaaa")</f>
        <v>星期一</v>
      </c>
      <c r="D10" s="36" t="s">
        <v>86</v>
      </c>
      <c r="G10" s="39"/>
    </row>
    <row r="11" spans="1:10">
      <c r="A11" s="24">
        <f>A10+1</f>
        <v>42941</v>
      </c>
      <c r="B11" s="25">
        <f t="shared" si="1"/>
        <v>30</v>
      </c>
      <c r="C11" s="25" t="str">
        <f t="shared" si="2"/>
        <v>星期二</v>
      </c>
      <c r="D11" s="36" t="s">
        <v>86</v>
      </c>
      <c r="G11" s="39"/>
    </row>
    <row r="12" spans="1:10">
      <c r="A12" s="24">
        <f t="shared" ref="A12:A39" si="3">A11+1</f>
        <v>42942</v>
      </c>
      <c r="B12" s="25">
        <f t="shared" si="1"/>
        <v>30</v>
      </c>
      <c r="C12" s="25" t="str">
        <f t="shared" si="2"/>
        <v>星期三</v>
      </c>
      <c r="F12" s="38"/>
    </row>
    <row r="13" spans="1:10">
      <c r="A13" s="24">
        <f t="shared" si="3"/>
        <v>42943</v>
      </c>
      <c r="B13" s="25">
        <f t="shared" si="1"/>
        <v>30</v>
      </c>
      <c r="C13" s="25" t="str">
        <f t="shared" si="2"/>
        <v>星期四</v>
      </c>
      <c r="F13" s="38"/>
    </row>
    <row r="14" spans="1:10">
      <c r="A14" s="24">
        <f t="shared" si="3"/>
        <v>42944</v>
      </c>
      <c r="B14" s="25">
        <f t="shared" si="1"/>
        <v>30</v>
      </c>
      <c r="C14" s="25" t="str">
        <f t="shared" si="2"/>
        <v>星期五</v>
      </c>
      <c r="D14" s="36"/>
      <c r="E14" s="37"/>
      <c r="G14" s="38"/>
    </row>
    <row r="15" spans="1:10">
      <c r="A15" s="24">
        <f t="shared" si="3"/>
        <v>42945</v>
      </c>
      <c r="B15" s="25">
        <f t="shared" si="1"/>
        <v>30</v>
      </c>
      <c r="C15" s="25" t="str">
        <f t="shared" si="2"/>
        <v>星期六</v>
      </c>
      <c r="E15" s="37"/>
      <c r="G15" s="38"/>
    </row>
    <row r="16" spans="1:10">
      <c r="A16" s="24">
        <f t="shared" si="3"/>
        <v>42946</v>
      </c>
      <c r="B16" s="25">
        <f t="shared" si="1"/>
        <v>31</v>
      </c>
      <c r="C16" s="25" t="str">
        <f t="shared" si="2"/>
        <v>星期日</v>
      </c>
      <c r="E16" s="37"/>
      <c r="F16" s="40"/>
      <c r="G16" s="41"/>
    </row>
    <row r="17" spans="1:7">
      <c r="A17" s="24">
        <f t="shared" si="3"/>
        <v>42947</v>
      </c>
      <c r="B17" s="25">
        <f t="shared" si="1"/>
        <v>31</v>
      </c>
      <c r="C17" s="25" t="str">
        <f t="shared" si="2"/>
        <v>星期一</v>
      </c>
      <c r="D17" s="36"/>
      <c r="E17" s="37"/>
      <c r="F17" s="40"/>
      <c r="G17" s="42"/>
    </row>
    <row r="18" spans="1:7">
      <c r="A18" s="24">
        <f t="shared" si="3"/>
        <v>42948</v>
      </c>
      <c r="B18" s="25">
        <f t="shared" si="1"/>
        <v>31</v>
      </c>
      <c r="C18" s="25" t="str">
        <f t="shared" si="2"/>
        <v>星期二</v>
      </c>
      <c r="E18" s="37"/>
      <c r="G18" s="39"/>
    </row>
    <row r="19" spans="1:7">
      <c r="A19" s="24">
        <f t="shared" si="3"/>
        <v>42949</v>
      </c>
      <c r="B19" s="25">
        <f t="shared" si="1"/>
        <v>31</v>
      </c>
      <c r="C19" s="25" t="str">
        <f t="shared" si="2"/>
        <v>星期三</v>
      </c>
      <c r="D19" s="43"/>
    </row>
    <row r="20" spans="1:7">
      <c r="A20" s="24">
        <f t="shared" si="3"/>
        <v>42950</v>
      </c>
      <c r="B20" s="25">
        <f t="shared" si="1"/>
        <v>31</v>
      </c>
      <c r="C20" s="25" t="str">
        <f t="shared" si="2"/>
        <v>星期四</v>
      </c>
      <c r="D20" s="44"/>
      <c r="F20" s="38"/>
    </row>
    <row r="21" spans="1:7">
      <c r="A21" s="24">
        <f t="shared" si="3"/>
        <v>42951</v>
      </c>
      <c r="B21" s="25">
        <f t="shared" si="1"/>
        <v>31</v>
      </c>
      <c r="C21" s="25" t="str">
        <f t="shared" si="2"/>
        <v>星期五</v>
      </c>
      <c r="D21" s="43"/>
      <c r="F21" s="39"/>
    </row>
    <row r="22" spans="1:7">
      <c r="A22" s="24">
        <f t="shared" si="3"/>
        <v>42952</v>
      </c>
      <c r="B22" s="25">
        <f t="shared" si="1"/>
        <v>31</v>
      </c>
      <c r="C22" s="25" t="str">
        <f t="shared" si="2"/>
        <v>星期六</v>
      </c>
      <c r="D22" s="43"/>
      <c r="F22" s="38"/>
    </row>
    <row r="23" spans="1:7">
      <c r="A23" s="24">
        <f t="shared" si="3"/>
        <v>42953</v>
      </c>
      <c r="B23" s="25">
        <f t="shared" si="1"/>
        <v>32</v>
      </c>
      <c r="C23" s="45" t="str">
        <f t="shared" si="2"/>
        <v>星期日</v>
      </c>
      <c r="D23" s="46"/>
      <c r="F23" s="38"/>
    </row>
    <row r="24" spans="1:7">
      <c r="A24" s="24">
        <f t="shared" si="3"/>
        <v>42954</v>
      </c>
      <c r="B24" s="25">
        <f t="shared" si="1"/>
        <v>32</v>
      </c>
      <c r="C24" s="25" t="str">
        <f t="shared" si="2"/>
        <v>星期一</v>
      </c>
      <c r="D24" s="47"/>
      <c r="F24" s="38"/>
    </row>
    <row r="25" spans="1:7">
      <c r="A25" s="24">
        <f t="shared" si="3"/>
        <v>42955</v>
      </c>
      <c r="B25" s="25">
        <f t="shared" si="1"/>
        <v>32</v>
      </c>
      <c r="C25" s="25" t="str">
        <f t="shared" si="2"/>
        <v>星期二</v>
      </c>
      <c r="E25" s="37"/>
      <c r="F25" s="38"/>
    </row>
    <row r="26" spans="1:7">
      <c r="A26" s="24">
        <f t="shared" si="3"/>
        <v>42956</v>
      </c>
      <c r="B26" s="25">
        <f t="shared" si="1"/>
        <v>32</v>
      </c>
      <c r="C26" s="25" t="str">
        <f t="shared" si="2"/>
        <v>星期三</v>
      </c>
      <c r="E26" s="37"/>
      <c r="F26" s="38"/>
    </row>
    <row r="27" spans="1:7">
      <c r="A27" s="24">
        <f t="shared" si="3"/>
        <v>42957</v>
      </c>
      <c r="B27" s="25">
        <f t="shared" si="1"/>
        <v>32</v>
      </c>
      <c r="C27" s="25" t="str">
        <f t="shared" si="2"/>
        <v>星期四</v>
      </c>
    </row>
    <row r="28" spans="1:7">
      <c r="A28" s="24">
        <f t="shared" si="3"/>
        <v>42958</v>
      </c>
      <c r="B28" s="25">
        <f t="shared" si="1"/>
        <v>32</v>
      </c>
      <c r="C28" s="25" t="str">
        <f t="shared" si="2"/>
        <v>星期五</v>
      </c>
      <c r="F28" s="39"/>
    </row>
    <row r="29" spans="1:7">
      <c r="A29" s="24">
        <f t="shared" si="3"/>
        <v>42959</v>
      </c>
      <c r="B29" s="25">
        <f t="shared" si="1"/>
        <v>32</v>
      </c>
      <c r="C29" s="25" t="str">
        <f t="shared" si="2"/>
        <v>星期六</v>
      </c>
    </row>
    <row r="30" spans="1:7">
      <c r="A30" s="24">
        <f t="shared" si="3"/>
        <v>42960</v>
      </c>
      <c r="B30" s="25">
        <f t="shared" si="1"/>
        <v>33</v>
      </c>
      <c r="C30" s="25" t="str">
        <f t="shared" si="2"/>
        <v>星期日</v>
      </c>
    </row>
    <row r="31" spans="1:7">
      <c r="A31" s="24">
        <f t="shared" si="3"/>
        <v>42961</v>
      </c>
      <c r="B31" s="25">
        <f t="shared" si="1"/>
        <v>33</v>
      </c>
      <c r="C31" s="25" t="str">
        <f t="shared" si="2"/>
        <v>星期一</v>
      </c>
      <c r="D31" s="48"/>
    </row>
    <row r="32" spans="1:7">
      <c r="A32" s="24">
        <f t="shared" si="3"/>
        <v>42962</v>
      </c>
      <c r="B32" s="25">
        <f t="shared" si="1"/>
        <v>33</v>
      </c>
      <c r="C32" s="25" t="str">
        <f t="shared" si="2"/>
        <v>星期二</v>
      </c>
    </row>
    <row r="33" spans="1:6">
      <c r="A33" s="24">
        <f t="shared" si="3"/>
        <v>42963</v>
      </c>
      <c r="B33" s="25">
        <f t="shared" si="1"/>
        <v>33</v>
      </c>
      <c r="C33" s="25" t="str">
        <f t="shared" si="2"/>
        <v>星期三</v>
      </c>
      <c r="D33" s="36"/>
      <c r="F33" s="38"/>
    </row>
    <row r="34" spans="1:6">
      <c r="A34" s="24">
        <f t="shared" si="3"/>
        <v>42964</v>
      </c>
      <c r="B34" s="25">
        <f t="shared" si="1"/>
        <v>33</v>
      </c>
      <c r="C34" s="25" t="str">
        <f t="shared" si="2"/>
        <v>星期四</v>
      </c>
    </row>
    <row r="35" spans="1:6">
      <c r="A35" s="24">
        <f t="shared" si="3"/>
        <v>42965</v>
      </c>
      <c r="B35" s="25">
        <f t="shared" si="1"/>
        <v>33</v>
      </c>
      <c r="C35" s="25" t="str">
        <f t="shared" si="2"/>
        <v>星期五</v>
      </c>
    </row>
    <row r="36" spans="1:6">
      <c r="A36" s="24">
        <f t="shared" si="3"/>
        <v>42966</v>
      </c>
      <c r="B36" s="25">
        <f t="shared" si="1"/>
        <v>33</v>
      </c>
      <c r="C36" s="25" t="str">
        <f t="shared" si="2"/>
        <v>星期六</v>
      </c>
      <c r="D36" s="36"/>
      <c r="E36" s="37"/>
      <c r="F36" s="39"/>
    </row>
    <row r="37" spans="1:6">
      <c r="A37" s="24">
        <f t="shared" si="3"/>
        <v>42967</v>
      </c>
      <c r="B37" s="25">
        <f t="shared" si="1"/>
        <v>34</v>
      </c>
      <c r="C37" s="25" t="str">
        <f t="shared" si="2"/>
        <v>星期日</v>
      </c>
      <c r="D37" s="36"/>
    </row>
    <row r="38" spans="1:6">
      <c r="A38" s="24">
        <f t="shared" si="3"/>
        <v>42968</v>
      </c>
      <c r="B38" s="25">
        <f t="shared" si="1"/>
        <v>34</v>
      </c>
      <c r="C38" s="25" t="str">
        <f t="shared" si="2"/>
        <v>星期一</v>
      </c>
    </row>
    <row r="39" spans="1:6">
      <c r="A39" s="24">
        <f t="shared" si="3"/>
        <v>42969</v>
      </c>
      <c r="B39" s="25">
        <f t="shared" si="1"/>
        <v>34</v>
      </c>
      <c r="C39" s="25" t="str">
        <f t="shared" si="2"/>
        <v>星期二</v>
      </c>
    </row>
    <row r="40" spans="1:6"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8" t="s">
        <v>7</v>
      </c>
      <c r="B3" s="59"/>
      <c r="C3" s="60"/>
      <c r="D3" s="32">
        <f ca="1">NOW()-ROUNDDOWN(NOW(),0)</f>
        <v>0.91671805555233732</v>
      </c>
      <c r="E3" s="33">
        <f ca="1">E4-$D$2</f>
        <v>697</v>
      </c>
      <c r="F3" s="28">
        <f>SUM(学习任务!E:E)</f>
        <v>967.49590724183099</v>
      </c>
      <c r="G3" s="33">
        <f t="shared" ref="G3:H3" ca="1" si="0">G4-$D$2</f>
        <v>-122</v>
      </c>
      <c r="H3" s="33">
        <f t="shared" ca="1" si="0"/>
        <v>122</v>
      </c>
    </row>
    <row r="4" spans="1:10">
      <c r="E4" s="34">
        <v>43581</v>
      </c>
      <c r="F4" s="35">
        <f ca="1">$D$2+F3</f>
        <v>43851.495907241828</v>
      </c>
      <c r="G4" s="34">
        <v>42762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42971</v>
      </c>
      <c r="B10" s="25">
        <f t="shared" ref="B10:B39" si="1">WEEKNUM(A10)</f>
        <v>34</v>
      </c>
      <c r="C10" s="25" t="str">
        <f t="shared" ref="C10:C39" si="2">TEXT(WEEKDAY(A10),"aaaa")</f>
        <v>星期四</v>
      </c>
      <c r="D10" s="36" t="s">
        <v>86</v>
      </c>
      <c r="G10" s="39"/>
    </row>
    <row r="11" spans="1:10">
      <c r="A11" s="24">
        <f>A10+1</f>
        <v>42972</v>
      </c>
      <c r="B11" s="25">
        <f t="shared" si="1"/>
        <v>34</v>
      </c>
      <c r="C11" s="25" t="str">
        <f t="shared" si="2"/>
        <v>星期五</v>
      </c>
      <c r="D11" s="36" t="s">
        <v>86</v>
      </c>
      <c r="G11" s="39"/>
    </row>
    <row r="12" spans="1:10">
      <c r="A12" s="24">
        <f t="shared" ref="A12:A39" si="3">A11+1</f>
        <v>42973</v>
      </c>
      <c r="B12" s="25">
        <f t="shared" si="1"/>
        <v>34</v>
      </c>
      <c r="C12" s="25" t="str">
        <f t="shared" si="2"/>
        <v>星期六</v>
      </c>
      <c r="F12" s="38"/>
    </row>
    <row r="13" spans="1:10">
      <c r="A13" s="24">
        <f t="shared" si="3"/>
        <v>42974</v>
      </c>
      <c r="B13" s="25">
        <f t="shared" si="1"/>
        <v>35</v>
      </c>
      <c r="C13" s="25" t="str">
        <f t="shared" si="2"/>
        <v>星期日</v>
      </c>
      <c r="F13" s="38"/>
    </row>
    <row r="14" spans="1:10">
      <c r="A14" s="24">
        <f t="shared" si="3"/>
        <v>42975</v>
      </c>
      <c r="B14" s="25">
        <f t="shared" si="1"/>
        <v>35</v>
      </c>
      <c r="C14" s="25" t="str">
        <f t="shared" si="2"/>
        <v>星期一</v>
      </c>
      <c r="D14" s="36"/>
      <c r="E14" s="37"/>
      <c r="G14" s="38"/>
    </row>
    <row r="15" spans="1:10">
      <c r="A15" s="24">
        <f t="shared" si="3"/>
        <v>42976</v>
      </c>
      <c r="B15" s="25">
        <f t="shared" si="1"/>
        <v>35</v>
      </c>
      <c r="C15" s="25" t="str">
        <f t="shared" si="2"/>
        <v>星期二</v>
      </c>
      <c r="E15" s="37"/>
      <c r="G15" s="38"/>
    </row>
    <row r="16" spans="1:10">
      <c r="A16" s="24">
        <f t="shared" si="3"/>
        <v>42977</v>
      </c>
      <c r="B16" s="25">
        <f t="shared" si="1"/>
        <v>35</v>
      </c>
      <c r="C16" s="25" t="str">
        <f t="shared" si="2"/>
        <v>星期三</v>
      </c>
      <c r="E16" s="37"/>
      <c r="F16" s="40"/>
      <c r="G16" s="41"/>
    </row>
    <row r="17" spans="1:7">
      <c r="A17" s="24">
        <f t="shared" si="3"/>
        <v>42978</v>
      </c>
      <c r="B17" s="25">
        <f t="shared" si="1"/>
        <v>35</v>
      </c>
      <c r="C17" s="25" t="str">
        <f t="shared" si="2"/>
        <v>星期四</v>
      </c>
      <c r="D17" s="36"/>
      <c r="E17" s="37"/>
      <c r="F17" s="40"/>
      <c r="G17" s="42"/>
    </row>
    <row r="18" spans="1:7">
      <c r="A18" s="24">
        <f t="shared" si="3"/>
        <v>42979</v>
      </c>
      <c r="B18" s="25">
        <f t="shared" si="1"/>
        <v>35</v>
      </c>
      <c r="C18" s="25" t="str">
        <f t="shared" si="2"/>
        <v>星期五</v>
      </c>
      <c r="E18" s="37"/>
      <c r="G18" s="39"/>
    </row>
    <row r="19" spans="1:7">
      <c r="A19" s="24">
        <f t="shared" si="3"/>
        <v>42980</v>
      </c>
      <c r="B19" s="25">
        <f t="shared" si="1"/>
        <v>35</v>
      </c>
      <c r="C19" s="25" t="str">
        <f t="shared" si="2"/>
        <v>星期六</v>
      </c>
      <c r="D19" s="43"/>
    </row>
    <row r="20" spans="1:7">
      <c r="A20" s="24">
        <f t="shared" si="3"/>
        <v>42981</v>
      </c>
      <c r="B20" s="25">
        <f t="shared" si="1"/>
        <v>36</v>
      </c>
      <c r="C20" s="25" t="str">
        <f t="shared" si="2"/>
        <v>星期日</v>
      </c>
      <c r="D20" s="44"/>
      <c r="F20" s="38"/>
    </row>
    <row r="21" spans="1:7">
      <c r="A21" s="24">
        <f t="shared" si="3"/>
        <v>42982</v>
      </c>
      <c r="B21" s="25">
        <f t="shared" si="1"/>
        <v>36</v>
      </c>
      <c r="C21" s="25" t="str">
        <f t="shared" si="2"/>
        <v>星期一</v>
      </c>
      <c r="D21" s="43"/>
      <c r="F21" s="39"/>
    </row>
    <row r="22" spans="1:7">
      <c r="A22" s="24">
        <f t="shared" si="3"/>
        <v>42983</v>
      </c>
      <c r="B22" s="25">
        <f t="shared" si="1"/>
        <v>36</v>
      </c>
      <c r="C22" s="25" t="str">
        <f t="shared" si="2"/>
        <v>星期二</v>
      </c>
      <c r="D22" s="43"/>
      <c r="F22" s="38"/>
    </row>
    <row r="23" spans="1:7">
      <c r="A23" s="24">
        <f t="shared" si="3"/>
        <v>42984</v>
      </c>
      <c r="B23" s="25">
        <f t="shared" si="1"/>
        <v>36</v>
      </c>
      <c r="C23" s="45" t="str">
        <f t="shared" si="2"/>
        <v>星期三</v>
      </c>
      <c r="D23" s="46"/>
      <c r="F23" s="38"/>
    </row>
    <row r="24" spans="1:7">
      <c r="A24" s="24">
        <f t="shared" si="3"/>
        <v>42985</v>
      </c>
      <c r="B24" s="25">
        <f t="shared" si="1"/>
        <v>36</v>
      </c>
      <c r="C24" s="25" t="str">
        <f t="shared" si="2"/>
        <v>星期四</v>
      </c>
      <c r="D24" s="47"/>
      <c r="F24" s="38"/>
    </row>
    <row r="25" spans="1:7">
      <c r="A25" s="24">
        <f t="shared" si="3"/>
        <v>42986</v>
      </c>
      <c r="B25" s="25">
        <f t="shared" si="1"/>
        <v>36</v>
      </c>
      <c r="C25" s="25" t="str">
        <f t="shared" si="2"/>
        <v>星期五</v>
      </c>
      <c r="E25" s="37"/>
      <c r="F25" s="38"/>
    </row>
    <row r="26" spans="1:7">
      <c r="A26" s="24">
        <f t="shared" si="3"/>
        <v>42987</v>
      </c>
      <c r="B26" s="25">
        <f t="shared" si="1"/>
        <v>36</v>
      </c>
      <c r="C26" s="25" t="str">
        <f t="shared" si="2"/>
        <v>星期六</v>
      </c>
      <c r="E26" s="37"/>
      <c r="F26" s="38"/>
    </row>
    <row r="27" spans="1:7">
      <c r="A27" s="24">
        <f t="shared" si="3"/>
        <v>42988</v>
      </c>
      <c r="B27" s="25">
        <f t="shared" si="1"/>
        <v>37</v>
      </c>
      <c r="C27" s="25" t="str">
        <f t="shared" si="2"/>
        <v>星期日</v>
      </c>
    </row>
    <row r="28" spans="1:7">
      <c r="A28" s="24">
        <f t="shared" si="3"/>
        <v>42989</v>
      </c>
      <c r="B28" s="25">
        <f t="shared" si="1"/>
        <v>37</v>
      </c>
      <c r="C28" s="25" t="str">
        <f t="shared" si="2"/>
        <v>星期一</v>
      </c>
      <c r="F28" s="39"/>
    </row>
    <row r="29" spans="1:7">
      <c r="A29" s="24">
        <f t="shared" si="3"/>
        <v>42990</v>
      </c>
      <c r="B29" s="25">
        <f t="shared" si="1"/>
        <v>37</v>
      </c>
      <c r="C29" s="25" t="str">
        <f t="shared" si="2"/>
        <v>星期二</v>
      </c>
    </row>
    <row r="30" spans="1:7">
      <c r="A30" s="24">
        <f t="shared" si="3"/>
        <v>42991</v>
      </c>
      <c r="B30" s="25">
        <f t="shared" si="1"/>
        <v>37</v>
      </c>
      <c r="C30" s="25" t="str">
        <f t="shared" si="2"/>
        <v>星期三</v>
      </c>
    </row>
    <row r="31" spans="1:7">
      <c r="A31" s="24">
        <f t="shared" si="3"/>
        <v>42992</v>
      </c>
      <c r="B31" s="25">
        <f t="shared" si="1"/>
        <v>37</v>
      </c>
      <c r="C31" s="25" t="str">
        <f t="shared" si="2"/>
        <v>星期四</v>
      </c>
      <c r="D31" s="48"/>
    </row>
    <row r="32" spans="1:7">
      <c r="A32" s="24">
        <f t="shared" si="3"/>
        <v>42993</v>
      </c>
      <c r="B32" s="25">
        <f t="shared" si="1"/>
        <v>37</v>
      </c>
      <c r="C32" s="25" t="str">
        <f t="shared" si="2"/>
        <v>星期五</v>
      </c>
    </row>
    <row r="33" spans="1:6">
      <c r="A33" s="24">
        <f t="shared" si="3"/>
        <v>42994</v>
      </c>
      <c r="B33" s="25">
        <f t="shared" si="1"/>
        <v>37</v>
      </c>
      <c r="C33" s="25" t="str">
        <f t="shared" si="2"/>
        <v>星期六</v>
      </c>
      <c r="D33" s="36"/>
      <c r="F33" s="38"/>
    </row>
    <row r="34" spans="1:6">
      <c r="A34" s="24">
        <f t="shared" si="3"/>
        <v>42995</v>
      </c>
      <c r="B34" s="25">
        <f t="shared" si="1"/>
        <v>38</v>
      </c>
      <c r="C34" s="25" t="str">
        <f t="shared" si="2"/>
        <v>星期日</v>
      </c>
    </row>
    <row r="35" spans="1:6">
      <c r="A35" s="24">
        <f t="shared" si="3"/>
        <v>42996</v>
      </c>
      <c r="B35" s="25">
        <f t="shared" si="1"/>
        <v>38</v>
      </c>
      <c r="C35" s="25" t="str">
        <f t="shared" si="2"/>
        <v>星期一</v>
      </c>
    </row>
    <row r="36" spans="1:6">
      <c r="A36" s="24">
        <f t="shared" si="3"/>
        <v>42997</v>
      </c>
      <c r="B36" s="25">
        <f t="shared" si="1"/>
        <v>38</v>
      </c>
      <c r="C36" s="25" t="str">
        <f t="shared" si="2"/>
        <v>星期二</v>
      </c>
      <c r="D36" s="36"/>
      <c r="E36" s="37"/>
      <c r="F36" s="39"/>
    </row>
    <row r="37" spans="1:6">
      <c r="A37" s="24">
        <f t="shared" si="3"/>
        <v>42998</v>
      </c>
      <c r="B37" s="25">
        <f t="shared" si="1"/>
        <v>38</v>
      </c>
      <c r="C37" s="25" t="str">
        <f t="shared" si="2"/>
        <v>星期三</v>
      </c>
      <c r="D37" s="36"/>
    </row>
    <row r="38" spans="1:6">
      <c r="A38" s="24">
        <f t="shared" si="3"/>
        <v>42999</v>
      </c>
      <c r="B38" s="25">
        <f t="shared" si="1"/>
        <v>38</v>
      </c>
      <c r="C38" s="25" t="str">
        <f t="shared" si="2"/>
        <v>星期四</v>
      </c>
    </row>
    <row r="39" spans="1:6">
      <c r="A39" s="24">
        <f t="shared" si="3"/>
        <v>43000</v>
      </c>
      <c r="B39" s="25">
        <f t="shared" si="1"/>
        <v>38</v>
      </c>
      <c r="C39" s="25" t="str">
        <f t="shared" si="2"/>
        <v>星期五</v>
      </c>
    </row>
    <row r="40" spans="1:6"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8" t="s">
        <v>7</v>
      </c>
      <c r="B3" s="59"/>
      <c r="C3" s="60"/>
      <c r="D3" s="32">
        <f ca="1">NOW()-ROUNDDOWN(NOW(),0)</f>
        <v>0.91671805555233732</v>
      </c>
      <c r="E3" s="33">
        <f ca="1">E4-$D$2</f>
        <v>697</v>
      </c>
      <c r="F3" s="28">
        <f>SUM(学习任务!E:E)</f>
        <v>967.49590724183099</v>
      </c>
      <c r="G3" s="33">
        <f t="shared" ref="G3:H3" ca="1" si="0">G4-$D$2</f>
        <v>-122</v>
      </c>
      <c r="H3" s="33">
        <f t="shared" ca="1" si="0"/>
        <v>122</v>
      </c>
    </row>
    <row r="4" spans="1:10">
      <c r="E4" s="34">
        <v>43581</v>
      </c>
      <c r="F4" s="35">
        <f ca="1">$D$2+F3</f>
        <v>43851.495907241828</v>
      </c>
      <c r="G4" s="34">
        <v>42762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43002</v>
      </c>
      <c r="B10" s="25">
        <f t="shared" ref="B10:B39" si="1">WEEKNUM(A10)</f>
        <v>39</v>
      </c>
      <c r="C10" s="25" t="str">
        <f t="shared" ref="C10:C39" si="2">TEXT(WEEKDAY(A10),"aaaa")</f>
        <v>星期日</v>
      </c>
      <c r="D10" s="36" t="s">
        <v>86</v>
      </c>
      <c r="G10" s="39"/>
    </row>
    <row r="11" spans="1:10">
      <c r="A11" s="24">
        <f>A10+1</f>
        <v>43003</v>
      </c>
      <c r="B11" s="25">
        <f t="shared" si="1"/>
        <v>39</v>
      </c>
      <c r="C11" s="25" t="str">
        <f t="shared" si="2"/>
        <v>星期一</v>
      </c>
      <c r="D11" s="36" t="s">
        <v>86</v>
      </c>
      <c r="G11" s="39"/>
    </row>
    <row r="12" spans="1:10">
      <c r="A12" s="24">
        <f t="shared" ref="A12:A39" si="3">A11+1</f>
        <v>43004</v>
      </c>
      <c r="B12" s="25">
        <f t="shared" si="1"/>
        <v>39</v>
      </c>
      <c r="C12" s="25" t="str">
        <f t="shared" si="2"/>
        <v>星期二</v>
      </c>
      <c r="F12" s="38"/>
    </row>
    <row r="13" spans="1:10">
      <c r="A13" s="24">
        <f t="shared" si="3"/>
        <v>43005</v>
      </c>
      <c r="B13" s="25">
        <f t="shared" si="1"/>
        <v>39</v>
      </c>
      <c r="C13" s="25" t="str">
        <f t="shared" si="2"/>
        <v>星期三</v>
      </c>
      <c r="F13" s="38"/>
    </row>
    <row r="14" spans="1:10">
      <c r="A14" s="24">
        <f t="shared" si="3"/>
        <v>43006</v>
      </c>
      <c r="B14" s="25">
        <f t="shared" si="1"/>
        <v>39</v>
      </c>
      <c r="C14" s="25" t="str">
        <f t="shared" si="2"/>
        <v>星期四</v>
      </c>
      <c r="D14" s="36"/>
      <c r="E14" s="37"/>
      <c r="G14" s="38"/>
    </row>
    <row r="15" spans="1:10">
      <c r="A15" s="24">
        <f t="shared" si="3"/>
        <v>43007</v>
      </c>
      <c r="B15" s="25">
        <f t="shared" si="1"/>
        <v>39</v>
      </c>
      <c r="C15" s="25" t="str">
        <f t="shared" si="2"/>
        <v>星期五</v>
      </c>
      <c r="E15" s="37"/>
      <c r="G15" s="38"/>
    </row>
    <row r="16" spans="1:10">
      <c r="A16" s="24">
        <f t="shared" si="3"/>
        <v>43008</v>
      </c>
      <c r="B16" s="25">
        <f t="shared" si="1"/>
        <v>39</v>
      </c>
      <c r="C16" s="25" t="str">
        <f t="shared" si="2"/>
        <v>星期六</v>
      </c>
      <c r="E16" s="37"/>
      <c r="F16" s="40"/>
      <c r="G16" s="41"/>
    </row>
    <row r="17" spans="1:7">
      <c r="A17" s="24">
        <f t="shared" si="3"/>
        <v>43009</v>
      </c>
      <c r="B17" s="25">
        <f t="shared" si="1"/>
        <v>40</v>
      </c>
      <c r="C17" s="25" t="str">
        <f t="shared" si="2"/>
        <v>星期日</v>
      </c>
      <c r="D17" s="36"/>
      <c r="E17" s="37"/>
      <c r="F17" s="40"/>
      <c r="G17" s="42"/>
    </row>
    <row r="18" spans="1:7">
      <c r="A18" s="24">
        <f t="shared" si="3"/>
        <v>43010</v>
      </c>
      <c r="B18" s="25">
        <f t="shared" si="1"/>
        <v>40</v>
      </c>
      <c r="C18" s="25" t="str">
        <f t="shared" si="2"/>
        <v>星期一</v>
      </c>
      <c r="E18" s="37"/>
      <c r="G18" s="39"/>
    </row>
    <row r="19" spans="1:7">
      <c r="A19" s="24">
        <f t="shared" si="3"/>
        <v>43011</v>
      </c>
      <c r="B19" s="25">
        <f t="shared" si="1"/>
        <v>40</v>
      </c>
      <c r="C19" s="25" t="str">
        <f t="shared" si="2"/>
        <v>星期二</v>
      </c>
      <c r="D19" s="43"/>
    </row>
    <row r="20" spans="1:7">
      <c r="A20" s="24">
        <f t="shared" si="3"/>
        <v>43012</v>
      </c>
      <c r="B20" s="25">
        <f t="shared" si="1"/>
        <v>40</v>
      </c>
      <c r="C20" s="25" t="str">
        <f t="shared" si="2"/>
        <v>星期三</v>
      </c>
      <c r="D20" s="44"/>
      <c r="F20" s="38"/>
    </row>
    <row r="21" spans="1:7">
      <c r="A21" s="24">
        <f t="shared" si="3"/>
        <v>43013</v>
      </c>
      <c r="B21" s="25">
        <f t="shared" si="1"/>
        <v>40</v>
      </c>
      <c r="C21" s="25" t="str">
        <f t="shared" si="2"/>
        <v>星期四</v>
      </c>
      <c r="D21" s="43"/>
      <c r="F21" s="39"/>
    </row>
    <row r="22" spans="1:7">
      <c r="A22" s="24">
        <f t="shared" si="3"/>
        <v>43014</v>
      </c>
      <c r="B22" s="25">
        <f t="shared" si="1"/>
        <v>40</v>
      </c>
      <c r="C22" s="25" t="str">
        <f t="shared" si="2"/>
        <v>星期五</v>
      </c>
      <c r="D22" s="43"/>
      <c r="F22" s="38"/>
    </row>
    <row r="23" spans="1:7">
      <c r="A23" s="24">
        <f t="shared" si="3"/>
        <v>43015</v>
      </c>
      <c r="B23" s="25">
        <f t="shared" si="1"/>
        <v>40</v>
      </c>
      <c r="C23" s="45" t="str">
        <f t="shared" si="2"/>
        <v>星期六</v>
      </c>
      <c r="D23" s="46"/>
      <c r="F23" s="38"/>
    </row>
    <row r="24" spans="1:7">
      <c r="A24" s="24">
        <f t="shared" si="3"/>
        <v>43016</v>
      </c>
      <c r="B24" s="25">
        <f t="shared" si="1"/>
        <v>41</v>
      </c>
      <c r="C24" s="25" t="str">
        <f t="shared" si="2"/>
        <v>星期日</v>
      </c>
      <c r="D24" s="47"/>
      <c r="F24" s="38"/>
    </row>
    <row r="25" spans="1:7">
      <c r="A25" s="24">
        <f t="shared" si="3"/>
        <v>43017</v>
      </c>
      <c r="B25" s="25">
        <f t="shared" si="1"/>
        <v>41</v>
      </c>
      <c r="C25" s="25" t="str">
        <f t="shared" si="2"/>
        <v>星期一</v>
      </c>
      <c r="E25" s="37"/>
      <c r="F25" s="38"/>
    </row>
    <row r="26" spans="1:7">
      <c r="A26" s="24">
        <f t="shared" si="3"/>
        <v>43018</v>
      </c>
      <c r="B26" s="25">
        <f t="shared" si="1"/>
        <v>41</v>
      </c>
      <c r="C26" s="25" t="str">
        <f t="shared" si="2"/>
        <v>星期二</v>
      </c>
      <c r="E26" s="37"/>
      <c r="F26" s="38"/>
    </row>
    <row r="27" spans="1:7">
      <c r="A27" s="24">
        <f t="shared" si="3"/>
        <v>43019</v>
      </c>
      <c r="B27" s="25">
        <f t="shared" si="1"/>
        <v>41</v>
      </c>
      <c r="C27" s="25" t="str">
        <f t="shared" si="2"/>
        <v>星期三</v>
      </c>
    </row>
    <row r="28" spans="1:7">
      <c r="A28" s="24">
        <f t="shared" si="3"/>
        <v>43020</v>
      </c>
      <c r="B28" s="25">
        <f t="shared" si="1"/>
        <v>41</v>
      </c>
      <c r="C28" s="25" t="str">
        <f t="shared" si="2"/>
        <v>星期四</v>
      </c>
      <c r="F28" s="39"/>
    </row>
    <row r="29" spans="1:7">
      <c r="A29" s="24">
        <f t="shared" si="3"/>
        <v>43021</v>
      </c>
      <c r="B29" s="25">
        <f t="shared" si="1"/>
        <v>41</v>
      </c>
      <c r="C29" s="25" t="str">
        <f t="shared" si="2"/>
        <v>星期五</v>
      </c>
    </row>
    <row r="30" spans="1:7">
      <c r="A30" s="24">
        <f t="shared" si="3"/>
        <v>43022</v>
      </c>
      <c r="B30" s="25">
        <f t="shared" si="1"/>
        <v>41</v>
      </c>
      <c r="C30" s="25" t="str">
        <f t="shared" si="2"/>
        <v>星期六</v>
      </c>
    </row>
    <row r="31" spans="1:7">
      <c r="A31" s="24">
        <f t="shared" si="3"/>
        <v>43023</v>
      </c>
      <c r="B31" s="25">
        <f t="shared" si="1"/>
        <v>42</v>
      </c>
      <c r="C31" s="25" t="str">
        <f t="shared" si="2"/>
        <v>星期日</v>
      </c>
      <c r="D31" s="48"/>
    </row>
    <row r="32" spans="1:7">
      <c r="A32" s="24">
        <f t="shared" si="3"/>
        <v>43024</v>
      </c>
      <c r="B32" s="25">
        <f t="shared" si="1"/>
        <v>42</v>
      </c>
      <c r="C32" s="25" t="str">
        <f t="shared" si="2"/>
        <v>星期一</v>
      </c>
    </row>
    <row r="33" spans="1:6">
      <c r="A33" s="24">
        <f t="shared" si="3"/>
        <v>43025</v>
      </c>
      <c r="B33" s="25">
        <f t="shared" si="1"/>
        <v>42</v>
      </c>
      <c r="C33" s="25" t="str">
        <f t="shared" si="2"/>
        <v>星期二</v>
      </c>
      <c r="D33" s="36"/>
      <c r="F33" s="38"/>
    </row>
    <row r="34" spans="1:6">
      <c r="A34" s="24">
        <f t="shared" si="3"/>
        <v>43026</v>
      </c>
      <c r="B34" s="25">
        <f t="shared" si="1"/>
        <v>42</v>
      </c>
      <c r="C34" s="25" t="str">
        <f t="shared" si="2"/>
        <v>星期三</v>
      </c>
    </row>
    <row r="35" spans="1:6">
      <c r="A35" s="24">
        <f t="shared" si="3"/>
        <v>43027</v>
      </c>
      <c r="B35" s="25">
        <f t="shared" si="1"/>
        <v>42</v>
      </c>
      <c r="C35" s="25" t="str">
        <f t="shared" si="2"/>
        <v>星期四</v>
      </c>
    </row>
    <row r="36" spans="1:6">
      <c r="A36" s="24">
        <f t="shared" si="3"/>
        <v>43028</v>
      </c>
      <c r="B36" s="25">
        <f t="shared" si="1"/>
        <v>42</v>
      </c>
      <c r="C36" s="25" t="str">
        <f t="shared" si="2"/>
        <v>星期五</v>
      </c>
      <c r="D36" s="36"/>
      <c r="E36" s="37"/>
      <c r="F36" s="39"/>
    </row>
    <row r="37" spans="1:6">
      <c r="A37" s="24">
        <f t="shared" si="3"/>
        <v>43029</v>
      </c>
      <c r="B37" s="25">
        <f t="shared" si="1"/>
        <v>42</v>
      </c>
      <c r="C37" s="25" t="str">
        <f t="shared" si="2"/>
        <v>星期六</v>
      </c>
      <c r="D37" s="36"/>
    </row>
    <row r="38" spans="1:6">
      <c r="A38" s="24">
        <f t="shared" si="3"/>
        <v>43030</v>
      </c>
      <c r="B38" s="25">
        <f t="shared" si="1"/>
        <v>43</v>
      </c>
      <c r="C38" s="25" t="str">
        <f t="shared" si="2"/>
        <v>星期日</v>
      </c>
    </row>
    <row r="39" spans="1:6">
      <c r="A39" s="24">
        <f t="shared" si="3"/>
        <v>43031</v>
      </c>
      <c r="B39" s="25">
        <f t="shared" si="1"/>
        <v>43</v>
      </c>
      <c r="C39" s="25" t="str">
        <f t="shared" si="2"/>
        <v>星期一</v>
      </c>
    </row>
    <row r="40" spans="1:6"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8" t="s">
        <v>7</v>
      </c>
      <c r="B3" s="59"/>
      <c r="C3" s="60"/>
      <c r="D3" s="32">
        <f ca="1">NOW()-ROUNDDOWN(NOW(),0)</f>
        <v>0.91671805555233732</v>
      </c>
      <c r="E3" s="33">
        <f ca="1">E4-$D$2</f>
        <v>697</v>
      </c>
      <c r="F3" s="28">
        <f>SUM(学习任务!E:E)</f>
        <v>967.49590724183099</v>
      </c>
      <c r="G3" s="33">
        <f t="shared" ref="G3:H3" ca="1" si="0">G4-$D$2</f>
        <v>-122</v>
      </c>
      <c r="H3" s="33">
        <f t="shared" ca="1" si="0"/>
        <v>122</v>
      </c>
    </row>
    <row r="4" spans="1:10">
      <c r="E4" s="34">
        <v>43581</v>
      </c>
      <c r="F4" s="35">
        <f ca="1">$D$2+F3</f>
        <v>43851.495907241828</v>
      </c>
      <c r="G4" s="34">
        <v>42762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43032</v>
      </c>
      <c r="B10" s="25">
        <f t="shared" ref="B10:B39" si="1">WEEKNUM(A10)</f>
        <v>43</v>
      </c>
      <c r="C10" s="25" t="str">
        <f t="shared" ref="C10:C39" si="2">TEXT(WEEKDAY(A10),"aaaa")</f>
        <v>星期二</v>
      </c>
      <c r="D10" s="36" t="s">
        <v>86</v>
      </c>
      <c r="G10" s="39"/>
    </row>
    <row r="11" spans="1:10">
      <c r="A11" s="24">
        <f>A10+1</f>
        <v>43033</v>
      </c>
      <c r="B11" s="25">
        <f t="shared" si="1"/>
        <v>43</v>
      </c>
      <c r="C11" s="25" t="str">
        <f t="shared" si="2"/>
        <v>星期三</v>
      </c>
      <c r="D11" s="36" t="s">
        <v>86</v>
      </c>
      <c r="G11" s="39"/>
    </row>
    <row r="12" spans="1:10">
      <c r="A12" s="24">
        <f t="shared" ref="A12:A39" si="3">A11+1</f>
        <v>43034</v>
      </c>
      <c r="B12" s="25">
        <f t="shared" si="1"/>
        <v>43</v>
      </c>
      <c r="C12" s="25" t="str">
        <f t="shared" si="2"/>
        <v>星期四</v>
      </c>
      <c r="F12" s="38"/>
    </row>
    <row r="13" spans="1:10">
      <c r="A13" s="24">
        <f t="shared" si="3"/>
        <v>43035</v>
      </c>
      <c r="B13" s="25">
        <f t="shared" si="1"/>
        <v>43</v>
      </c>
      <c r="C13" s="25" t="str">
        <f t="shared" si="2"/>
        <v>星期五</v>
      </c>
      <c r="F13" s="38"/>
    </row>
    <row r="14" spans="1:10">
      <c r="A14" s="24">
        <f t="shared" si="3"/>
        <v>43036</v>
      </c>
      <c r="B14" s="25">
        <f t="shared" si="1"/>
        <v>43</v>
      </c>
      <c r="C14" s="25" t="str">
        <f t="shared" si="2"/>
        <v>星期六</v>
      </c>
      <c r="D14" s="36"/>
      <c r="E14" s="37"/>
      <c r="G14" s="38"/>
    </row>
    <row r="15" spans="1:10">
      <c r="A15" s="24">
        <f t="shared" si="3"/>
        <v>43037</v>
      </c>
      <c r="B15" s="25">
        <f t="shared" si="1"/>
        <v>44</v>
      </c>
      <c r="C15" s="25" t="str">
        <f t="shared" si="2"/>
        <v>星期日</v>
      </c>
      <c r="E15" s="37"/>
      <c r="G15" s="38"/>
    </row>
    <row r="16" spans="1:10">
      <c r="A16" s="24">
        <f t="shared" si="3"/>
        <v>43038</v>
      </c>
      <c r="B16" s="25">
        <f t="shared" si="1"/>
        <v>44</v>
      </c>
      <c r="C16" s="25" t="str">
        <f t="shared" si="2"/>
        <v>星期一</v>
      </c>
      <c r="E16" s="37"/>
      <c r="F16" s="40"/>
      <c r="G16" s="41"/>
    </row>
    <row r="17" spans="1:7">
      <c r="A17" s="24">
        <f t="shared" si="3"/>
        <v>43039</v>
      </c>
      <c r="B17" s="25">
        <f t="shared" si="1"/>
        <v>44</v>
      </c>
      <c r="C17" s="25" t="str">
        <f t="shared" si="2"/>
        <v>星期二</v>
      </c>
      <c r="D17" s="36"/>
      <c r="E17" s="37"/>
      <c r="F17" s="40"/>
      <c r="G17" s="42"/>
    </row>
    <row r="18" spans="1:7">
      <c r="A18" s="24">
        <f t="shared" si="3"/>
        <v>43040</v>
      </c>
      <c r="B18" s="25">
        <f t="shared" si="1"/>
        <v>44</v>
      </c>
      <c r="C18" s="25" t="str">
        <f t="shared" si="2"/>
        <v>星期三</v>
      </c>
      <c r="E18" s="37"/>
      <c r="G18" s="39"/>
    </row>
    <row r="19" spans="1:7">
      <c r="A19" s="24">
        <f t="shared" si="3"/>
        <v>43041</v>
      </c>
      <c r="B19" s="25">
        <f t="shared" si="1"/>
        <v>44</v>
      </c>
      <c r="C19" s="25" t="str">
        <f t="shared" si="2"/>
        <v>星期四</v>
      </c>
      <c r="D19" s="43"/>
    </row>
    <row r="20" spans="1:7">
      <c r="A20" s="24">
        <f t="shared" si="3"/>
        <v>43042</v>
      </c>
      <c r="B20" s="25">
        <f t="shared" si="1"/>
        <v>44</v>
      </c>
      <c r="C20" s="25" t="str">
        <f t="shared" si="2"/>
        <v>星期五</v>
      </c>
      <c r="D20" s="44"/>
      <c r="F20" s="38"/>
    </row>
    <row r="21" spans="1:7">
      <c r="A21" s="24">
        <f t="shared" si="3"/>
        <v>43043</v>
      </c>
      <c r="B21" s="25">
        <f t="shared" si="1"/>
        <v>44</v>
      </c>
      <c r="C21" s="25" t="str">
        <f t="shared" si="2"/>
        <v>星期六</v>
      </c>
      <c r="D21" s="43"/>
      <c r="F21" s="39"/>
    </row>
    <row r="22" spans="1:7">
      <c r="A22" s="24">
        <f t="shared" si="3"/>
        <v>43044</v>
      </c>
      <c r="B22" s="25">
        <f t="shared" si="1"/>
        <v>45</v>
      </c>
      <c r="C22" s="25" t="str">
        <f t="shared" si="2"/>
        <v>星期日</v>
      </c>
      <c r="D22" s="43"/>
      <c r="F22" s="38"/>
    </row>
    <row r="23" spans="1:7">
      <c r="A23" s="24">
        <f t="shared" si="3"/>
        <v>43045</v>
      </c>
      <c r="B23" s="25">
        <f t="shared" si="1"/>
        <v>45</v>
      </c>
      <c r="C23" s="45" t="str">
        <f t="shared" si="2"/>
        <v>星期一</v>
      </c>
      <c r="D23" s="46"/>
      <c r="F23" s="38"/>
    </row>
    <row r="24" spans="1:7">
      <c r="A24" s="24">
        <f t="shared" si="3"/>
        <v>43046</v>
      </c>
      <c r="B24" s="25">
        <f t="shared" si="1"/>
        <v>45</v>
      </c>
      <c r="C24" s="25" t="str">
        <f t="shared" si="2"/>
        <v>星期二</v>
      </c>
      <c r="D24" s="47"/>
      <c r="F24" s="38"/>
    </row>
    <row r="25" spans="1:7">
      <c r="A25" s="24">
        <f t="shared" si="3"/>
        <v>43047</v>
      </c>
      <c r="B25" s="25">
        <f t="shared" si="1"/>
        <v>45</v>
      </c>
      <c r="C25" s="25" t="str">
        <f t="shared" si="2"/>
        <v>星期三</v>
      </c>
      <c r="E25" s="37"/>
      <c r="F25" s="38"/>
    </row>
    <row r="26" spans="1:7">
      <c r="A26" s="24">
        <f t="shared" si="3"/>
        <v>43048</v>
      </c>
      <c r="B26" s="25">
        <f t="shared" si="1"/>
        <v>45</v>
      </c>
      <c r="C26" s="25" t="str">
        <f t="shared" si="2"/>
        <v>星期四</v>
      </c>
      <c r="E26" s="37"/>
      <c r="F26" s="38"/>
    </row>
    <row r="27" spans="1:7">
      <c r="A27" s="24">
        <f t="shared" si="3"/>
        <v>43049</v>
      </c>
      <c r="B27" s="25">
        <f t="shared" si="1"/>
        <v>45</v>
      </c>
      <c r="C27" s="25" t="str">
        <f t="shared" si="2"/>
        <v>星期五</v>
      </c>
    </row>
    <row r="28" spans="1:7">
      <c r="A28" s="24">
        <f t="shared" si="3"/>
        <v>43050</v>
      </c>
      <c r="B28" s="25">
        <f t="shared" si="1"/>
        <v>45</v>
      </c>
      <c r="C28" s="25" t="str">
        <f t="shared" si="2"/>
        <v>星期六</v>
      </c>
      <c r="F28" s="39"/>
    </row>
    <row r="29" spans="1:7">
      <c r="A29" s="24">
        <f t="shared" si="3"/>
        <v>43051</v>
      </c>
      <c r="B29" s="25">
        <f t="shared" si="1"/>
        <v>46</v>
      </c>
      <c r="C29" s="25" t="str">
        <f t="shared" si="2"/>
        <v>星期日</v>
      </c>
    </row>
    <row r="30" spans="1:7">
      <c r="A30" s="24">
        <f t="shared" si="3"/>
        <v>43052</v>
      </c>
      <c r="B30" s="25">
        <f t="shared" si="1"/>
        <v>46</v>
      </c>
      <c r="C30" s="25" t="str">
        <f t="shared" si="2"/>
        <v>星期一</v>
      </c>
    </row>
    <row r="31" spans="1:7">
      <c r="A31" s="24">
        <f t="shared" si="3"/>
        <v>43053</v>
      </c>
      <c r="B31" s="25">
        <f t="shared" si="1"/>
        <v>46</v>
      </c>
      <c r="C31" s="25" t="str">
        <f t="shared" si="2"/>
        <v>星期二</v>
      </c>
      <c r="D31" s="48"/>
    </row>
    <row r="32" spans="1:7">
      <c r="A32" s="24">
        <f t="shared" si="3"/>
        <v>43054</v>
      </c>
      <c r="B32" s="25">
        <f t="shared" si="1"/>
        <v>46</v>
      </c>
      <c r="C32" s="25" t="str">
        <f t="shared" si="2"/>
        <v>星期三</v>
      </c>
    </row>
    <row r="33" spans="1:6">
      <c r="A33" s="24">
        <f t="shared" si="3"/>
        <v>43055</v>
      </c>
      <c r="B33" s="25">
        <f t="shared" si="1"/>
        <v>46</v>
      </c>
      <c r="C33" s="25" t="str">
        <f t="shared" si="2"/>
        <v>星期四</v>
      </c>
      <c r="D33" s="36"/>
      <c r="F33" s="38"/>
    </row>
    <row r="34" spans="1:6">
      <c r="A34" s="24">
        <f t="shared" si="3"/>
        <v>43056</v>
      </c>
      <c r="B34" s="25">
        <f t="shared" si="1"/>
        <v>46</v>
      </c>
      <c r="C34" s="25" t="str">
        <f t="shared" si="2"/>
        <v>星期五</v>
      </c>
    </row>
    <row r="35" spans="1:6">
      <c r="A35" s="24">
        <f t="shared" si="3"/>
        <v>43057</v>
      </c>
      <c r="B35" s="25">
        <f t="shared" si="1"/>
        <v>46</v>
      </c>
      <c r="C35" s="25" t="str">
        <f t="shared" si="2"/>
        <v>星期六</v>
      </c>
    </row>
    <row r="36" spans="1:6">
      <c r="A36" s="24">
        <f t="shared" si="3"/>
        <v>43058</v>
      </c>
      <c r="B36" s="25">
        <f t="shared" si="1"/>
        <v>47</v>
      </c>
      <c r="C36" s="25" t="str">
        <f t="shared" si="2"/>
        <v>星期日</v>
      </c>
      <c r="D36" s="36"/>
      <c r="E36" s="37"/>
      <c r="F36" s="39"/>
    </row>
    <row r="37" spans="1:6">
      <c r="A37" s="24">
        <f t="shared" si="3"/>
        <v>43059</v>
      </c>
      <c r="B37" s="25">
        <f t="shared" si="1"/>
        <v>47</v>
      </c>
      <c r="C37" s="25" t="str">
        <f t="shared" si="2"/>
        <v>星期一</v>
      </c>
      <c r="D37" s="36"/>
    </row>
    <row r="38" spans="1:6">
      <c r="A38" s="24">
        <f t="shared" si="3"/>
        <v>43060</v>
      </c>
      <c r="B38" s="25">
        <f t="shared" si="1"/>
        <v>47</v>
      </c>
      <c r="C38" s="25" t="str">
        <f t="shared" si="2"/>
        <v>星期二</v>
      </c>
    </row>
    <row r="39" spans="1:6">
      <c r="A39" s="24">
        <f t="shared" si="3"/>
        <v>43061</v>
      </c>
      <c r="B39" s="25">
        <f t="shared" si="1"/>
        <v>47</v>
      </c>
      <c r="C39" s="25" t="str">
        <f t="shared" si="2"/>
        <v>星期三</v>
      </c>
    </row>
    <row r="40" spans="1:6"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6月</vt:lpstr>
      <vt:lpstr>12月</vt:lpstr>
      <vt:lpstr>任务分解</vt:lpstr>
      <vt:lpstr>学习任务</vt:lpstr>
      <vt:lpstr>列表</vt:lpstr>
      <vt:lpstr>log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2017-05-29T14:00:04Z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