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7870" windowHeight="993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66" i="23" l="1"/>
  <c r="E58" i="23"/>
  <c r="E57" i="23"/>
  <c r="E56" i="23"/>
  <c r="E55" i="23"/>
  <c r="E54" i="23"/>
  <c r="E53" i="23"/>
  <c r="E52" i="23"/>
  <c r="E51" i="23"/>
  <c r="E50" i="23"/>
  <c r="D48" i="23"/>
  <c r="E48" i="23" s="1"/>
  <c r="E46" i="23"/>
  <c r="E45" i="23"/>
  <c r="E42" i="23"/>
  <c r="E41" i="23"/>
  <c r="E40" i="23"/>
  <c r="E39" i="23"/>
  <c r="E38" i="23"/>
  <c r="E36" i="23"/>
  <c r="D35" i="23"/>
  <c r="E35" i="23" s="1"/>
  <c r="E34" i="23"/>
  <c r="E33" i="23"/>
  <c r="E32" i="23"/>
  <c r="E31" i="23"/>
  <c r="E30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E2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1" i="11"/>
  <c r="E34" i="11"/>
  <c r="E25" i="11"/>
  <c r="E22" i="11"/>
  <c r="E21" i="11"/>
  <c r="D21" i="11"/>
  <c r="E20" i="11"/>
  <c r="E19" i="11"/>
  <c r="E18" i="11"/>
  <c r="E17" i="11"/>
  <c r="E16" i="11"/>
  <c r="E15" i="11"/>
  <c r="E14" i="11"/>
  <c r="E13" i="11"/>
  <c r="E11" i="11"/>
  <c r="D10" i="11"/>
  <c r="C10" i="11"/>
  <c r="E10" i="11" s="1"/>
  <c r="E9" i="11"/>
  <c r="E8" i="11"/>
  <c r="E7" i="11"/>
  <c r="E6" i="11"/>
  <c r="E5" i="11"/>
  <c r="E4" i="11"/>
  <c r="E2" i="11"/>
  <c r="D1" i="30" s="1"/>
  <c r="I1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G1" i="11" l="1"/>
  <c r="F1" i="30"/>
</calcChain>
</file>

<file path=xl/sharedStrings.xml><?xml version="1.0" encoding="utf-8"?>
<sst xmlns="http://schemas.openxmlformats.org/spreadsheetml/2006/main" count="250" uniqueCount="214">
  <si>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</si>
  <si>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</si>
  <si>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</si>
  <si>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</si>
  <si>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</si>
  <si>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</si>
  <si>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</si>
  <si>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</si>
  <si>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</si>
  <si>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</si>
  <si>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</si>
  <si>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</si>
  <si>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</si>
  <si>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</si>
  <si>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</si>
  <si>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</si>
  <si>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</si>
  <si>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</si>
  <si>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</si>
  <si>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</si>
  <si>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</si>
  <si>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</si>
  <si>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</si>
  <si>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</si>
  <si>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</si>
  <si>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</si>
  <si>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</si>
  <si>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</si>
  <si>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</si>
  <si>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</si>
  <si>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</si>
  <si>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</si>
  <si>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</si>
  <si>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</si>
  <si>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</si>
  <si>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</si>
  <si>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</si>
  <si>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</si>
  <si>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</si>
  <si>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</si>
  <si>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</si>
  <si>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</si>
  <si>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</si>
  <si>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</si>
  <si>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</si>
  <si>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</si>
  <si>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</si>
  <si>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</si>
  <si>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</si>
  <si>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</si>
  <si>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</si>
  <si>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</si>
  <si>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</si>
  <si>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</si>
  <si>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</si>
  <si>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</si>
  <si>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</si>
  <si>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</si>
  <si>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</si>
  <si>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</si>
  <si>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</si>
  <si>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</si>
  <si>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</si>
  <si>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</si>
  <si>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</si>
  <si>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</si>
  <si>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</si>
  <si>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</si>
  <si>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</si>
  <si>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</si>
  <si>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CDA考试（12月底！）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</si>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</sst>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_ ;[Red]\-0.00\ "/>
    <numFmt numFmtId="178" formatCode="m&quot;月&quot;d&quot;日&quot;;@"/>
    <numFmt numFmtId="179" formatCode="yyyy&quot;年&quot;m&quot;月&quot;d&quot;日&quot;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0" fontId="13" fillId="6" borderId="2" xfId="4" applyNumberFormat="1" applyBorder="1">
      <alignment vertical="center"/>
    </xf>
    <xf numFmtId="177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78" fontId="15" fillId="8" borderId="2" xfId="1" applyNumberFormat="1" applyBorder="1" applyAlignment="1">
      <alignment vertical="center"/>
    </xf>
    <xf numFmtId="179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8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</cellXfs>
  <cellStyles count="6">
    <cellStyle name="Bad" xfId="2" builtinId="27"/>
    <cellStyle name="Good" xfId="4" builtinId="26"/>
    <cellStyle name="Hyperlink" xfId="3" builtinId="8"/>
    <cellStyle name="Input" xfId="1" builtinId="20"/>
    <cellStyle name="Normal" xfId="0" builtinId="0"/>
    <cellStyle name="常规 2" xfId="5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9-4514-80AD-12AABED04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9-4514-80AD-12AABED04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9-4514-80AD-12AABED04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9-4514-80AD-12AABED04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9-4514-80AD-12AABED04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9-4514-80AD-12AABED04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9-4514-80AD-12AABED04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9-4514-80AD-12AABED04E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E9-4514-80AD-12AABED04E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E9-4514-80AD-12AABED04E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E9-4514-80AD-12AABED04E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E9-4514-80AD-12AABED04E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E9-4514-80AD-12AABED04E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E9-4514-80AD-12AABED04E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E9-4514-80AD-12AABED04EB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E9-4514-80AD-12AABED04EB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E9-4514-80AD-12AABED04EB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E9-4514-80AD-12AABED04EB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E9-4514-80AD-12AABED04EB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E9-4514-80AD-12AABED04EB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E9-4514-80AD-12AABED04EB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E9-4514-80AD-12AABED04EB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E9-4514-80AD-12AABED04EB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E9-4514-80AD-12AABED04EB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E9-4514-80AD-12AABED04EB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FE9-4514-80AD-12AABED04EB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FE9-4514-80AD-12AABED04EB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FE9-4514-80AD-12AABED04EB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FE9-4514-80AD-12AABED04EB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FE9-4514-80AD-12AABED04EB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FE9-4514-80AD-12AABED04EB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FE9-4514-80AD-12AABED04EB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FE9-4514-80AD-12AABED04EB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FE9-4514-80AD-12AABED04EB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FE9-4514-80AD-12AABED04E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学习任务!$B$2:$B$36</c:f>
              <c:strCache>
                <c:ptCount val="34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CDA考试（12月底！）</c:v>
                </c:pt>
                <c:pt idx="27">
                  <c:v>Python 爬虫教学视频</c:v>
                </c:pt>
                <c:pt idx="28">
                  <c:v>项目管理</c:v>
                </c:pt>
                <c:pt idx="29">
                  <c:v>小象学院视频</c:v>
                </c:pt>
                <c:pt idx="30">
                  <c:v>蒙特卡洛专题</c:v>
                </c:pt>
                <c:pt idx="31">
                  <c:v>spark</c:v>
                </c:pt>
                <c:pt idx="32">
                  <c:v>TensorFlow</c:v>
                </c:pt>
                <c:pt idx="33">
                  <c:v>SOM</c:v>
                </c:pt>
              </c:strCache>
            </c:strRef>
          </c:cat>
          <c:val>
            <c:numRef>
              <c:f>学习任务!$E$2:$E$36</c:f>
              <c:numCache>
                <c:formatCode>General</c:formatCode>
                <c:ptCount val="35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30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3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FE9-4514-80AD-12AABED04E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8" formatCode="General">
                  <c:v>-26.252284383357601</c:v>
                </c:pt>
                <c:pt idx="332" formatCode="General">
                  <c:v>-31.016592832427701</c:v>
                </c:pt>
                <c:pt idx="335" formatCode="General">
                  <c:v>-45.054043526877599</c:v>
                </c:pt>
                <c:pt idx="338" formatCode="General">
                  <c:v>-47.001676628729911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376-B1EA-B4FB135E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8" formatCode="General">
                  <c:v>-26.252284383357601</c:v>
                </c:pt>
                <c:pt idx="332" formatCode="General">
                  <c:v>-31.016592832427701</c:v>
                </c:pt>
                <c:pt idx="335" formatCode="General">
                  <c:v>-45.054043526877599</c:v>
                </c:pt>
                <c:pt idx="338" formatCode="General">
                  <c:v>-47.001676628729911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349-AE86-44260B4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37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7" t="s">
        <v>4</v>
      </c>
      <c r="B2">
        <v>93</v>
      </c>
      <c r="C2">
        <v>55</v>
      </c>
      <c r="D2">
        <f>C2/B2</f>
        <v>0.59139784946236562</v>
      </c>
      <c r="E2" s="7" t="s">
        <v>5</v>
      </c>
    </row>
    <row r="3" spans="1:5" x14ac:dyDescent="0.25">
      <c r="A3" s="7" t="s">
        <v>6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7" t="s">
        <v>7</v>
      </c>
      <c r="B4">
        <v>100</v>
      </c>
      <c r="C4">
        <v>43</v>
      </c>
      <c r="D4">
        <f t="shared" si="0"/>
        <v>0.43</v>
      </c>
    </row>
    <row r="5" spans="1:5" x14ac:dyDescent="0.25">
      <c r="A5" s="7" t="s">
        <v>8</v>
      </c>
      <c r="B5">
        <v>28</v>
      </c>
      <c r="C5">
        <v>0</v>
      </c>
      <c r="D5">
        <f t="shared" si="0"/>
        <v>0</v>
      </c>
    </row>
    <row r="6" spans="1:5" x14ac:dyDescent="0.25">
      <c r="A6" s="7" t="s">
        <v>9</v>
      </c>
      <c r="B6">
        <v>79</v>
      </c>
      <c r="C6">
        <v>0</v>
      </c>
      <c r="D6">
        <f t="shared" si="0"/>
        <v>0</v>
      </c>
    </row>
    <row r="7" spans="1:5" x14ac:dyDescent="0.25">
      <c r="A7" s="7" t="s">
        <v>10</v>
      </c>
      <c r="B7">
        <v>86</v>
      </c>
      <c r="C7">
        <v>0</v>
      </c>
      <c r="D7">
        <f t="shared" si="0"/>
        <v>0</v>
      </c>
    </row>
    <row r="8" spans="1:5" x14ac:dyDescent="0.25">
      <c r="A8" s="7" t="s">
        <v>11</v>
      </c>
      <c r="B8">
        <v>70</v>
      </c>
      <c r="C8">
        <v>0</v>
      </c>
      <c r="D8">
        <f t="shared" si="0"/>
        <v>0</v>
      </c>
    </row>
    <row r="9" spans="1:5" x14ac:dyDescent="0.25">
      <c r="A9" s="7" t="s">
        <v>12</v>
      </c>
      <c r="B9">
        <v>62</v>
      </c>
      <c r="C9">
        <v>0</v>
      </c>
      <c r="D9">
        <f t="shared" si="0"/>
        <v>0</v>
      </c>
    </row>
    <row r="10" spans="1:5" x14ac:dyDescent="0.25">
      <c r="A10" s="7" t="s">
        <v>13</v>
      </c>
      <c r="B10">
        <v>67</v>
      </c>
      <c r="C10">
        <v>0</v>
      </c>
      <c r="D10">
        <f t="shared" si="0"/>
        <v>0</v>
      </c>
    </row>
    <row r="11" spans="1:5" x14ac:dyDescent="0.25">
      <c r="A11" s="7" t="s">
        <v>14</v>
      </c>
      <c r="B11">
        <v>10</v>
      </c>
      <c r="C11">
        <v>0</v>
      </c>
      <c r="D11">
        <f t="shared" si="0"/>
        <v>0</v>
      </c>
    </row>
    <row r="12" spans="1:5" x14ac:dyDescent="0.25">
      <c r="A12" s="7" t="s">
        <v>15</v>
      </c>
      <c r="B12">
        <v>72</v>
      </c>
      <c r="C12">
        <v>0</v>
      </c>
      <c r="D12">
        <f t="shared" si="0"/>
        <v>0</v>
      </c>
    </row>
    <row r="13" spans="1:5" x14ac:dyDescent="0.25">
      <c r="A13" s="7" t="s">
        <v>16</v>
      </c>
      <c r="B13">
        <v>15</v>
      </c>
      <c r="C13">
        <v>0</v>
      </c>
      <c r="D13">
        <f t="shared" si="0"/>
        <v>0</v>
      </c>
    </row>
    <row r="14" spans="1:5" x14ac:dyDescent="0.25">
      <c r="A14" s="7"/>
      <c r="D14">
        <f>SUM(C2:C13)/SUM(B2:B13)</f>
        <v>0.16264294790343076</v>
      </c>
    </row>
    <row r="15" spans="1:5" x14ac:dyDescent="0.25">
      <c r="A15" s="7"/>
    </row>
    <row r="16" spans="1:5" x14ac:dyDescent="0.25">
      <c r="A16" s="7"/>
    </row>
    <row r="17" spans="1:5" x14ac:dyDescent="0.25">
      <c r="A17" s="7" t="s">
        <v>17</v>
      </c>
      <c r="B17">
        <v>83</v>
      </c>
      <c r="C17">
        <v>83</v>
      </c>
      <c r="D17">
        <f>C17/B17</f>
        <v>1</v>
      </c>
      <c r="E17" s="7" t="s">
        <v>18</v>
      </c>
    </row>
    <row r="18" spans="1:5" x14ac:dyDescent="0.25">
      <c r="A18" s="7" t="s">
        <v>19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7" t="s">
        <v>20</v>
      </c>
      <c r="B19">
        <v>56</v>
      </c>
      <c r="C19">
        <v>56</v>
      </c>
      <c r="D19">
        <f t="shared" si="1"/>
        <v>1</v>
      </c>
    </row>
    <row r="20" spans="1:5" x14ac:dyDescent="0.25">
      <c r="A20" s="7" t="s">
        <v>21</v>
      </c>
      <c r="B20">
        <v>77</v>
      </c>
      <c r="C20">
        <v>77</v>
      </c>
      <c r="D20">
        <f t="shared" si="1"/>
        <v>1</v>
      </c>
    </row>
    <row r="21" spans="1:5" x14ac:dyDescent="0.25">
      <c r="A21" s="7" t="s">
        <v>22</v>
      </c>
      <c r="B21">
        <v>71</v>
      </c>
      <c r="C21">
        <v>66</v>
      </c>
      <c r="D21">
        <f t="shared" si="1"/>
        <v>0.92957746478873238</v>
      </c>
      <c r="E21" t="s">
        <v>23</v>
      </c>
    </row>
    <row r="22" spans="1:5" x14ac:dyDescent="0.25">
      <c r="A22" s="7" t="s">
        <v>24</v>
      </c>
      <c r="B22">
        <v>85</v>
      </c>
      <c r="C22">
        <v>0</v>
      </c>
      <c r="D22">
        <f t="shared" si="1"/>
        <v>0</v>
      </c>
    </row>
    <row r="23" spans="1:5" x14ac:dyDescent="0.25">
      <c r="A23" s="7" t="s">
        <v>25</v>
      </c>
      <c r="B23">
        <v>8</v>
      </c>
      <c r="C23">
        <v>0</v>
      </c>
      <c r="D23">
        <f t="shared" si="1"/>
        <v>0</v>
      </c>
    </row>
    <row r="24" spans="1:5" x14ac:dyDescent="0.25">
      <c r="A24" s="7" t="s">
        <v>26</v>
      </c>
      <c r="B24">
        <v>99</v>
      </c>
      <c r="C24">
        <v>0</v>
      </c>
      <c r="D24">
        <f t="shared" si="1"/>
        <v>0</v>
      </c>
    </row>
    <row r="25" spans="1:5" x14ac:dyDescent="0.25">
      <c r="A25" s="7" t="s">
        <v>27</v>
      </c>
      <c r="B25">
        <v>25</v>
      </c>
      <c r="C25">
        <v>0</v>
      </c>
      <c r="D25">
        <f t="shared" si="1"/>
        <v>0</v>
      </c>
    </row>
    <row r="26" spans="1:5" x14ac:dyDescent="0.25">
      <c r="A26" s="7" t="s">
        <v>28</v>
      </c>
      <c r="B26">
        <v>100</v>
      </c>
      <c r="C26">
        <v>0</v>
      </c>
      <c r="D26">
        <f t="shared" si="1"/>
        <v>0</v>
      </c>
    </row>
    <row r="27" spans="1:5" x14ac:dyDescent="0.25">
      <c r="A27" s="7" t="s">
        <v>29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7"/>
    </row>
    <row r="34" spans="1:4" x14ac:dyDescent="0.25">
      <c r="D34" s="2"/>
    </row>
    <row r="45" spans="1:4" x14ac:dyDescent="0.25">
      <c r="B45" s="7"/>
    </row>
    <row r="46" spans="1:4" x14ac:dyDescent="0.25">
      <c r="A46" s="7"/>
    </row>
    <row r="47" spans="1:4" x14ac:dyDescent="0.25">
      <c r="A47" s="7"/>
    </row>
    <row r="49" spans="1:2" x14ac:dyDescent="0.25">
      <c r="A49" s="2"/>
    </row>
    <row r="50" spans="1:2" x14ac:dyDescent="0.25">
      <c r="A50" s="2"/>
      <c r="B50" s="2"/>
    </row>
    <row r="51" spans="1:2" x14ac:dyDescent="0.25">
      <c r="A51" s="2"/>
    </row>
    <row r="52" spans="1:2" x14ac:dyDescent="0.25">
      <c r="A52" s="2"/>
    </row>
    <row r="53" spans="1:2" x14ac:dyDescent="0.25">
      <c r="A53" s="2"/>
    </row>
    <row r="57" spans="1:2" x14ac:dyDescent="0.25">
      <c r="A57" s="7"/>
    </row>
    <row r="59" spans="1:2" x14ac:dyDescent="0.25">
      <c r="A59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5" x14ac:dyDescent="0.25">
      <c r="A65" s="7"/>
    </row>
    <row r="66" spans="1:5" x14ac:dyDescent="0.25">
      <c r="A66" s="7"/>
    </row>
    <row r="67" spans="1:5" x14ac:dyDescent="0.25">
      <c r="A67" s="7"/>
    </row>
    <row r="68" spans="1:5" x14ac:dyDescent="0.25">
      <c r="A68" s="7"/>
    </row>
    <row r="69" spans="1:5" x14ac:dyDescent="0.25">
      <c r="A69" s="7"/>
    </row>
    <row r="70" spans="1:5" x14ac:dyDescent="0.25">
      <c r="A70" s="7"/>
    </row>
    <row r="71" spans="1:5" x14ac:dyDescent="0.25">
      <c r="A71" s="7"/>
      <c r="E71" s="2"/>
    </row>
  </sheetData>
  <phoneticPr fontId="1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pane ySplit="1" topLeftCell="A2" activePane="bottomLeft" state="frozen"/>
      <selection pane="bottomLeft" activeCell="K40" sqref="K40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16" t="s">
        <v>35</v>
      </c>
      <c r="G1">
        <f>SUM(E:E)</f>
        <v>519.13944873423907</v>
      </c>
      <c r="H1" s="2" t="s">
        <v>36</v>
      </c>
      <c r="I1">
        <f ca="1">列表!D1</f>
        <v>-47.02789317965653</v>
      </c>
    </row>
    <row r="2" spans="1:9" x14ac:dyDescent="0.25">
      <c r="A2">
        <v>1</v>
      </c>
      <c r="B2" s="12" t="s">
        <v>37</v>
      </c>
      <c r="C2" s="12">
        <v>25</v>
      </c>
      <c r="D2">
        <v>0</v>
      </c>
      <c r="E2">
        <f>C2*(1-D2)</f>
        <v>25</v>
      </c>
      <c r="F2" s="7" t="s">
        <v>38</v>
      </c>
    </row>
    <row r="3" spans="1:9" x14ac:dyDescent="0.25">
      <c r="A3">
        <v>3</v>
      </c>
      <c r="B3" s="12" t="s">
        <v>39</v>
      </c>
      <c r="C3" s="12">
        <v>15</v>
      </c>
      <c r="D3">
        <v>0</v>
      </c>
      <c r="E3">
        <v>14</v>
      </c>
    </row>
    <row r="4" spans="1:9" x14ac:dyDescent="0.25">
      <c r="A4">
        <v>4</v>
      </c>
      <c r="B4" s="12" t="s">
        <v>40</v>
      </c>
      <c r="C4" s="12">
        <v>15</v>
      </c>
      <c r="D4">
        <v>0</v>
      </c>
      <c r="E4">
        <f t="shared" ref="E4:E22" si="0">C4*(1-D4)</f>
        <v>15</v>
      </c>
    </row>
    <row r="5" spans="1:9" x14ac:dyDescent="0.25">
      <c r="A5">
        <v>5</v>
      </c>
      <c r="B5" s="12" t="s">
        <v>41</v>
      </c>
      <c r="C5" s="12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12" t="s">
        <v>42</v>
      </c>
      <c r="C6" s="12">
        <v>7</v>
      </c>
      <c r="D6">
        <v>0</v>
      </c>
      <c r="E6">
        <f t="shared" si="0"/>
        <v>7</v>
      </c>
    </row>
    <row r="7" spans="1:9" x14ac:dyDescent="0.25">
      <c r="A7">
        <v>9</v>
      </c>
      <c r="B7" s="12" t="s">
        <v>43</v>
      </c>
      <c r="C7" s="12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4" t="s">
        <v>44</v>
      </c>
      <c r="C8" s="12">
        <v>10</v>
      </c>
      <c r="D8">
        <v>0</v>
      </c>
      <c r="E8">
        <f t="shared" si="0"/>
        <v>10</v>
      </c>
    </row>
    <row r="9" spans="1:9" x14ac:dyDescent="0.25">
      <c r="A9">
        <v>11</v>
      </c>
      <c r="B9" s="12" t="s">
        <v>45</v>
      </c>
      <c r="C9" s="12">
        <v>10</v>
      </c>
      <c r="D9">
        <v>0.3</v>
      </c>
      <c r="E9">
        <f t="shared" si="0"/>
        <v>7</v>
      </c>
    </row>
    <row r="10" spans="1:9" s="10" customFormat="1" x14ac:dyDescent="0.25">
      <c r="A10">
        <v>12</v>
      </c>
      <c r="B10" s="20" t="s">
        <v>46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 x14ac:dyDescent="0.25">
      <c r="A11">
        <v>14</v>
      </c>
      <c r="B11" s="12" t="s">
        <v>47</v>
      </c>
      <c r="C11" s="12">
        <v>15</v>
      </c>
      <c r="D11">
        <v>0</v>
      </c>
      <c r="E11">
        <f t="shared" si="0"/>
        <v>15</v>
      </c>
    </row>
    <row r="12" spans="1:9" x14ac:dyDescent="0.25">
      <c r="A12">
        <v>15</v>
      </c>
      <c r="B12" s="12" t="s">
        <v>48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17</v>
      </c>
      <c r="B13" s="12" t="s">
        <v>49</v>
      </c>
      <c r="C13" s="12">
        <v>20</v>
      </c>
      <c r="D13">
        <v>0.1</v>
      </c>
      <c r="E13">
        <f t="shared" si="0"/>
        <v>18</v>
      </c>
      <c r="G13" s="2" t="s">
        <v>50</v>
      </c>
    </row>
    <row r="14" spans="1:9" x14ac:dyDescent="0.25">
      <c r="A14">
        <v>18</v>
      </c>
      <c r="B14" s="12" t="s">
        <v>51</v>
      </c>
      <c r="C14" s="12">
        <v>10</v>
      </c>
      <c r="D14">
        <v>0</v>
      </c>
      <c r="E14">
        <f t="shared" si="0"/>
        <v>10</v>
      </c>
      <c r="G14" s="2" t="s">
        <v>52</v>
      </c>
    </row>
    <row r="15" spans="1:9" x14ac:dyDescent="0.25">
      <c r="A15">
        <v>19</v>
      </c>
      <c r="B15" s="13" t="s">
        <v>53</v>
      </c>
      <c r="C15" s="12">
        <v>30</v>
      </c>
      <c r="D15">
        <v>0</v>
      </c>
      <c r="E15">
        <f t="shared" si="0"/>
        <v>30</v>
      </c>
      <c r="G15" s="2" t="s">
        <v>54</v>
      </c>
    </row>
    <row r="16" spans="1:9" x14ac:dyDescent="0.25">
      <c r="A16">
        <v>20</v>
      </c>
      <c r="B16" s="13" t="s">
        <v>55</v>
      </c>
      <c r="C16" s="12">
        <v>30</v>
      </c>
      <c r="D16">
        <v>0</v>
      </c>
      <c r="E16">
        <f t="shared" si="0"/>
        <v>30</v>
      </c>
      <c r="G16" s="2" t="s">
        <v>56</v>
      </c>
    </row>
    <row r="17" spans="1:11" x14ac:dyDescent="0.25">
      <c r="A17">
        <v>21</v>
      </c>
      <c r="B17" s="13" t="s">
        <v>57</v>
      </c>
      <c r="C17" s="12">
        <v>26</v>
      </c>
      <c r="D17">
        <v>0</v>
      </c>
      <c r="E17">
        <f t="shared" si="0"/>
        <v>26</v>
      </c>
      <c r="G17" s="2" t="s">
        <v>58</v>
      </c>
    </row>
    <row r="18" spans="1:11" x14ac:dyDescent="0.25">
      <c r="A18">
        <v>22</v>
      </c>
      <c r="B18" s="13" t="s">
        <v>59</v>
      </c>
      <c r="C18" s="12">
        <v>30</v>
      </c>
      <c r="D18">
        <v>0</v>
      </c>
      <c r="E18">
        <f t="shared" si="0"/>
        <v>30</v>
      </c>
      <c r="G18" s="55" t="s">
        <v>60</v>
      </c>
    </row>
    <row r="19" spans="1:11" x14ac:dyDescent="0.25">
      <c r="A19">
        <v>23</v>
      </c>
      <c r="B19" s="56" t="s">
        <v>61</v>
      </c>
      <c r="C19" s="12">
        <v>30</v>
      </c>
      <c r="D19">
        <v>0</v>
      </c>
      <c r="E19">
        <f t="shared" si="0"/>
        <v>30</v>
      </c>
      <c r="G19" s="2" t="s">
        <v>60</v>
      </c>
    </row>
    <row r="20" spans="1:11" x14ac:dyDescent="0.25">
      <c r="A20">
        <v>24</v>
      </c>
      <c r="B20" s="56" t="s">
        <v>62</v>
      </c>
      <c r="C20" s="12">
        <v>30</v>
      </c>
      <c r="D20">
        <v>0</v>
      </c>
      <c r="E20">
        <f t="shared" si="0"/>
        <v>30</v>
      </c>
      <c r="G20" s="2" t="s">
        <v>60</v>
      </c>
    </row>
    <row r="21" spans="1:11" x14ac:dyDescent="0.25">
      <c r="A21" s="6">
        <v>27</v>
      </c>
      <c r="B21" s="18" t="s">
        <v>63</v>
      </c>
      <c r="C21" s="6">
        <v>20</v>
      </c>
      <c r="D21" s="6">
        <f>176/286</f>
        <v>0.61538461538461542</v>
      </c>
      <c r="E21" s="6">
        <f t="shared" si="0"/>
        <v>7.6923076923076916</v>
      </c>
    </row>
    <row r="22" spans="1:11" x14ac:dyDescent="0.25">
      <c r="A22">
        <v>30</v>
      </c>
      <c r="B22" s="14" t="s">
        <v>64</v>
      </c>
      <c r="C22" s="15">
        <v>30</v>
      </c>
      <c r="D22" s="15">
        <v>0</v>
      </c>
      <c r="E22" s="15">
        <f t="shared" si="0"/>
        <v>30</v>
      </c>
    </row>
    <row r="23" spans="1:11" x14ac:dyDescent="0.25">
      <c r="A23">
        <v>32</v>
      </c>
      <c r="B23" s="7" t="s">
        <v>65</v>
      </c>
      <c r="C23">
        <v>0</v>
      </c>
      <c r="D23">
        <v>0</v>
      </c>
    </row>
    <row r="24" spans="1:11" x14ac:dyDescent="0.25">
      <c r="A24">
        <v>44</v>
      </c>
      <c r="B24" s="16" t="s">
        <v>66</v>
      </c>
      <c r="D24">
        <v>0</v>
      </c>
    </row>
    <row r="25" spans="1:11" x14ac:dyDescent="0.25">
      <c r="A25" s="6">
        <v>45</v>
      </c>
      <c r="B25" s="54" t="s">
        <v>67</v>
      </c>
      <c r="C25" s="19">
        <v>15</v>
      </c>
      <c r="D25" s="6">
        <v>0.02</v>
      </c>
      <c r="E25" s="6">
        <f>C25*(1-D25)</f>
        <v>14.7</v>
      </c>
      <c r="J25" s="2"/>
      <c r="K25" s="2"/>
    </row>
    <row r="26" spans="1:11" x14ac:dyDescent="0.25">
      <c r="A26">
        <v>47</v>
      </c>
      <c r="B26" s="16" t="s">
        <v>68</v>
      </c>
      <c r="D26">
        <v>0</v>
      </c>
      <c r="K26" s="2"/>
    </row>
    <row r="27" spans="1:11" x14ac:dyDescent="0.25">
      <c r="A27">
        <v>49</v>
      </c>
      <c r="B27" s="16" t="s">
        <v>69</v>
      </c>
    </row>
    <row r="28" spans="1:11" x14ac:dyDescent="0.25">
      <c r="B28" s="2" t="s">
        <v>70</v>
      </c>
      <c r="J28" s="2"/>
    </row>
    <row r="29" spans="1:11" x14ac:dyDescent="0.25">
      <c r="B29" t="s">
        <v>71</v>
      </c>
    </row>
    <row r="30" spans="1:11" x14ac:dyDescent="0.25">
      <c r="B30" s="2" t="s">
        <v>72</v>
      </c>
      <c r="J30" s="2"/>
    </row>
    <row r="31" spans="1:11" x14ac:dyDescent="0.25">
      <c r="B31" s="2" t="s">
        <v>73</v>
      </c>
    </row>
    <row r="32" spans="1:11" x14ac:dyDescent="0.25">
      <c r="B32" s="2" t="s">
        <v>74</v>
      </c>
    </row>
    <row r="33" spans="2:6" x14ac:dyDescent="0.25">
      <c r="B33" s="2" t="s">
        <v>75</v>
      </c>
    </row>
    <row r="34" spans="2:6" x14ac:dyDescent="0.25">
      <c r="B34" s="2" t="s">
        <v>76</v>
      </c>
      <c r="C34">
        <v>40</v>
      </c>
      <c r="D34">
        <v>0</v>
      </c>
      <c r="E34">
        <f t="shared" ref="E34" si="1">C34*(1-D34)</f>
        <v>40</v>
      </c>
    </row>
    <row r="35" spans="2:6" x14ac:dyDescent="0.25">
      <c r="B35" s="2" t="s">
        <v>77</v>
      </c>
    </row>
    <row r="41" spans="2:6" x14ac:dyDescent="0.25">
      <c r="B41" s="2" t="s">
        <v>78</v>
      </c>
      <c r="C41">
        <v>8</v>
      </c>
      <c r="D41">
        <v>0.5</v>
      </c>
      <c r="E41">
        <f>C41*(1-D41)</f>
        <v>4</v>
      </c>
      <c r="F41" s="2" t="s">
        <v>79</v>
      </c>
    </row>
  </sheetData>
  <phoneticPr fontId="1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301" activePane="bottomLeft" state="frozen"/>
      <selection pane="bottomLeft" activeCell="D342" sqref="D342"/>
    </sheetView>
  </sheetViews>
  <sheetFormatPr defaultColWidth="9" defaultRowHeight="14" x14ac:dyDescent="0.25"/>
  <cols>
    <col min="1" max="1" width="12.90625" style="33" customWidth="1"/>
    <col min="2" max="2" width="6.08984375" style="34" customWidth="1"/>
    <col min="3" max="3" width="8.26953125" style="33" customWidth="1"/>
    <col min="4" max="4" width="10.6328125" style="33" customWidth="1"/>
    <col min="5" max="5" width="11.6328125" style="33" customWidth="1"/>
    <col min="6" max="6" width="13.90625" style="33" customWidth="1"/>
    <col min="7" max="7" width="10.90625" style="33" customWidth="1"/>
    <col min="8" max="8" width="14.6328125" style="33" customWidth="1"/>
    <col min="9" max="9" width="9" style="33"/>
    <col min="10" max="11" width="13.90625" style="33"/>
    <col min="12" max="12" width="12.81640625" style="33"/>
    <col min="13" max="16384" width="9" style="33"/>
  </cols>
  <sheetData>
    <row r="1" spans="1:12" x14ac:dyDescent="0.25">
      <c r="A1" s="35" t="s">
        <v>80</v>
      </c>
      <c r="B1" s="36"/>
      <c r="C1" s="37" t="s">
        <v>36</v>
      </c>
      <c r="D1" s="38">
        <f ca="1">43853-SUM(学习任务!E:E)-SUM(历史!E:E)-NOW()</f>
        <v>-47.02789317965653</v>
      </c>
      <c r="E1" s="39" t="s">
        <v>81</v>
      </c>
      <c r="F1" s="40">
        <f>SUM(学习任务!E:E)</f>
        <v>519.13944873423907</v>
      </c>
      <c r="G1" s="41" t="s">
        <v>82</v>
      </c>
      <c r="H1" s="42">
        <f ca="1">ROUNDDOWN(NOW(),0)</f>
        <v>43108</v>
      </c>
      <c r="I1" s="50"/>
      <c r="J1" s="51"/>
      <c r="K1" s="44"/>
      <c r="L1" s="44"/>
    </row>
    <row r="2" spans="1:12" x14ac:dyDescent="0.25">
      <c r="A2" s="35"/>
      <c r="B2" s="43" t="s">
        <v>83</v>
      </c>
      <c r="C2" s="43" t="s">
        <v>84</v>
      </c>
      <c r="E2" s="43" t="s">
        <v>85</v>
      </c>
      <c r="F2" s="43" t="s">
        <v>86</v>
      </c>
      <c r="G2" s="44"/>
      <c r="H2" s="44"/>
      <c r="I2" s="44"/>
      <c r="J2" s="44"/>
      <c r="K2" s="44"/>
      <c r="L2" s="44"/>
    </row>
    <row r="3" spans="1:12" x14ac:dyDescent="0.25">
      <c r="A3" s="45"/>
      <c r="B3" s="33"/>
      <c r="D3" s="46"/>
      <c r="E3" s="47"/>
      <c r="F3" s="48"/>
      <c r="G3" s="48"/>
      <c r="H3" s="44"/>
      <c r="I3" s="44"/>
      <c r="J3" s="44"/>
      <c r="K3" s="44"/>
      <c r="L3" s="44"/>
    </row>
    <row r="4" spans="1:12" x14ac:dyDescent="0.25">
      <c r="A4" s="44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3"/>
    </row>
    <row r="5" spans="1:12" x14ac:dyDescent="0.25">
      <c r="A5" s="44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9"/>
    </row>
    <row r="6" spans="1:12" x14ac:dyDescent="0.25">
      <c r="A6" s="44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 x14ac:dyDescent="0.25">
      <c r="A7" s="44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 x14ac:dyDescent="0.25">
      <c r="A8" s="44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 x14ac:dyDescent="0.25">
      <c r="A9" s="44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 x14ac:dyDescent="0.25">
      <c r="A10" s="44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 x14ac:dyDescent="0.25">
      <c r="A11" s="44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 x14ac:dyDescent="0.25">
      <c r="A12" s="44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 x14ac:dyDescent="0.25">
      <c r="A13" s="44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 x14ac:dyDescent="0.25">
      <c r="A14" s="44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 x14ac:dyDescent="0.25">
      <c r="A15" s="44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 x14ac:dyDescent="0.25">
      <c r="A16" s="44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 x14ac:dyDescent="0.25">
      <c r="A17" s="44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 x14ac:dyDescent="0.25">
      <c r="A18" s="44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 x14ac:dyDescent="0.25">
      <c r="A19" s="44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 x14ac:dyDescent="0.25">
      <c r="A20" s="44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 x14ac:dyDescent="0.25">
      <c r="A21" s="44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 x14ac:dyDescent="0.25">
      <c r="A22" s="44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 x14ac:dyDescent="0.25">
      <c r="A23" s="44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 x14ac:dyDescent="0.25">
      <c r="A24" s="44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 x14ac:dyDescent="0.25">
      <c r="A25" s="44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 x14ac:dyDescent="0.25">
      <c r="A26" s="44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 x14ac:dyDescent="0.25">
      <c r="A27" s="44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 x14ac:dyDescent="0.25">
      <c r="A28" s="44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 x14ac:dyDescent="0.25">
      <c r="A29" s="44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 x14ac:dyDescent="0.25">
      <c r="A30" s="44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 x14ac:dyDescent="0.25">
      <c r="A31" s="44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 x14ac:dyDescent="0.25">
      <c r="A32" s="44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 x14ac:dyDescent="0.25">
      <c r="A33" s="44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 x14ac:dyDescent="0.25">
      <c r="A34" s="44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 x14ac:dyDescent="0.25">
      <c r="A35" s="44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 x14ac:dyDescent="0.25">
      <c r="A36" s="44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 x14ac:dyDescent="0.25">
      <c r="A37" s="44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 x14ac:dyDescent="0.25">
      <c r="A38" s="44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 x14ac:dyDescent="0.25">
      <c r="A39" s="44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 x14ac:dyDescent="0.25">
      <c r="A40" s="44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 x14ac:dyDescent="0.25">
      <c r="A41" s="44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 x14ac:dyDescent="0.25">
      <c r="A42" s="44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 x14ac:dyDescent="0.25">
      <c r="A43" s="44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 x14ac:dyDescent="0.25">
      <c r="A44" s="44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 x14ac:dyDescent="0.25">
      <c r="A45" s="44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 x14ac:dyDescent="0.25">
      <c r="A46" s="44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 x14ac:dyDescent="0.25">
      <c r="A47" s="44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 x14ac:dyDescent="0.25">
      <c r="A48" s="44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 x14ac:dyDescent="0.25">
      <c r="A49" s="44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 x14ac:dyDescent="0.25">
      <c r="A50" s="44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 x14ac:dyDescent="0.25">
      <c r="A51" s="44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 x14ac:dyDescent="0.25">
      <c r="A52" s="44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 x14ac:dyDescent="0.25">
      <c r="A53" s="44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 x14ac:dyDescent="0.25">
      <c r="A54" s="44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 x14ac:dyDescent="0.25">
      <c r="A55" s="44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 x14ac:dyDescent="0.25">
      <c r="A56" s="44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 x14ac:dyDescent="0.25">
      <c r="A57" s="44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 x14ac:dyDescent="0.25">
      <c r="A58" s="44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 x14ac:dyDescent="0.25">
      <c r="A59" s="44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 x14ac:dyDescent="0.25">
      <c r="A60" s="44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 x14ac:dyDescent="0.25">
      <c r="A61" s="44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 x14ac:dyDescent="0.25">
      <c r="A62" s="44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 x14ac:dyDescent="0.25">
      <c r="A63" s="44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 x14ac:dyDescent="0.25">
      <c r="A64" s="44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 x14ac:dyDescent="0.25">
      <c r="A65" s="44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 x14ac:dyDescent="0.25">
      <c r="A66" s="44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 x14ac:dyDescent="0.25">
      <c r="A67" s="44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 x14ac:dyDescent="0.25">
      <c r="A68" s="44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 x14ac:dyDescent="0.25">
      <c r="A69" s="44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 x14ac:dyDescent="0.25">
      <c r="A70" s="44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 x14ac:dyDescent="0.25">
      <c r="A71" s="44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 x14ac:dyDescent="0.25">
      <c r="A72" s="44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 x14ac:dyDescent="0.25">
      <c r="A73" s="44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 x14ac:dyDescent="0.25">
      <c r="A74" s="44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 x14ac:dyDescent="0.25">
      <c r="A75" s="44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 x14ac:dyDescent="0.25">
      <c r="A76" s="44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 x14ac:dyDescent="0.25">
      <c r="A77" s="44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 x14ac:dyDescent="0.25">
      <c r="A78" s="44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 x14ac:dyDescent="0.25">
      <c r="A79" s="44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 x14ac:dyDescent="0.25">
      <c r="A80" s="44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 x14ac:dyDescent="0.25">
      <c r="A81" s="44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 x14ac:dyDescent="0.25">
      <c r="A82" s="44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 x14ac:dyDescent="0.25">
      <c r="A83" s="44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 x14ac:dyDescent="0.25">
      <c r="A84" s="44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 x14ac:dyDescent="0.25">
      <c r="A85" s="44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 x14ac:dyDescent="0.25">
      <c r="A86" s="44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 x14ac:dyDescent="0.25">
      <c r="A87" s="44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 x14ac:dyDescent="0.25">
      <c r="A88" s="44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 x14ac:dyDescent="0.25">
      <c r="A89" s="44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 x14ac:dyDescent="0.25">
      <c r="A90" s="44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 x14ac:dyDescent="0.25">
      <c r="A91" s="44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 x14ac:dyDescent="0.25">
      <c r="A92" s="44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 x14ac:dyDescent="0.25">
      <c r="A93" s="44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 x14ac:dyDescent="0.25">
      <c r="A94" s="44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 x14ac:dyDescent="0.25">
      <c r="A95" s="44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 x14ac:dyDescent="0.25">
      <c r="A96" s="44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 x14ac:dyDescent="0.25">
      <c r="A97" s="44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 x14ac:dyDescent="0.25">
      <c r="A98" s="44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 x14ac:dyDescent="0.25">
      <c r="A99" s="44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 x14ac:dyDescent="0.25">
      <c r="A100" s="44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 x14ac:dyDescent="0.25">
      <c r="A101" s="44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 x14ac:dyDescent="0.25">
      <c r="A102" s="44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 x14ac:dyDescent="0.25">
      <c r="A103" s="44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 x14ac:dyDescent="0.25">
      <c r="A104" s="44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 x14ac:dyDescent="0.25">
      <c r="A105" s="44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 x14ac:dyDescent="0.25">
      <c r="A106" s="44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 x14ac:dyDescent="0.25">
      <c r="A107" s="44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 x14ac:dyDescent="0.25">
      <c r="A108" s="44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 x14ac:dyDescent="0.25">
      <c r="A109" s="44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 x14ac:dyDescent="0.25">
      <c r="A110" s="44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 x14ac:dyDescent="0.25">
      <c r="A111" s="44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 x14ac:dyDescent="0.25">
      <c r="A112" s="44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 x14ac:dyDescent="0.25">
      <c r="A113" s="44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 x14ac:dyDescent="0.25">
      <c r="A114" s="44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 x14ac:dyDescent="0.25">
      <c r="A115" s="44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 x14ac:dyDescent="0.25">
      <c r="A116" s="44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 x14ac:dyDescent="0.25">
      <c r="A117" s="44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 x14ac:dyDescent="0.25">
      <c r="A118" s="44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 x14ac:dyDescent="0.25">
      <c r="A119" s="44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 x14ac:dyDescent="0.25">
      <c r="A120" s="44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 x14ac:dyDescent="0.25">
      <c r="A121" s="44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 x14ac:dyDescent="0.25">
      <c r="A122" s="44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 x14ac:dyDescent="0.25">
      <c r="A123" s="44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 x14ac:dyDescent="0.25">
      <c r="A124" s="44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 x14ac:dyDescent="0.25">
      <c r="A125" s="44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 x14ac:dyDescent="0.25">
      <c r="A126" s="44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 x14ac:dyDescent="0.25">
      <c r="A127" s="44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 x14ac:dyDescent="0.25">
      <c r="A128" s="44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 x14ac:dyDescent="0.25">
      <c r="A129" s="44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 x14ac:dyDescent="0.25">
      <c r="A130" s="44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 x14ac:dyDescent="0.25">
      <c r="A131" s="44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 x14ac:dyDescent="0.25">
      <c r="A132" s="44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 x14ac:dyDescent="0.25">
      <c r="A133" s="44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5"/>
    </row>
    <row r="134" spans="1:11" x14ac:dyDescent="0.25">
      <c r="A134" s="44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 x14ac:dyDescent="0.25">
      <c r="A135" s="44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 x14ac:dyDescent="0.25">
      <c r="A136" s="44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 x14ac:dyDescent="0.25">
      <c r="A137" s="44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 x14ac:dyDescent="0.25">
      <c r="A138" s="44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 x14ac:dyDescent="0.25">
      <c r="A139" s="44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 x14ac:dyDescent="0.25">
      <c r="A140" s="44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 x14ac:dyDescent="0.25">
      <c r="A141" s="44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 x14ac:dyDescent="0.25">
      <c r="A142" s="44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 x14ac:dyDescent="0.25">
      <c r="A143" s="44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 x14ac:dyDescent="0.25">
      <c r="A144" s="44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 x14ac:dyDescent="0.25">
      <c r="A145" s="44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 x14ac:dyDescent="0.25">
      <c r="A146" s="44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 x14ac:dyDescent="0.25">
      <c r="A147" s="44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 x14ac:dyDescent="0.25">
      <c r="A148" s="44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 x14ac:dyDescent="0.25">
      <c r="A149" s="44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 x14ac:dyDescent="0.25">
      <c r="A150" s="44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 x14ac:dyDescent="0.25">
      <c r="A151" s="44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 x14ac:dyDescent="0.25">
      <c r="A152" s="44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 x14ac:dyDescent="0.25">
      <c r="A153" s="44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 x14ac:dyDescent="0.25">
      <c r="A154" s="44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 x14ac:dyDescent="0.25">
      <c r="A155" s="44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 x14ac:dyDescent="0.25">
      <c r="A156" s="44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 x14ac:dyDescent="0.25">
      <c r="A157" s="44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 x14ac:dyDescent="0.25">
      <c r="A158" s="44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 x14ac:dyDescent="0.25">
      <c r="A159" s="44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 x14ac:dyDescent="0.25">
      <c r="A160" s="44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 x14ac:dyDescent="0.25">
      <c r="A161" s="44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 x14ac:dyDescent="0.25">
      <c r="A162" s="44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 x14ac:dyDescent="0.25">
      <c r="A163" s="44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 x14ac:dyDescent="0.25">
      <c r="A164" s="44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 x14ac:dyDescent="0.25">
      <c r="A165" s="44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 x14ac:dyDescent="0.25">
      <c r="A166" s="44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 x14ac:dyDescent="0.25">
      <c r="A167" s="44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 x14ac:dyDescent="0.25">
      <c r="A168" s="44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 x14ac:dyDescent="0.25">
      <c r="A169" s="44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 x14ac:dyDescent="0.25">
      <c r="A170" s="44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 x14ac:dyDescent="0.25">
      <c r="A171" s="44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2" t="s">
        <v>87</v>
      </c>
    </row>
    <row r="172" spans="1:5" x14ac:dyDescent="0.25">
      <c r="A172" s="44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2" t="s">
        <v>87</v>
      </c>
    </row>
    <row r="173" spans="1:5" x14ac:dyDescent="0.25">
      <c r="A173" s="44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2" t="s">
        <v>87</v>
      </c>
    </row>
    <row r="174" spans="1:5" x14ac:dyDescent="0.25">
      <c r="A174" s="44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2" t="s">
        <v>87</v>
      </c>
    </row>
    <row r="175" spans="1:5" x14ac:dyDescent="0.25">
      <c r="A175" s="44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2" t="s">
        <v>87</v>
      </c>
    </row>
    <row r="176" spans="1:5" x14ac:dyDescent="0.25">
      <c r="A176" s="44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2" t="s">
        <v>87</v>
      </c>
    </row>
    <row r="177" spans="1:5" x14ac:dyDescent="0.25">
      <c r="A177" s="44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2" t="s">
        <v>87</v>
      </c>
    </row>
    <row r="178" spans="1:5" x14ac:dyDescent="0.25">
      <c r="A178" s="44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2" t="s">
        <v>87</v>
      </c>
    </row>
    <row r="179" spans="1:5" x14ac:dyDescent="0.25">
      <c r="A179" s="44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2" t="s">
        <v>87</v>
      </c>
    </row>
    <row r="180" spans="1:5" x14ac:dyDescent="0.25">
      <c r="A180" s="44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2" t="s">
        <v>87</v>
      </c>
    </row>
    <row r="181" spans="1:5" x14ac:dyDescent="0.25">
      <c r="A181" s="44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2" t="s">
        <v>87</v>
      </c>
    </row>
    <row r="182" spans="1:5" x14ac:dyDescent="0.25">
      <c r="A182" s="44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2" t="s">
        <v>87</v>
      </c>
    </row>
    <row r="183" spans="1:5" x14ac:dyDescent="0.25">
      <c r="A183" s="44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2" t="s">
        <v>87</v>
      </c>
    </row>
    <row r="184" spans="1:5" x14ac:dyDescent="0.25">
      <c r="A184" s="44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2" t="s">
        <v>87</v>
      </c>
    </row>
    <row r="185" spans="1:5" x14ac:dyDescent="0.25">
      <c r="A185" s="44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2" t="s">
        <v>87</v>
      </c>
    </row>
    <row r="186" spans="1:5" x14ac:dyDescent="0.25">
      <c r="A186" s="44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2" t="s">
        <v>87</v>
      </c>
    </row>
    <row r="187" spans="1:5" x14ac:dyDescent="0.25">
      <c r="A187" s="44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2" t="s">
        <v>87</v>
      </c>
    </row>
    <row r="188" spans="1:5" x14ac:dyDescent="0.25">
      <c r="A188" s="44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2" t="s">
        <v>87</v>
      </c>
    </row>
    <row r="189" spans="1:5" x14ac:dyDescent="0.25">
      <c r="A189" s="44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2" t="s">
        <v>87</v>
      </c>
    </row>
    <row r="190" spans="1:5" x14ac:dyDescent="0.25">
      <c r="A190" s="44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2" t="s">
        <v>87</v>
      </c>
    </row>
    <row r="191" spans="1:5" x14ac:dyDescent="0.25">
      <c r="A191" s="44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2" t="s">
        <v>87</v>
      </c>
    </row>
    <row r="192" spans="1:5" x14ac:dyDescent="0.25">
      <c r="A192" s="44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2" t="s">
        <v>88</v>
      </c>
    </row>
    <row r="193" spans="1:4" x14ac:dyDescent="0.25">
      <c r="A193" s="44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 x14ac:dyDescent="0.25">
      <c r="A194" s="44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 x14ac:dyDescent="0.25">
      <c r="A195" s="44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 x14ac:dyDescent="0.25">
      <c r="A196" s="44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 x14ac:dyDescent="0.25">
      <c r="A197" s="44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 x14ac:dyDescent="0.25">
      <c r="A198" s="44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 x14ac:dyDescent="0.25">
      <c r="A199" s="44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 x14ac:dyDescent="0.25">
      <c r="A200" s="44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 x14ac:dyDescent="0.25">
      <c r="A201" s="44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 x14ac:dyDescent="0.25">
      <c r="A202" s="44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 x14ac:dyDescent="0.25">
      <c r="A203" s="44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 x14ac:dyDescent="0.25">
      <c r="A204" s="44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 x14ac:dyDescent="0.25">
      <c r="A205" s="44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 x14ac:dyDescent="0.25">
      <c r="A206" s="44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 x14ac:dyDescent="0.25">
      <c r="A207" s="44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 x14ac:dyDescent="0.25">
      <c r="A208" s="44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 x14ac:dyDescent="0.25">
      <c r="A209" s="44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 x14ac:dyDescent="0.25">
      <c r="A210" s="44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 x14ac:dyDescent="0.25">
      <c r="A211" s="44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3" t="s">
        <v>89</v>
      </c>
      <c r="F211" s="34"/>
    </row>
    <row r="212" spans="1:6" x14ac:dyDescent="0.25">
      <c r="A212" s="44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 x14ac:dyDescent="0.25">
      <c r="A213" s="44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 x14ac:dyDescent="0.25">
      <c r="A214" s="44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 x14ac:dyDescent="0.25">
      <c r="A215" s="44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 x14ac:dyDescent="0.25">
      <c r="A216" s="44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 x14ac:dyDescent="0.25">
      <c r="A217" s="44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 x14ac:dyDescent="0.25">
      <c r="A218" s="44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 x14ac:dyDescent="0.25">
      <c r="A219" s="44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 x14ac:dyDescent="0.25">
      <c r="A220" s="44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 x14ac:dyDescent="0.25">
      <c r="A221" s="44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 x14ac:dyDescent="0.25">
      <c r="A222" s="44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 x14ac:dyDescent="0.25">
      <c r="A223" s="44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 x14ac:dyDescent="0.25">
      <c r="A224" s="44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 x14ac:dyDescent="0.25">
      <c r="A225" s="44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 x14ac:dyDescent="0.25">
      <c r="A226" s="44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 x14ac:dyDescent="0.25">
      <c r="A227" s="44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 x14ac:dyDescent="0.25">
      <c r="A228" s="44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 x14ac:dyDescent="0.25">
      <c r="A229" s="44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 x14ac:dyDescent="0.25">
      <c r="A230" s="44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 x14ac:dyDescent="0.25">
      <c r="A231" s="44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3" t="s">
        <v>90</v>
      </c>
      <c r="F231" s="34"/>
      <c r="G231" s="34"/>
    </row>
    <row r="232" spans="1:7" x14ac:dyDescent="0.25">
      <c r="A232" s="44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 x14ac:dyDescent="0.25">
      <c r="A233" s="44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 x14ac:dyDescent="0.25">
      <c r="A234" s="44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 x14ac:dyDescent="0.25">
      <c r="A235" s="44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 x14ac:dyDescent="0.25">
      <c r="A236" s="44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 x14ac:dyDescent="0.25">
      <c r="A237" s="44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3" t="s">
        <v>91</v>
      </c>
    </row>
    <row r="238" spans="1:7" x14ac:dyDescent="0.25">
      <c r="A238" s="44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3" t="s">
        <v>92</v>
      </c>
    </row>
    <row r="239" spans="1:7" x14ac:dyDescent="0.25">
      <c r="A239" s="44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 x14ac:dyDescent="0.25">
      <c r="A240" s="44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 x14ac:dyDescent="0.25">
      <c r="A241" s="44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 x14ac:dyDescent="0.25">
      <c r="A242" s="44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 x14ac:dyDescent="0.25">
      <c r="A243" s="44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3" t="s">
        <v>93</v>
      </c>
    </row>
    <row r="244" spans="1:14" x14ac:dyDescent="0.25">
      <c r="A244" s="44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3" t="s">
        <v>94</v>
      </c>
    </row>
    <row r="245" spans="1:14" x14ac:dyDescent="0.25">
      <c r="A245" s="44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 x14ac:dyDescent="0.25">
      <c r="A246" s="44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 x14ac:dyDescent="0.25">
      <c r="A247" s="44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3" t="s">
        <v>95</v>
      </c>
      <c r="N247" s="34"/>
    </row>
    <row r="248" spans="1:14" x14ac:dyDescent="0.25">
      <c r="A248" s="44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 x14ac:dyDescent="0.25">
      <c r="A249" s="44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 x14ac:dyDescent="0.25">
      <c r="A250" s="44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 x14ac:dyDescent="0.25">
      <c r="A251" s="44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3" t="s">
        <v>96</v>
      </c>
      <c r="F251" s="43" t="s">
        <v>97</v>
      </c>
      <c r="N251" s="34"/>
    </row>
    <row r="252" spans="1:14" ht="28" x14ac:dyDescent="0.25">
      <c r="A252" s="44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3" t="s">
        <v>98</v>
      </c>
      <c r="N252" s="34"/>
    </row>
    <row r="253" spans="1:14" x14ac:dyDescent="0.25">
      <c r="A253" s="44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3" t="s">
        <v>99</v>
      </c>
      <c r="N253" s="34"/>
    </row>
    <row r="254" spans="1:14" x14ac:dyDescent="0.25">
      <c r="A254" s="44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 x14ac:dyDescent="0.25">
      <c r="A255" s="44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 x14ac:dyDescent="0.25">
      <c r="A256" s="44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 x14ac:dyDescent="0.25">
      <c r="A257" s="44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 x14ac:dyDescent="0.25">
      <c r="A258" s="44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 x14ac:dyDescent="0.25">
      <c r="A259" s="44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 x14ac:dyDescent="0.25">
      <c r="A260" s="44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 x14ac:dyDescent="0.25">
      <c r="A261" s="44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 x14ac:dyDescent="0.25">
      <c r="A262" s="44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 x14ac:dyDescent="0.25">
      <c r="A263" s="44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3" t="s">
        <v>100</v>
      </c>
    </row>
    <row r="264" spans="1:5" x14ac:dyDescent="0.25">
      <c r="A264" s="44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3" t="s">
        <v>100</v>
      </c>
    </row>
    <row r="265" spans="1:5" x14ac:dyDescent="0.25">
      <c r="A265" s="44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3" t="s">
        <v>101</v>
      </c>
    </row>
    <row r="266" spans="1:5" x14ac:dyDescent="0.25">
      <c r="A266" s="44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 x14ac:dyDescent="0.25">
      <c r="A267" s="44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 x14ac:dyDescent="0.25">
      <c r="A268" s="44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 x14ac:dyDescent="0.25">
      <c r="A269" s="44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 x14ac:dyDescent="0.25">
      <c r="A270" s="44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 x14ac:dyDescent="0.25">
      <c r="A271" s="44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3" t="s">
        <v>102</v>
      </c>
    </row>
    <row r="272" spans="1:5" x14ac:dyDescent="0.25">
      <c r="A272" s="44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 x14ac:dyDescent="0.25">
      <c r="A273" s="44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 x14ac:dyDescent="0.25">
      <c r="A274" s="44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 x14ac:dyDescent="0.25">
      <c r="A275" s="44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 x14ac:dyDescent="0.25">
      <c r="A276" s="44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 x14ac:dyDescent="0.25">
      <c r="A277" s="44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 x14ac:dyDescent="0.25">
      <c r="A278" s="44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 x14ac:dyDescent="0.25">
      <c r="A279" s="44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 x14ac:dyDescent="0.25">
      <c r="A280" s="44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 x14ac:dyDescent="0.25">
      <c r="A281" s="44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 x14ac:dyDescent="0.25">
      <c r="A282" s="44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 x14ac:dyDescent="0.25">
      <c r="A283" s="44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3" t="s">
        <v>103</v>
      </c>
    </row>
    <row r="284" spans="1:5" x14ac:dyDescent="0.25">
      <c r="A284" s="44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 x14ac:dyDescent="0.25">
      <c r="A285" s="44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 x14ac:dyDescent="0.25">
      <c r="A286" s="44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 x14ac:dyDescent="0.25">
      <c r="A287" s="44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 x14ac:dyDescent="0.25">
      <c r="A288" s="44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 x14ac:dyDescent="0.25">
      <c r="A289" s="44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 x14ac:dyDescent="0.25">
      <c r="A290" s="44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 x14ac:dyDescent="0.25">
      <c r="A291" s="44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 x14ac:dyDescent="0.25">
      <c r="A292" s="44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 x14ac:dyDescent="0.25">
      <c r="A293" s="44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 x14ac:dyDescent="0.25">
      <c r="A294" s="44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 x14ac:dyDescent="0.25">
      <c r="A295" s="44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 x14ac:dyDescent="0.25">
      <c r="A296" s="44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 x14ac:dyDescent="0.25">
      <c r="A297" s="44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 x14ac:dyDescent="0.25">
      <c r="A298" s="44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 x14ac:dyDescent="0.25">
      <c r="A299" s="44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3" t="s">
        <v>104</v>
      </c>
    </row>
    <row r="300" spans="1:5" x14ac:dyDescent="0.25">
      <c r="A300" s="44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 x14ac:dyDescent="0.25">
      <c r="A301" s="44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 x14ac:dyDescent="0.25">
      <c r="A302" s="44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3" t="s">
        <v>105</v>
      </c>
    </row>
    <row r="303" spans="1:5" x14ac:dyDescent="0.25">
      <c r="A303" s="44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 x14ac:dyDescent="0.25">
      <c r="A304" s="44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 x14ac:dyDescent="0.25">
      <c r="A305" s="44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 x14ac:dyDescent="0.25">
      <c r="A306" s="44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 x14ac:dyDescent="0.25">
      <c r="A307" s="44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 x14ac:dyDescent="0.25">
      <c r="A308" s="44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3" t="s">
        <v>106</v>
      </c>
    </row>
    <row r="309" spans="1:5" x14ac:dyDescent="0.25">
      <c r="A309" s="44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 x14ac:dyDescent="0.25">
      <c r="A310" s="44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 x14ac:dyDescent="0.25">
      <c r="A311" s="44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 x14ac:dyDescent="0.25">
      <c r="A312" s="44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 x14ac:dyDescent="0.25">
      <c r="A313" s="44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 x14ac:dyDescent="0.25">
      <c r="A314" s="44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 x14ac:dyDescent="0.25">
      <c r="A315" s="44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 x14ac:dyDescent="0.25">
      <c r="A316" s="44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 x14ac:dyDescent="0.25">
      <c r="A317" s="44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 x14ac:dyDescent="0.25">
      <c r="A318" s="44">
        <v>43084</v>
      </c>
      <c r="B318" s="33">
        <f t="shared" si="8"/>
        <v>50</v>
      </c>
      <c r="C318" s="34" t="str">
        <f t="shared" si="9"/>
        <v>星期五</v>
      </c>
    </row>
    <row r="319" spans="1:5" x14ac:dyDescent="0.25">
      <c r="A319" s="44">
        <v>43085</v>
      </c>
      <c r="B319" s="33">
        <f t="shared" si="8"/>
        <v>50</v>
      </c>
      <c r="C319" s="34" t="str">
        <f t="shared" si="9"/>
        <v>星期六</v>
      </c>
    </row>
    <row r="320" spans="1:5" x14ac:dyDescent="0.25">
      <c r="A320" s="44">
        <v>43086</v>
      </c>
      <c r="B320" s="33">
        <f t="shared" si="8"/>
        <v>51</v>
      </c>
      <c r="C320" s="34" t="str">
        <f t="shared" si="9"/>
        <v>星期日</v>
      </c>
    </row>
    <row r="321" spans="1:5" x14ac:dyDescent="0.25">
      <c r="A321" s="44">
        <v>43087</v>
      </c>
      <c r="B321" s="33">
        <f t="shared" si="8"/>
        <v>51</v>
      </c>
      <c r="C321" s="34" t="str">
        <f t="shared" si="9"/>
        <v>星期一</v>
      </c>
    </row>
    <row r="322" spans="1:5" x14ac:dyDescent="0.25">
      <c r="A322" s="44">
        <v>43088</v>
      </c>
      <c r="B322" s="33">
        <f t="shared" si="8"/>
        <v>51</v>
      </c>
      <c r="C322" s="34" t="str">
        <f t="shared" si="9"/>
        <v>星期二</v>
      </c>
      <c r="D322" s="33">
        <v>-26.252284383357601</v>
      </c>
    </row>
    <row r="323" spans="1:5" x14ac:dyDescent="0.25">
      <c r="A323" s="44">
        <v>43089</v>
      </c>
      <c r="B323" s="33">
        <f t="shared" si="8"/>
        <v>51</v>
      </c>
      <c r="C323" s="34" t="str">
        <f t="shared" si="9"/>
        <v>星期三</v>
      </c>
    </row>
    <row r="324" spans="1:5" x14ac:dyDescent="0.25">
      <c r="A324" s="44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</row>
    <row r="325" spans="1:5" x14ac:dyDescent="0.25">
      <c r="A325" s="44">
        <v>43091</v>
      </c>
      <c r="B325" s="33">
        <f t="shared" si="10"/>
        <v>51</v>
      </c>
      <c r="C325" s="34" t="str">
        <f t="shared" si="11"/>
        <v>星期五</v>
      </c>
    </row>
    <row r="326" spans="1:5" x14ac:dyDescent="0.25">
      <c r="A326" s="44">
        <v>43092</v>
      </c>
      <c r="B326" s="33">
        <f t="shared" si="10"/>
        <v>51</v>
      </c>
      <c r="C326" s="34" t="str">
        <f t="shared" si="11"/>
        <v>星期六</v>
      </c>
    </row>
    <row r="327" spans="1:5" x14ac:dyDescent="0.25">
      <c r="A327" s="44">
        <v>43093</v>
      </c>
      <c r="B327" s="33">
        <f t="shared" si="10"/>
        <v>52</v>
      </c>
      <c r="C327" s="34" t="str">
        <f t="shared" si="11"/>
        <v>星期日</v>
      </c>
    </row>
    <row r="328" spans="1:5" x14ac:dyDescent="0.25">
      <c r="A328" s="44">
        <v>43094</v>
      </c>
      <c r="B328" s="33">
        <f t="shared" si="10"/>
        <v>52</v>
      </c>
      <c r="C328" s="34" t="str">
        <f t="shared" si="11"/>
        <v>星期一</v>
      </c>
    </row>
    <row r="329" spans="1:5" x14ac:dyDescent="0.25">
      <c r="A329" s="44">
        <v>43095</v>
      </c>
      <c r="B329" s="33">
        <f t="shared" si="10"/>
        <v>52</v>
      </c>
      <c r="C329" s="34" t="str">
        <f t="shared" si="11"/>
        <v>星期二</v>
      </c>
    </row>
    <row r="330" spans="1:5" x14ac:dyDescent="0.25">
      <c r="A330" s="44">
        <v>43096</v>
      </c>
      <c r="B330" s="33">
        <f t="shared" si="10"/>
        <v>52</v>
      </c>
      <c r="C330" s="34" t="str">
        <f t="shared" si="11"/>
        <v>星期三</v>
      </c>
    </row>
    <row r="331" spans="1:5" x14ac:dyDescent="0.25">
      <c r="A331" s="44">
        <v>43097</v>
      </c>
      <c r="B331" s="33">
        <f t="shared" si="10"/>
        <v>52</v>
      </c>
      <c r="C331" s="34" t="str">
        <f t="shared" si="11"/>
        <v>星期四</v>
      </c>
    </row>
    <row r="332" spans="1:5" x14ac:dyDescent="0.25">
      <c r="A332" s="44">
        <v>43098</v>
      </c>
      <c r="B332" s="33">
        <f t="shared" si="10"/>
        <v>52</v>
      </c>
      <c r="C332" s="34" t="str">
        <f t="shared" si="11"/>
        <v>星期五</v>
      </c>
    </row>
    <row r="333" spans="1:5" x14ac:dyDescent="0.25">
      <c r="A333" s="44">
        <v>43099</v>
      </c>
      <c r="B333" s="33">
        <f t="shared" si="10"/>
        <v>52</v>
      </c>
      <c r="C333" s="34" t="str">
        <f t="shared" si="11"/>
        <v>星期六</v>
      </c>
      <c r="E333" s="43" t="s">
        <v>107</v>
      </c>
    </row>
    <row r="334" spans="1:5" x14ac:dyDescent="0.25">
      <c r="A334" s="44">
        <v>43100</v>
      </c>
      <c r="B334" s="33">
        <f t="shared" si="10"/>
        <v>53</v>
      </c>
      <c r="C334" s="34" t="str">
        <f t="shared" si="11"/>
        <v>星期日</v>
      </c>
      <c r="E334" s="43" t="s">
        <v>107</v>
      </c>
    </row>
    <row r="335" spans="1:5" x14ac:dyDescent="0.25">
      <c r="A335" s="44">
        <v>43101</v>
      </c>
      <c r="B335" s="33">
        <f t="shared" si="10"/>
        <v>1</v>
      </c>
      <c r="C335" s="34" t="str">
        <f t="shared" si="11"/>
        <v>星期一</v>
      </c>
    </row>
    <row r="336" spans="1:5" x14ac:dyDescent="0.25">
      <c r="A336" s="44">
        <v>43102</v>
      </c>
      <c r="B336" s="33">
        <f t="shared" si="10"/>
        <v>1</v>
      </c>
      <c r="C336" s="34" t="str">
        <f t="shared" si="11"/>
        <v>星期二</v>
      </c>
      <c r="D336" s="33">
        <v>-31.016592832427701</v>
      </c>
    </row>
    <row r="337" spans="1:5" x14ac:dyDescent="0.25">
      <c r="A337" s="44">
        <v>43103</v>
      </c>
      <c r="B337" s="33">
        <f t="shared" si="10"/>
        <v>1</v>
      </c>
      <c r="C337" s="34" t="str">
        <f t="shared" si="11"/>
        <v>星期三</v>
      </c>
    </row>
    <row r="338" spans="1:5" x14ac:dyDescent="0.25">
      <c r="A338" s="44">
        <v>43104</v>
      </c>
      <c r="B338" s="33">
        <f t="shared" si="10"/>
        <v>1</v>
      </c>
      <c r="C338" s="34" t="str">
        <f t="shared" si="11"/>
        <v>星期四</v>
      </c>
    </row>
    <row r="339" spans="1:5" x14ac:dyDescent="0.25">
      <c r="A339" s="44">
        <v>43105</v>
      </c>
      <c r="B339" s="33">
        <f t="shared" si="10"/>
        <v>1</v>
      </c>
      <c r="C339" s="34" t="str">
        <f t="shared" si="11"/>
        <v>星期五</v>
      </c>
      <c r="D339" s="33">
        <v>-45.054043526877599</v>
      </c>
      <c r="E339" s="33" t="s">
        <v>108</v>
      </c>
    </row>
    <row r="340" spans="1:5" x14ac:dyDescent="0.25">
      <c r="A340" s="44">
        <v>43106</v>
      </c>
      <c r="B340" s="33">
        <f t="shared" si="10"/>
        <v>1</v>
      </c>
      <c r="C340" s="34" t="str">
        <f t="shared" si="11"/>
        <v>星期六</v>
      </c>
    </row>
    <row r="341" spans="1:5" x14ac:dyDescent="0.25">
      <c r="A341" s="44">
        <v>43107</v>
      </c>
      <c r="B341" s="33">
        <f t="shared" si="10"/>
        <v>2</v>
      </c>
      <c r="C341" s="34" t="str">
        <f t="shared" si="11"/>
        <v>星期日</v>
      </c>
    </row>
    <row r="342" spans="1:5" x14ac:dyDescent="0.25">
      <c r="A342" s="44">
        <v>43108</v>
      </c>
      <c r="B342" s="33">
        <f t="shared" si="10"/>
        <v>2</v>
      </c>
      <c r="C342" s="34" t="str">
        <f t="shared" si="11"/>
        <v>星期一</v>
      </c>
      <c r="D342" s="33">
        <v>-47.001676628729911</v>
      </c>
    </row>
    <row r="343" spans="1:5" x14ac:dyDescent="0.25">
      <c r="A343" s="44">
        <v>43109</v>
      </c>
      <c r="B343" s="33">
        <f t="shared" si="10"/>
        <v>2</v>
      </c>
      <c r="C343" s="34" t="str">
        <f t="shared" si="11"/>
        <v>星期二</v>
      </c>
    </row>
    <row r="344" spans="1:5" x14ac:dyDescent="0.25">
      <c r="A344" s="44">
        <v>43110</v>
      </c>
      <c r="B344" s="33">
        <f t="shared" si="10"/>
        <v>2</v>
      </c>
      <c r="C344" s="34" t="str">
        <f t="shared" si="11"/>
        <v>星期三</v>
      </c>
    </row>
    <row r="345" spans="1:5" x14ac:dyDescent="0.25">
      <c r="A345" s="44">
        <v>43111</v>
      </c>
      <c r="B345" s="33">
        <f t="shared" si="10"/>
        <v>2</v>
      </c>
      <c r="C345" s="34" t="str">
        <f t="shared" si="11"/>
        <v>星期四</v>
      </c>
    </row>
    <row r="346" spans="1:5" x14ac:dyDescent="0.25">
      <c r="A346" s="44">
        <v>43112</v>
      </c>
      <c r="B346" s="33">
        <f t="shared" si="10"/>
        <v>2</v>
      </c>
      <c r="C346" s="34" t="str">
        <f t="shared" si="11"/>
        <v>星期五</v>
      </c>
    </row>
    <row r="347" spans="1:5" x14ac:dyDescent="0.25">
      <c r="A347" s="44">
        <v>43113</v>
      </c>
      <c r="B347" s="33">
        <f t="shared" si="10"/>
        <v>2</v>
      </c>
      <c r="C347" s="34" t="str">
        <f t="shared" si="11"/>
        <v>星期六</v>
      </c>
    </row>
    <row r="348" spans="1:5" x14ac:dyDescent="0.25">
      <c r="A348" s="44">
        <v>43114</v>
      </c>
      <c r="B348" s="33">
        <f t="shared" si="10"/>
        <v>3</v>
      </c>
      <c r="C348" s="34" t="str">
        <f t="shared" si="11"/>
        <v>星期日</v>
      </c>
    </row>
    <row r="349" spans="1:5" x14ac:dyDescent="0.25">
      <c r="A349" s="44">
        <v>43115</v>
      </c>
      <c r="B349" s="33">
        <f t="shared" si="10"/>
        <v>3</v>
      </c>
      <c r="C349" s="34" t="str">
        <f t="shared" si="11"/>
        <v>星期一</v>
      </c>
    </row>
    <row r="350" spans="1:5" x14ac:dyDescent="0.25">
      <c r="A350" s="44">
        <v>43116</v>
      </c>
      <c r="B350" s="33">
        <f t="shared" si="10"/>
        <v>3</v>
      </c>
      <c r="C350" s="34" t="str">
        <f t="shared" si="11"/>
        <v>星期二</v>
      </c>
    </row>
    <row r="351" spans="1:5" x14ac:dyDescent="0.25">
      <c r="A351" s="44">
        <v>43117</v>
      </c>
      <c r="B351" s="33">
        <f t="shared" si="10"/>
        <v>3</v>
      </c>
      <c r="C351" s="34" t="str">
        <f t="shared" si="11"/>
        <v>星期三</v>
      </c>
    </row>
    <row r="352" spans="1:5" x14ac:dyDescent="0.25">
      <c r="A352" s="44">
        <v>43118</v>
      </c>
      <c r="B352" s="33">
        <f t="shared" si="10"/>
        <v>3</v>
      </c>
      <c r="C352" s="34" t="str">
        <f t="shared" si="11"/>
        <v>星期四</v>
      </c>
    </row>
    <row r="353" spans="1:3" x14ac:dyDescent="0.25">
      <c r="A353" s="44">
        <v>43119</v>
      </c>
      <c r="B353" s="33">
        <f t="shared" si="10"/>
        <v>3</v>
      </c>
      <c r="C353" s="34" t="str">
        <f t="shared" si="11"/>
        <v>星期五</v>
      </c>
    </row>
    <row r="354" spans="1:3" x14ac:dyDescent="0.25">
      <c r="A354" s="44">
        <v>43120</v>
      </c>
      <c r="B354" s="33">
        <f t="shared" si="10"/>
        <v>3</v>
      </c>
      <c r="C354" s="34" t="str">
        <f t="shared" si="11"/>
        <v>星期六</v>
      </c>
    </row>
    <row r="355" spans="1:3" x14ac:dyDescent="0.25">
      <c r="A355" s="44">
        <v>43121</v>
      </c>
      <c r="B355" s="33">
        <f t="shared" si="10"/>
        <v>4</v>
      </c>
      <c r="C355" s="34" t="str">
        <f t="shared" si="11"/>
        <v>星期日</v>
      </c>
    </row>
    <row r="356" spans="1:3" x14ac:dyDescent="0.25">
      <c r="A356" s="44">
        <v>43122</v>
      </c>
      <c r="B356" s="33">
        <f t="shared" si="10"/>
        <v>4</v>
      </c>
      <c r="C356" s="34" t="str">
        <f t="shared" si="11"/>
        <v>星期一</v>
      </c>
    </row>
    <row r="357" spans="1:3" x14ac:dyDescent="0.25">
      <c r="A357" s="44">
        <v>43123</v>
      </c>
      <c r="B357" s="33">
        <f t="shared" si="10"/>
        <v>4</v>
      </c>
      <c r="C357" s="34" t="str">
        <f t="shared" si="11"/>
        <v>星期二</v>
      </c>
    </row>
    <row r="358" spans="1:3" x14ac:dyDescent="0.25">
      <c r="A358" s="44">
        <v>43124</v>
      </c>
      <c r="B358" s="33">
        <f t="shared" si="10"/>
        <v>4</v>
      </c>
      <c r="C358" s="34" t="str">
        <f t="shared" si="11"/>
        <v>星期三</v>
      </c>
    </row>
    <row r="359" spans="1:3" x14ac:dyDescent="0.25">
      <c r="A359" s="44">
        <v>43125</v>
      </c>
      <c r="B359" s="33">
        <f t="shared" si="10"/>
        <v>4</v>
      </c>
      <c r="C359" s="34" t="str">
        <f t="shared" si="11"/>
        <v>星期四</v>
      </c>
    </row>
    <row r="360" spans="1:3" x14ac:dyDescent="0.25">
      <c r="A360" s="44">
        <v>43126</v>
      </c>
      <c r="B360" s="33">
        <f t="shared" si="10"/>
        <v>4</v>
      </c>
      <c r="C360" s="34" t="str">
        <f t="shared" si="11"/>
        <v>星期五</v>
      </c>
    </row>
    <row r="361" spans="1:3" x14ac:dyDescent="0.25">
      <c r="A361" s="44">
        <v>43127</v>
      </c>
      <c r="B361" s="33">
        <f t="shared" si="10"/>
        <v>4</v>
      </c>
      <c r="C361" s="34" t="str">
        <f t="shared" si="11"/>
        <v>星期六</v>
      </c>
    </row>
    <row r="362" spans="1:3" x14ac:dyDescent="0.25">
      <c r="A362" s="44">
        <v>43128</v>
      </c>
      <c r="B362" s="33">
        <f t="shared" si="10"/>
        <v>5</v>
      </c>
      <c r="C362" s="34" t="str">
        <f t="shared" si="11"/>
        <v>星期日</v>
      </c>
    </row>
    <row r="363" spans="1:3" x14ac:dyDescent="0.25">
      <c r="A363" s="44">
        <v>43129</v>
      </c>
      <c r="B363" s="33">
        <f t="shared" si="10"/>
        <v>5</v>
      </c>
      <c r="C363" s="34" t="str">
        <f t="shared" si="11"/>
        <v>星期一</v>
      </c>
    </row>
    <row r="364" spans="1:3" x14ac:dyDescent="0.25">
      <c r="A364" s="44">
        <v>43130</v>
      </c>
      <c r="B364" s="33">
        <f t="shared" si="10"/>
        <v>5</v>
      </c>
      <c r="C364" s="34" t="str">
        <f t="shared" si="11"/>
        <v>星期二</v>
      </c>
    </row>
    <row r="365" spans="1:3" x14ac:dyDescent="0.25">
      <c r="A365" s="44">
        <v>43131</v>
      </c>
      <c r="B365" s="33">
        <f t="shared" si="10"/>
        <v>5</v>
      </c>
      <c r="C365" s="34" t="str">
        <f t="shared" si="11"/>
        <v>星期三</v>
      </c>
    </row>
    <row r="366" spans="1:3" x14ac:dyDescent="0.25">
      <c r="A366" s="44">
        <v>43132</v>
      </c>
      <c r="B366" s="33">
        <f t="shared" si="10"/>
        <v>5</v>
      </c>
      <c r="C366" s="34" t="str">
        <f t="shared" si="11"/>
        <v>星期四</v>
      </c>
    </row>
    <row r="367" spans="1:3" x14ac:dyDescent="0.25">
      <c r="A367" s="44">
        <v>43133</v>
      </c>
      <c r="B367" s="33">
        <f t="shared" si="10"/>
        <v>5</v>
      </c>
      <c r="C367" s="34" t="str">
        <f t="shared" si="11"/>
        <v>星期五</v>
      </c>
    </row>
    <row r="368" spans="1:3" x14ac:dyDescent="0.25">
      <c r="A368" s="44">
        <v>43134</v>
      </c>
      <c r="B368" s="33">
        <f t="shared" si="10"/>
        <v>5</v>
      </c>
      <c r="C368" s="34" t="str">
        <f t="shared" si="11"/>
        <v>星期六</v>
      </c>
    </row>
    <row r="369" spans="1:3" x14ac:dyDescent="0.25">
      <c r="A369" s="44">
        <v>43135</v>
      </c>
      <c r="B369" s="33">
        <f t="shared" si="10"/>
        <v>6</v>
      </c>
      <c r="C369" s="34" t="str">
        <f t="shared" si="11"/>
        <v>星期日</v>
      </c>
    </row>
    <row r="370" spans="1:3" x14ac:dyDescent="0.25">
      <c r="A370" s="44">
        <v>43136</v>
      </c>
      <c r="B370" s="33">
        <f t="shared" si="10"/>
        <v>6</v>
      </c>
      <c r="C370" s="34" t="str">
        <f t="shared" si="11"/>
        <v>星期一</v>
      </c>
    </row>
    <row r="371" spans="1:3" x14ac:dyDescent="0.25">
      <c r="A371" s="44">
        <v>43137</v>
      </c>
      <c r="B371" s="33">
        <f t="shared" si="10"/>
        <v>6</v>
      </c>
      <c r="C371" s="34" t="str">
        <f t="shared" si="11"/>
        <v>星期二</v>
      </c>
    </row>
    <row r="372" spans="1:3" x14ac:dyDescent="0.25">
      <c r="A372" s="44">
        <v>43138</v>
      </c>
      <c r="B372" s="33">
        <f t="shared" si="10"/>
        <v>6</v>
      </c>
      <c r="C372" s="34" t="str">
        <f t="shared" si="11"/>
        <v>星期三</v>
      </c>
    </row>
    <row r="373" spans="1:3" x14ac:dyDescent="0.25">
      <c r="A373" s="44">
        <v>43139</v>
      </c>
      <c r="B373" s="33">
        <f t="shared" si="10"/>
        <v>6</v>
      </c>
      <c r="C373" s="34" t="str">
        <f t="shared" si="11"/>
        <v>星期四</v>
      </c>
    </row>
    <row r="374" spans="1:3" x14ac:dyDescent="0.25">
      <c r="A374" s="44">
        <v>43140</v>
      </c>
      <c r="B374" s="33">
        <f t="shared" si="10"/>
        <v>6</v>
      </c>
      <c r="C374" s="34" t="str">
        <f t="shared" si="11"/>
        <v>星期五</v>
      </c>
    </row>
    <row r="375" spans="1:3" x14ac:dyDescent="0.25">
      <c r="A375" s="44">
        <v>43141</v>
      </c>
      <c r="B375" s="33">
        <f t="shared" si="10"/>
        <v>6</v>
      </c>
      <c r="C375" s="34" t="str">
        <f t="shared" si="11"/>
        <v>星期六</v>
      </c>
    </row>
    <row r="376" spans="1:3" x14ac:dyDescent="0.25">
      <c r="A376" s="44">
        <v>43142</v>
      </c>
      <c r="B376" s="33">
        <f t="shared" si="10"/>
        <v>7</v>
      </c>
      <c r="C376" s="34" t="str">
        <f t="shared" si="11"/>
        <v>星期日</v>
      </c>
    </row>
    <row r="377" spans="1:3" x14ac:dyDescent="0.25">
      <c r="A377" s="44">
        <v>43143</v>
      </c>
      <c r="B377" s="33">
        <f t="shared" si="10"/>
        <v>7</v>
      </c>
      <c r="C377" s="34" t="str">
        <f t="shared" si="11"/>
        <v>星期一</v>
      </c>
    </row>
    <row r="378" spans="1:3" x14ac:dyDescent="0.25">
      <c r="A378" s="44">
        <v>43144</v>
      </c>
      <c r="B378" s="33">
        <f t="shared" si="10"/>
        <v>7</v>
      </c>
      <c r="C378" s="34" t="str">
        <f t="shared" si="11"/>
        <v>星期二</v>
      </c>
    </row>
    <row r="379" spans="1:3" x14ac:dyDescent="0.25">
      <c r="A379" s="44">
        <v>43145</v>
      </c>
      <c r="B379" s="33">
        <f t="shared" si="10"/>
        <v>7</v>
      </c>
      <c r="C379" s="34" t="str">
        <f t="shared" si="11"/>
        <v>星期三</v>
      </c>
    </row>
    <row r="380" spans="1:3" x14ac:dyDescent="0.25">
      <c r="A380" s="44">
        <v>43146</v>
      </c>
      <c r="B380" s="33">
        <f t="shared" si="10"/>
        <v>7</v>
      </c>
      <c r="C380" s="34" t="str">
        <f t="shared" si="11"/>
        <v>星期四</v>
      </c>
    </row>
    <row r="381" spans="1:3" x14ac:dyDescent="0.25">
      <c r="A381" s="44">
        <v>43147</v>
      </c>
      <c r="B381" s="33">
        <f t="shared" si="10"/>
        <v>7</v>
      </c>
      <c r="C381" s="34" t="str">
        <f t="shared" si="11"/>
        <v>星期五</v>
      </c>
    </row>
    <row r="382" spans="1:3" x14ac:dyDescent="0.25">
      <c r="A382" s="44">
        <v>43148</v>
      </c>
      <c r="B382" s="33">
        <f t="shared" si="10"/>
        <v>7</v>
      </c>
      <c r="C382" s="34" t="str">
        <f t="shared" si="11"/>
        <v>星期六</v>
      </c>
    </row>
    <row r="383" spans="1:3" x14ac:dyDescent="0.25">
      <c r="A383" s="44">
        <v>43149</v>
      </c>
      <c r="B383" s="33">
        <f t="shared" si="10"/>
        <v>8</v>
      </c>
      <c r="C383" s="34" t="str">
        <f t="shared" si="11"/>
        <v>星期日</v>
      </c>
    </row>
    <row r="384" spans="1:3" x14ac:dyDescent="0.25">
      <c r="A384" s="44">
        <v>43150</v>
      </c>
      <c r="B384" s="33">
        <f t="shared" si="10"/>
        <v>8</v>
      </c>
      <c r="C384" s="34" t="str">
        <f t="shared" si="11"/>
        <v>星期一</v>
      </c>
    </row>
    <row r="385" spans="1:5" x14ac:dyDescent="0.25">
      <c r="A385" s="44">
        <v>43151</v>
      </c>
      <c r="B385" s="33">
        <f t="shared" si="10"/>
        <v>8</v>
      </c>
      <c r="C385" s="34" t="str">
        <f t="shared" si="11"/>
        <v>星期二</v>
      </c>
    </row>
    <row r="386" spans="1:5" x14ac:dyDescent="0.25">
      <c r="A386" s="44">
        <v>43152</v>
      </c>
      <c r="B386" s="33">
        <f t="shared" si="10"/>
        <v>8</v>
      </c>
      <c r="C386" s="34" t="str">
        <f t="shared" si="11"/>
        <v>星期三</v>
      </c>
      <c r="E386" s="43" t="s">
        <v>109</v>
      </c>
    </row>
    <row r="387" spans="1:5" x14ac:dyDescent="0.25">
      <c r="A387" s="44">
        <v>43153</v>
      </c>
      <c r="B387" s="33">
        <f t="shared" si="10"/>
        <v>8</v>
      </c>
      <c r="C387" s="34" t="str">
        <f t="shared" si="11"/>
        <v>星期四</v>
      </c>
    </row>
    <row r="388" spans="1:5" x14ac:dyDescent="0.25">
      <c r="A388" s="44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 x14ac:dyDescent="0.25">
      <c r="A389" s="44">
        <v>43155</v>
      </c>
      <c r="B389" s="33">
        <f t="shared" si="12"/>
        <v>8</v>
      </c>
      <c r="C389" s="34" t="str">
        <f t="shared" si="11"/>
        <v>星期六</v>
      </c>
    </row>
    <row r="390" spans="1:5" x14ac:dyDescent="0.25">
      <c r="A390" s="44">
        <v>43156</v>
      </c>
      <c r="B390" s="33">
        <f t="shared" si="12"/>
        <v>9</v>
      </c>
      <c r="C390" s="34" t="str">
        <f t="shared" si="11"/>
        <v>星期日</v>
      </c>
    </row>
    <row r="391" spans="1:5" x14ac:dyDescent="0.25">
      <c r="A391" s="44">
        <v>43157</v>
      </c>
      <c r="B391" s="33">
        <f t="shared" si="12"/>
        <v>9</v>
      </c>
      <c r="C391" s="34" t="str">
        <f t="shared" si="11"/>
        <v>星期一</v>
      </c>
    </row>
    <row r="392" spans="1:5" x14ac:dyDescent="0.25">
      <c r="A392" s="44">
        <v>43158</v>
      </c>
      <c r="B392" s="33">
        <f t="shared" si="12"/>
        <v>9</v>
      </c>
      <c r="C392" s="34" t="str">
        <f t="shared" si="11"/>
        <v>星期二</v>
      </c>
    </row>
    <row r="393" spans="1:5" x14ac:dyDescent="0.25">
      <c r="A393" s="44"/>
    </row>
    <row r="394" spans="1:5" x14ac:dyDescent="0.25">
      <c r="A394" s="44"/>
    </row>
  </sheetData>
  <phoneticPr fontId="16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2" activePane="bottomLeft" state="frozen"/>
      <selection pane="bottomLeft" activeCell="B24" sqref="B2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9" t="s">
        <v>110</v>
      </c>
    </row>
    <row r="2" spans="1:7" x14ac:dyDescent="0.25">
      <c r="B2" s="10" t="s">
        <v>111</v>
      </c>
      <c r="E2">
        <f>-290-30-10-18-10-10-5-1-40</f>
        <v>-414</v>
      </c>
    </row>
    <row r="3" spans="1:7" s="6" customFormat="1" x14ac:dyDescent="0.25"/>
    <row r="4" spans="1:7" ht="31" x14ac:dyDescent="0.25">
      <c r="B4" s="11" t="s">
        <v>112</v>
      </c>
    </row>
    <row r="5" spans="1:7" x14ac:dyDescent="0.25">
      <c r="A5">
        <v>29</v>
      </c>
      <c r="B5" s="12" t="s">
        <v>113</v>
      </c>
      <c r="C5" s="12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114</v>
      </c>
      <c r="C6" s="12">
        <v>25</v>
      </c>
      <c r="D6">
        <v>1</v>
      </c>
      <c r="E6">
        <f t="shared" ref="E6:E11" si="0">C6*(1-D6)</f>
        <v>0</v>
      </c>
      <c r="F6" s="7" t="s">
        <v>38</v>
      </c>
      <c r="G6" s="2" t="s">
        <v>115</v>
      </c>
    </row>
    <row r="7" spans="1:7" x14ac:dyDescent="0.25">
      <c r="A7">
        <v>43</v>
      </c>
      <c r="B7" s="7" t="s">
        <v>116</v>
      </c>
      <c r="C7">
        <v>2</v>
      </c>
      <c r="D7">
        <v>1</v>
      </c>
      <c r="E7">
        <f t="shared" si="0"/>
        <v>0</v>
      </c>
    </row>
    <row r="8" spans="1:7" x14ac:dyDescent="0.25">
      <c r="A8">
        <v>2</v>
      </c>
      <c r="B8" s="12" t="s">
        <v>117</v>
      </c>
      <c r="C8" s="12">
        <v>10</v>
      </c>
      <c r="D8">
        <v>1</v>
      </c>
      <c r="E8">
        <f t="shared" si="0"/>
        <v>0</v>
      </c>
    </row>
    <row r="9" spans="1:7" x14ac:dyDescent="0.25">
      <c r="A9">
        <v>31</v>
      </c>
      <c r="B9" s="14" t="s">
        <v>118</v>
      </c>
      <c r="C9" s="15">
        <v>10</v>
      </c>
      <c r="D9" s="15">
        <v>1</v>
      </c>
      <c r="E9" s="15">
        <f t="shared" si="0"/>
        <v>0</v>
      </c>
      <c r="G9" s="2" t="s">
        <v>119</v>
      </c>
    </row>
    <row r="10" spans="1:7" x14ac:dyDescent="0.25">
      <c r="B10" s="16" t="s">
        <v>120</v>
      </c>
      <c r="C10">
        <v>5</v>
      </c>
      <c r="D10">
        <v>1</v>
      </c>
      <c r="E10">
        <f t="shared" si="0"/>
        <v>0</v>
      </c>
    </row>
    <row r="11" spans="1:7" x14ac:dyDescent="0.25">
      <c r="A11">
        <v>34</v>
      </c>
      <c r="B11" s="17" t="s">
        <v>121</v>
      </c>
      <c r="C11" s="17">
        <v>2</v>
      </c>
      <c r="D11" s="17">
        <v>1</v>
      </c>
      <c r="E11" s="17">
        <f t="shared" si="0"/>
        <v>0</v>
      </c>
    </row>
    <row r="12" spans="1:7" x14ac:dyDescent="0.25">
      <c r="B12" t="s">
        <v>122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7" t="s">
        <v>123</v>
      </c>
      <c r="C13">
        <v>2</v>
      </c>
      <c r="D13" s="9">
        <v>1</v>
      </c>
      <c r="E13">
        <f t="shared" ref="E13:E23" si="1">C13*(1-D13)</f>
        <v>0</v>
      </c>
    </row>
    <row r="14" spans="1:7" x14ac:dyDescent="0.25">
      <c r="A14">
        <v>36</v>
      </c>
      <c r="B14" s="7" t="s">
        <v>124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16" t="s">
        <v>125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18" t="s">
        <v>126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16" t="s">
        <v>127</v>
      </c>
      <c r="C17">
        <v>10</v>
      </c>
      <c r="D17">
        <v>1</v>
      </c>
      <c r="E17">
        <f t="shared" si="1"/>
        <v>0</v>
      </c>
    </row>
    <row r="18" spans="1:6" x14ac:dyDescent="0.25">
      <c r="A18" s="6">
        <v>25</v>
      </c>
      <c r="B18" s="19" t="s">
        <v>128</v>
      </c>
      <c r="C18" s="19">
        <v>20</v>
      </c>
      <c r="D18" s="6">
        <v>1</v>
      </c>
      <c r="E18" s="6">
        <f t="shared" si="1"/>
        <v>0</v>
      </c>
    </row>
    <row r="19" spans="1:6" x14ac:dyDescent="0.25">
      <c r="A19">
        <v>13</v>
      </c>
      <c r="B19" s="12" t="s">
        <v>129</v>
      </c>
      <c r="C19" s="12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12" t="s">
        <v>130</v>
      </c>
      <c r="C20" s="12">
        <v>3</v>
      </c>
      <c r="D20">
        <v>1</v>
      </c>
      <c r="E20">
        <f t="shared" si="1"/>
        <v>0</v>
      </c>
    </row>
    <row r="21" spans="1:6" x14ac:dyDescent="0.25">
      <c r="A21">
        <v>7</v>
      </c>
      <c r="B21" s="12" t="s">
        <v>131</v>
      </c>
      <c r="C21" s="12">
        <v>3</v>
      </c>
      <c r="D21">
        <v>1</v>
      </c>
      <c r="E21">
        <f t="shared" si="1"/>
        <v>0</v>
      </c>
    </row>
    <row r="22" spans="1:6" x14ac:dyDescent="0.25">
      <c r="A22">
        <v>48</v>
      </c>
      <c r="B22" s="16" t="s">
        <v>132</v>
      </c>
      <c r="D22">
        <v>1</v>
      </c>
      <c r="E22">
        <f t="shared" si="1"/>
        <v>0</v>
      </c>
    </row>
    <row r="23" spans="1:6" x14ac:dyDescent="0.25">
      <c r="A23">
        <v>16</v>
      </c>
      <c r="B23" s="20" t="s">
        <v>133</v>
      </c>
      <c r="C23" s="12">
        <v>20</v>
      </c>
      <c r="D23">
        <v>1</v>
      </c>
      <c r="E23">
        <f t="shared" si="1"/>
        <v>0</v>
      </c>
      <c r="F23" s="21" t="s">
        <v>134</v>
      </c>
    </row>
    <row r="24" spans="1:6" x14ac:dyDescent="0.25">
      <c r="B24" s="16"/>
    </row>
    <row r="25" spans="1:6" x14ac:dyDescent="0.25">
      <c r="B25" s="16"/>
    </row>
    <row r="27" spans="1:6" s="6" customFormat="1" x14ac:dyDescent="0.25"/>
    <row r="28" spans="1:6" ht="31" x14ac:dyDescent="0.25">
      <c r="B28" s="22" t="s">
        <v>135</v>
      </c>
    </row>
    <row r="29" spans="1:6" x14ac:dyDescent="0.25">
      <c r="B29" s="23" t="s">
        <v>136</v>
      </c>
      <c r="C29" s="23">
        <v>300</v>
      </c>
      <c r="D29" s="24">
        <v>0</v>
      </c>
      <c r="E29" s="24">
        <v>0</v>
      </c>
      <c r="F29" s="10"/>
    </row>
    <row r="30" spans="1:6" x14ac:dyDescent="0.25">
      <c r="B30" s="25" t="s">
        <v>137</v>
      </c>
      <c r="C30" s="25">
        <v>40</v>
      </c>
      <c r="D30" s="26">
        <v>1</v>
      </c>
      <c r="E30" s="26">
        <f>C30*(1-D30)</f>
        <v>0</v>
      </c>
    </row>
    <row r="31" spans="1:6" x14ac:dyDescent="0.25">
      <c r="A31">
        <v>3</v>
      </c>
      <c r="B31" s="12" t="s">
        <v>138</v>
      </c>
      <c r="C31" s="12">
        <v>20</v>
      </c>
      <c r="D31">
        <v>0</v>
      </c>
      <c r="E31">
        <f t="shared" ref="E31:E36" si="2">C31*(1-D31)</f>
        <v>20</v>
      </c>
      <c r="F31" s="7" t="s">
        <v>38</v>
      </c>
    </row>
    <row r="32" spans="1:6" x14ac:dyDescent="0.25">
      <c r="A32">
        <v>4</v>
      </c>
      <c r="B32" s="12" t="s">
        <v>139</v>
      </c>
      <c r="C32" s="12">
        <v>25</v>
      </c>
      <c r="D32">
        <v>0</v>
      </c>
      <c r="E32">
        <f t="shared" si="2"/>
        <v>25</v>
      </c>
      <c r="F32" s="7" t="s">
        <v>38</v>
      </c>
    </row>
    <row r="33" spans="1:6" x14ac:dyDescent="0.25">
      <c r="A33">
        <v>13</v>
      </c>
      <c r="B33" s="12" t="s">
        <v>140</v>
      </c>
      <c r="C33" s="12">
        <v>10</v>
      </c>
      <c r="D33">
        <v>0</v>
      </c>
      <c r="E33">
        <f t="shared" si="2"/>
        <v>10</v>
      </c>
    </row>
    <row r="34" spans="1:6" x14ac:dyDescent="0.25">
      <c r="A34">
        <v>37</v>
      </c>
      <c r="B34" s="12" t="s">
        <v>141</v>
      </c>
      <c r="C34" s="12">
        <v>215</v>
      </c>
      <c r="D34">
        <v>0</v>
      </c>
      <c r="E34">
        <f t="shared" si="2"/>
        <v>215</v>
      </c>
    </row>
    <row r="35" spans="1:6" x14ac:dyDescent="0.25">
      <c r="A35">
        <v>34</v>
      </c>
      <c r="B35" s="12" t="s">
        <v>142</v>
      </c>
      <c r="C35" s="12">
        <v>10</v>
      </c>
      <c r="D35" s="7">
        <f>130/255</f>
        <v>0.50980392156862742</v>
      </c>
      <c r="E35">
        <f t="shared" si="2"/>
        <v>4.9019607843137258</v>
      </c>
      <c r="F35" s="7" t="s">
        <v>143</v>
      </c>
    </row>
    <row r="36" spans="1:6" ht="28" x14ac:dyDescent="0.25">
      <c r="A36">
        <v>35</v>
      </c>
      <c r="B36" s="12" t="s">
        <v>144</v>
      </c>
      <c r="C36" s="12">
        <v>15</v>
      </c>
      <c r="D36">
        <v>0</v>
      </c>
      <c r="E36">
        <f t="shared" si="2"/>
        <v>15</v>
      </c>
    </row>
    <row r="38" spans="1:6" x14ac:dyDescent="0.25">
      <c r="B38" s="13" t="s">
        <v>145</v>
      </c>
      <c r="C38" s="12">
        <v>40</v>
      </c>
      <c r="D38">
        <v>0</v>
      </c>
      <c r="E38">
        <f>C38*(1-D38)</f>
        <v>40</v>
      </c>
    </row>
    <row r="39" spans="1:6" x14ac:dyDescent="0.25">
      <c r="B39" s="12" t="s">
        <v>146</v>
      </c>
      <c r="C39" s="12">
        <v>40</v>
      </c>
      <c r="D39">
        <v>0</v>
      </c>
      <c r="E39">
        <f>C39*(1-D39)</f>
        <v>40</v>
      </c>
    </row>
    <row r="40" spans="1:6" x14ac:dyDescent="0.25">
      <c r="B40" s="12" t="s">
        <v>147</v>
      </c>
      <c r="C40" s="12">
        <v>40</v>
      </c>
      <c r="D40">
        <v>0</v>
      </c>
      <c r="E40">
        <f>C40*(1-D40)</f>
        <v>40</v>
      </c>
    </row>
    <row r="41" spans="1:6" x14ac:dyDescent="0.25">
      <c r="B41" s="12" t="s">
        <v>148</v>
      </c>
      <c r="C41" s="12">
        <v>40</v>
      </c>
      <c r="D41">
        <v>0</v>
      </c>
      <c r="E41">
        <f>C41*(1-D41)</f>
        <v>40</v>
      </c>
    </row>
    <row r="42" spans="1:6" x14ac:dyDescent="0.25">
      <c r="B42" s="12" t="s">
        <v>149</v>
      </c>
      <c r="C42" s="12">
        <v>40</v>
      </c>
      <c r="D42">
        <v>0</v>
      </c>
      <c r="E42">
        <f>C42*(1-D42)</f>
        <v>40</v>
      </c>
    </row>
    <row r="45" spans="1:6" x14ac:dyDescent="0.25">
      <c r="A45">
        <v>35</v>
      </c>
      <c r="B45" s="12" t="s">
        <v>150</v>
      </c>
      <c r="C45" s="12">
        <v>20</v>
      </c>
      <c r="D45">
        <v>0</v>
      </c>
      <c r="E45">
        <f>C45*(1-D45)</f>
        <v>20</v>
      </c>
    </row>
    <row r="46" spans="1:6" x14ac:dyDescent="0.25">
      <c r="A46">
        <v>34</v>
      </c>
      <c r="B46" s="12" t="s">
        <v>151</v>
      </c>
      <c r="C46" s="12">
        <v>10</v>
      </c>
      <c r="D46">
        <v>0</v>
      </c>
      <c r="E46">
        <f>C46*(1-D46)</f>
        <v>10</v>
      </c>
    </row>
    <row r="48" spans="1:6" x14ac:dyDescent="0.25">
      <c r="A48">
        <v>17</v>
      </c>
      <c r="B48" s="13" t="s">
        <v>152</v>
      </c>
      <c r="C48" s="12">
        <v>40</v>
      </c>
      <c r="D48">
        <f>任务分解!D28</f>
        <v>0.48933500627352572</v>
      </c>
      <c r="E48">
        <f>C48*(1-D48)</f>
        <v>20.426599749058969</v>
      </c>
    </row>
    <row r="50" spans="1:8" ht="112" x14ac:dyDescent="0.25">
      <c r="A50">
        <v>25</v>
      </c>
      <c r="B50" s="13" t="s">
        <v>153</v>
      </c>
      <c r="C50" s="12">
        <v>30</v>
      </c>
      <c r="D50">
        <v>0.2</v>
      </c>
      <c r="E50">
        <f t="shared" ref="E50:E58" si="3">C50*(1-D50)</f>
        <v>24</v>
      </c>
      <c r="G50" s="27" t="s">
        <v>154</v>
      </c>
      <c r="H50" s="3" t="s">
        <v>155</v>
      </c>
    </row>
    <row r="51" spans="1:8" x14ac:dyDescent="0.25">
      <c r="A51">
        <v>26</v>
      </c>
      <c r="B51" s="13" t="s">
        <v>156</v>
      </c>
      <c r="C51" s="12">
        <v>30</v>
      </c>
      <c r="D51">
        <v>0.1</v>
      </c>
      <c r="E51">
        <f t="shared" si="3"/>
        <v>27</v>
      </c>
      <c r="G51" s="2" t="s">
        <v>157</v>
      </c>
    </row>
    <row r="52" spans="1:8" x14ac:dyDescent="0.25">
      <c r="A52">
        <v>27</v>
      </c>
      <c r="B52" s="13" t="s">
        <v>158</v>
      </c>
      <c r="C52" s="12">
        <v>30</v>
      </c>
      <c r="D52">
        <v>0</v>
      </c>
      <c r="E52">
        <f t="shared" si="3"/>
        <v>30</v>
      </c>
      <c r="G52" s="2" t="s">
        <v>159</v>
      </c>
    </row>
    <row r="53" spans="1:8" ht="84" x14ac:dyDescent="0.25">
      <c r="A53">
        <v>28</v>
      </c>
      <c r="B53" s="13" t="s">
        <v>160</v>
      </c>
      <c r="C53" s="12">
        <v>30</v>
      </c>
      <c r="D53">
        <v>0.2</v>
      </c>
      <c r="E53">
        <f t="shared" si="3"/>
        <v>24</v>
      </c>
      <c r="G53" s="2" t="s">
        <v>161</v>
      </c>
      <c r="H53" s="3" t="s">
        <v>162</v>
      </c>
    </row>
    <row r="54" spans="1:8" x14ac:dyDescent="0.25">
      <c r="A54">
        <v>29</v>
      </c>
      <c r="B54" s="13" t="s">
        <v>163</v>
      </c>
      <c r="C54" s="12">
        <v>30</v>
      </c>
      <c r="D54">
        <v>0.1</v>
      </c>
      <c r="E54">
        <f t="shared" si="3"/>
        <v>27</v>
      </c>
      <c r="G54" s="2" t="s">
        <v>159</v>
      </c>
    </row>
    <row r="55" spans="1:8" x14ac:dyDescent="0.25">
      <c r="A55">
        <v>38</v>
      </c>
      <c r="B55" s="12" t="s">
        <v>164</v>
      </c>
      <c r="C55" s="12">
        <v>15</v>
      </c>
      <c r="D55" s="9">
        <v>0.8</v>
      </c>
      <c r="E55">
        <f t="shared" si="3"/>
        <v>2.9999999999999991</v>
      </c>
      <c r="F55" s="2" t="s">
        <v>165</v>
      </c>
    </row>
    <row r="56" spans="1:8" x14ac:dyDescent="0.25">
      <c r="A56">
        <v>29</v>
      </c>
      <c r="B56" s="14" t="s">
        <v>166</v>
      </c>
      <c r="C56" s="28">
        <v>0</v>
      </c>
      <c r="D56" s="9">
        <v>0</v>
      </c>
      <c r="E56" s="15">
        <f t="shared" si="3"/>
        <v>0</v>
      </c>
      <c r="F56" s="2" t="s">
        <v>167</v>
      </c>
    </row>
    <row r="57" spans="1:8" x14ac:dyDescent="0.25">
      <c r="A57" s="6">
        <v>26</v>
      </c>
      <c r="B57" s="19" t="s">
        <v>168</v>
      </c>
      <c r="C57" s="19">
        <v>20</v>
      </c>
      <c r="D57" s="6">
        <v>1</v>
      </c>
      <c r="E57" s="6">
        <f t="shared" si="3"/>
        <v>0</v>
      </c>
    </row>
    <row r="58" spans="1:8" x14ac:dyDescent="0.25">
      <c r="A58">
        <v>28</v>
      </c>
      <c r="B58" s="29" t="s">
        <v>169</v>
      </c>
      <c r="C58" s="29">
        <v>60</v>
      </c>
      <c r="D58" s="29">
        <v>0.82</v>
      </c>
      <c r="E58" s="29">
        <f t="shared" si="3"/>
        <v>10.800000000000002</v>
      </c>
    </row>
    <row r="59" spans="1:8" x14ac:dyDescent="0.25">
      <c r="A59" s="15"/>
      <c r="B59" s="30"/>
      <c r="C59" s="30"/>
      <c r="D59" s="15"/>
      <c r="E59" s="15"/>
    </row>
    <row r="60" spans="1:8" x14ac:dyDescent="0.25">
      <c r="A60" s="15"/>
      <c r="B60" s="30"/>
      <c r="C60" s="30"/>
      <c r="D60" s="15"/>
      <c r="E60" s="15"/>
    </row>
    <row r="62" spans="1:8" s="6" customFormat="1" x14ac:dyDescent="0.25"/>
    <row r="63" spans="1:8" ht="31" x14ac:dyDescent="0.25">
      <c r="B63" s="11" t="s">
        <v>170</v>
      </c>
    </row>
    <row r="64" spans="1:8" x14ac:dyDescent="0.25">
      <c r="B64" s="2" t="s">
        <v>171</v>
      </c>
    </row>
    <row r="65" spans="1:6" x14ac:dyDescent="0.25">
      <c r="B65" s="2" t="s">
        <v>172</v>
      </c>
    </row>
    <row r="66" spans="1:6" x14ac:dyDescent="0.25">
      <c r="A66">
        <v>43</v>
      </c>
      <c r="B66" s="7" t="s">
        <v>173</v>
      </c>
      <c r="D66" s="9">
        <v>0</v>
      </c>
      <c r="E66">
        <f>C66*(1-D66)</f>
        <v>0</v>
      </c>
    </row>
    <row r="74" spans="1:6" x14ac:dyDescent="0.25">
      <c r="B74" s="31" t="s">
        <v>114</v>
      </c>
      <c r="F74" s="2" t="s">
        <v>174</v>
      </c>
    </row>
    <row r="75" spans="1:6" x14ac:dyDescent="0.25">
      <c r="B75" s="31" t="s">
        <v>175</v>
      </c>
    </row>
    <row r="76" spans="1:6" x14ac:dyDescent="0.25">
      <c r="B76" s="31" t="s">
        <v>176</v>
      </c>
    </row>
    <row r="77" spans="1:6" x14ac:dyDescent="0.25">
      <c r="B77" s="31" t="s">
        <v>177</v>
      </c>
    </row>
    <row r="78" spans="1:6" ht="28" x14ac:dyDescent="0.25">
      <c r="B78" s="31" t="s">
        <v>178</v>
      </c>
    </row>
    <row r="79" spans="1:6" ht="42" x14ac:dyDescent="0.25">
      <c r="B79" s="31" t="s">
        <v>179</v>
      </c>
    </row>
    <row r="80" spans="1:6" x14ac:dyDescent="0.25">
      <c r="B80" s="31" t="s">
        <v>180</v>
      </c>
    </row>
    <row r="81" spans="1:6" ht="28" x14ac:dyDescent="0.25">
      <c r="B81" s="31" t="s">
        <v>181</v>
      </c>
      <c r="F81" s="2" t="s">
        <v>174</v>
      </c>
    </row>
    <row r="82" spans="1:6" ht="56" x14ac:dyDescent="0.25">
      <c r="B82" s="31" t="s">
        <v>182</v>
      </c>
    </row>
    <row r="83" spans="1:6" x14ac:dyDescent="0.25">
      <c r="B83" s="31" t="s">
        <v>183</v>
      </c>
    </row>
    <row r="84" spans="1:6" x14ac:dyDescent="0.25">
      <c r="B84" s="31" t="s">
        <v>184</v>
      </c>
    </row>
    <row r="85" spans="1:6" x14ac:dyDescent="0.25">
      <c r="B85" s="31" t="s">
        <v>185</v>
      </c>
    </row>
    <row r="86" spans="1:6" x14ac:dyDescent="0.25">
      <c r="B86" s="31" t="s">
        <v>186</v>
      </c>
    </row>
    <row r="87" spans="1:6" x14ac:dyDescent="0.25">
      <c r="B87" s="31" t="s">
        <v>187</v>
      </c>
    </row>
    <row r="88" spans="1:6" x14ac:dyDescent="0.25">
      <c r="A88" s="2" t="s">
        <v>188</v>
      </c>
      <c r="B88" s="32" t="s">
        <v>189</v>
      </c>
    </row>
  </sheetData>
  <phoneticPr fontId="16" type="noConversion"/>
  <hyperlinks>
    <hyperlink ref="B74" r:id="rId1"/>
    <hyperlink ref="B75" r:id="rId2"/>
    <hyperlink ref="B76" r:id="rId3"/>
    <hyperlink ref="B77" r:id="rId4"/>
    <hyperlink ref="B78" r:id="rId5"/>
    <hyperlink ref="B79" r:id="rId6"/>
    <hyperlink ref="B80" r:id="rId7"/>
    <hyperlink ref="B81" r:id="rId8"/>
    <hyperlink ref="B82" r:id="rId9"/>
    <hyperlink ref="B83" r:id="rId10"/>
    <hyperlink ref="B84" r:id="rId11"/>
    <hyperlink ref="B85" r:id="rId12"/>
    <hyperlink ref="B86" r:id="rId13"/>
    <hyperlink ref="B87" r:id="rId14"/>
    <hyperlink ref="B88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1">
        <v>0.25</v>
      </c>
      <c r="B5" s="2" t="s">
        <v>190</v>
      </c>
    </row>
    <row r="6" spans="1:4" ht="28" x14ac:dyDescent="0.25">
      <c r="B6" s="3" t="s">
        <v>191</v>
      </c>
      <c r="C6" s="2" t="s">
        <v>192</v>
      </c>
    </row>
    <row r="7" spans="1:4" x14ac:dyDescent="0.25">
      <c r="A7" s="2" t="s">
        <v>193</v>
      </c>
      <c r="C7" s="2" t="s">
        <v>194</v>
      </c>
    </row>
    <row r="9" spans="1:4" ht="42" x14ac:dyDescent="0.25">
      <c r="A9" s="2" t="s">
        <v>195</v>
      </c>
      <c r="B9" s="2" t="s">
        <v>196</v>
      </c>
      <c r="C9" s="3" t="s">
        <v>197</v>
      </c>
      <c r="D9" s="2" t="s">
        <v>198</v>
      </c>
    </row>
    <row r="10" spans="1:4" x14ac:dyDescent="0.25">
      <c r="A10" s="4" t="s">
        <v>199</v>
      </c>
      <c r="B10" s="2" t="s">
        <v>200</v>
      </c>
      <c r="C10" s="3" t="s">
        <v>201</v>
      </c>
    </row>
    <row r="11" spans="1:4" ht="42" x14ac:dyDescent="0.25">
      <c r="A11" s="2" t="s">
        <v>202</v>
      </c>
      <c r="B11" s="2" t="s">
        <v>203</v>
      </c>
      <c r="C11" s="3" t="s">
        <v>204</v>
      </c>
    </row>
    <row r="18" spans="7:9" ht="23" x14ac:dyDescent="0.25">
      <c r="G18" s="5" t="s">
        <v>205</v>
      </c>
    </row>
    <row r="19" spans="7:9" x14ac:dyDescent="0.25">
      <c r="G19" s="2" t="s">
        <v>206</v>
      </c>
      <c r="H19" s="2" t="s">
        <v>207</v>
      </c>
    </row>
    <row r="20" spans="7:9" x14ac:dyDescent="0.25">
      <c r="G20" s="2" t="s">
        <v>208</v>
      </c>
    </row>
    <row r="21" spans="7:9" x14ac:dyDescent="0.25">
      <c r="G21" s="2" t="s">
        <v>209</v>
      </c>
    </row>
    <row r="22" spans="7:9" x14ac:dyDescent="0.25">
      <c r="G22" s="2" t="s">
        <v>210</v>
      </c>
    </row>
    <row r="24" spans="7:9" x14ac:dyDescent="0.25">
      <c r="G24" s="2" t="s">
        <v>211</v>
      </c>
      <c r="H24" s="2" t="s">
        <v>212</v>
      </c>
      <c r="I24" s="2" t="s">
        <v>213</v>
      </c>
    </row>
    <row r="25" spans="7:9" x14ac:dyDescent="0.25">
      <c r="G25" s="2"/>
    </row>
  </sheetData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2018-01-08T10:14:14Z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