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<sst xmlns="http://schemas.openxmlformats.org/spreadsheetml/2006/main" count="240" uniqueCount="208">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</sst>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3" formatCode="General">
                  <c:v>-48.766537219278689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7" activePane="bottomLeft" state="frozen"/>
      <selection pane="bottomLeft" activeCell="E44" sqref="A30:E44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566.68107552849756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135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136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137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138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139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1" t="s">
        <v>140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142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143</v>
      </c>
    </row>
    <row r="25" spans="1:10" ht="15" customHeight="1" x14ac:dyDescent="0.25">
      <c r="A25">
        <v>25</v>
      </c>
      <c r="B25" s="7" t="s">
        <v>75</v>
      </c>
      <c r="C25" s="7">
        <v>20</v>
      </c>
      <c r="D25">
        <v>0</v>
      </c>
      <c r="E25">
        <f t="shared" si="0"/>
        <v>20</v>
      </c>
    </row>
    <row r="26" spans="1:10" x14ac:dyDescent="0.25">
      <c r="A26">
        <v>26</v>
      </c>
      <c r="B26" s="7" t="s">
        <v>76</v>
      </c>
      <c r="C26" s="7">
        <v>20</v>
      </c>
      <c r="D26">
        <v>0</v>
      </c>
      <c r="E26">
        <f t="shared" ref="E26:E39" si="1">C26*(1-D26)</f>
        <v>20</v>
      </c>
    </row>
    <row r="27" spans="1:10" x14ac:dyDescent="0.25">
      <c r="A27">
        <v>27</v>
      </c>
      <c r="B27" s="3" t="s">
        <v>77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0" x14ac:dyDescent="0.25">
      <c r="A28">
        <v>28</v>
      </c>
      <c r="B28" s="27" t="s">
        <v>78</v>
      </c>
      <c r="C28" s="27">
        <v>60</v>
      </c>
      <c r="D28" s="27">
        <v>0.82</v>
      </c>
      <c r="E28" s="27">
        <f t="shared" si="1"/>
        <v>10.800000000000002</v>
      </c>
      <c r="F28" s="3"/>
    </row>
    <row r="29" spans="1:10" x14ac:dyDescent="0.25">
      <c r="A29">
        <v>30</v>
      </c>
      <c r="B29" s="29" t="s">
        <v>113</v>
      </c>
      <c r="C29" s="28">
        <v>30</v>
      </c>
      <c r="D29" s="28">
        <v>0</v>
      </c>
      <c r="E29" s="28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>
        <v>37</v>
      </c>
      <c r="B31" s="52" t="s">
        <v>123</v>
      </c>
      <c r="C31">
        <v>2</v>
      </c>
      <c r="D31">
        <v>0</v>
      </c>
      <c r="E31">
        <f t="shared" si="1"/>
        <v>2</v>
      </c>
    </row>
    <row r="32" spans="1:10" x14ac:dyDescent="0.25">
      <c r="A32">
        <v>39</v>
      </c>
      <c r="B32" s="34" t="s">
        <v>158</v>
      </c>
      <c r="C32">
        <v>2</v>
      </c>
      <c r="D32">
        <v>0</v>
      </c>
      <c r="E32">
        <f t="shared" si="1"/>
        <v>2</v>
      </c>
      <c r="J32" s="24"/>
    </row>
    <row r="33" spans="1:11" x14ac:dyDescent="0.25">
      <c r="A33">
        <v>40</v>
      </c>
      <c r="B33" s="5" t="s">
        <v>124</v>
      </c>
      <c r="C33">
        <v>2</v>
      </c>
      <c r="D33">
        <v>0</v>
      </c>
      <c r="E33">
        <f t="shared" si="1"/>
        <v>2</v>
      </c>
    </row>
    <row r="34" spans="1:11" x14ac:dyDescent="0.25">
      <c r="A34">
        <v>41</v>
      </c>
      <c r="B34" s="5" t="s">
        <v>125</v>
      </c>
      <c r="C34">
        <v>2</v>
      </c>
      <c r="D34">
        <v>0</v>
      </c>
      <c r="E34">
        <f t="shared" si="1"/>
        <v>2</v>
      </c>
    </row>
    <row r="35" spans="1:11" x14ac:dyDescent="0.25">
      <c r="A35">
        <v>42</v>
      </c>
      <c r="B35" s="26" t="s">
        <v>128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6" t="s">
        <v>130</v>
      </c>
      <c r="D36">
        <v>0</v>
      </c>
      <c r="E36">
        <f t="shared" si="1"/>
        <v>0</v>
      </c>
    </row>
    <row r="37" spans="1:11" x14ac:dyDescent="0.25">
      <c r="A37">
        <v>45</v>
      </c>
      <c r="B37" s="25" t="s">
        <v>116</v>
      </c>
      <c r="C37" s="7">
        <v>15</v>
      </c>
      <c r="D37">
        <v>0.02</v>
      </c>
      <c r="E37">
        <f t="shared" si="1"/>
        <v>14.7</v>
      </c>
      <c r="J37" s="24"/>
      <c r="K37" s="24"/>
    </row>
    <row r="38" spans="1:11" x14ac:dyDescent="0.25">
      <c r="A38">
        <v>47</v>
      </c>
      <c r="B38" s="26" t="s">
        <v>131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6" t="s">
        <v>132</v>
      </c>
      <c r="D39">
        <v>0</v>
      </c>
      <c r="E39">
        <f t="shared" si="1"/>
        <v>0</v>
      </c>
    </row>
    <row r="40" spans="1:11" x14ac:dyDescent="0.25">
      <c r="A40">
        <v>49</v>
      </c>
      <c r="B40" s="26" t="s">
        <v>152</v>
      </c>
    </row>
    <row r="41" spans="1:11" x14ac:dyDescent="0.25">
      <c r="B41" s="24" t="s">
        <v>194</v>
      </c>
      <c r="J41" s="24"/>
    </row>
    <row r="42" spans="1:11" x14ac:dyDescent="0.25">
      <c r="B42" t="s">
        <v>193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114</v>
      </c>
      <c r="C9" s="28">
        <v>10</v>
      </c>
      <c r="D9" s="28">
        <v>1</v>
      </c>
      <c r="E9" s="28">
        <f>C9*(1-D9)</f>
        <v>0</v>
      </c>
      <c r="G9" s="24" t="s">
        <v>156</v>
      </c>
    </row>
    <row r="10" spans="1:7" x14ac:dyDescent="0.25">
      <c r="B10" s="26" t="s">
        <v>159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120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197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6" t="s">
        <v>129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2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6" t="s">
        <v>161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3" t="s">
        <v>146</v>
      </c>
      <c r="H42" s="32" t="s">
        <v>144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147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148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141</v>
      </c>
      <c r="H45" s="32" t="s">
        <v>145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149</v>
      </c>
    </row>
    <row r="47" spans="1:8" x14ac:dyDescent="0.25">
      <c r="A47">
        <v>38</v>
      </c>
      <c r="B47" s="7" t="s">
        <v>157</v>
      </c>
      <c r="C47" s="7">
        <v>15</v>
      </c>
      <c r="D47" s="5">
        <v>0.8</v>
      </c>
      <c r="E47">
        <f t="shared" si="2"/>
        <v>2.9999999999999991</v>
      </c>
      <c r="F47" s="24" t="s">
        <v>201</v>
      </c>
    </row>
    <row r="48" spans="1:8" x14ac:dyDescent="0.25">
      <c r="A48">
        <v>29</v>
      </c>
      <c r="B48" s="29" t="s">
        <v>79</v>
      </c>
      <c r="C48" s="51">
        <v>0</v>
      </c>
      <c r="D48" s="5">
        <v>0</v>
      </c>
      <c r="E48" s="28">
        <f>C48*(1-D48)</f>
        <v>0</v>
      </c>
      <c r="F48" s="24" t="s">
        <v>207</v>
      </c>
    </row>
    <row r="51" spans="1:6" s="2" customFormat="1" x14ac:dyDescent="0.25"/>
    <row r="52" spans="1:6" ht="31" x14ac:dyDescent="0.25">
      <c r="B52" s="35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134</v>
      </c>
      <c r="B77" s="30" t="s">
        <v>133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40" activePane="bottomLeft" state="frozen"/>
      <selection pane="bottomLeft" activeCell="E266" sqref="E266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3"/>
      <c r="C1" s="41" t="s">
        <v>191</v>
      </c>
      <c r="D1" s="40">
        <f ca="1">43853-SUM(学习任务!E:E)-SUM(历史!E:E)-NOW()</f>
        <v>-48.766677960018569</v>
      </c>
      <c r="E1" s="42" t="s">
        <v>82</v>
      </c>
      <c r="F1" s="44">
        <f>SUM(学习任务!E:E)</f>
        <v>566.68107552849756</v>
      </c>
      <c r="G1" s="45" t="s">
        <v>190</v>
      </c>
      <c r="H1" s="46">
        <f ca="1">ROUNDDOWN(NOW(),0)</f>
        <v>43033</v>
      </c>
      <c r="I1" s="47"/>
      <c r="J1" s="20"/>
      <c r="K1" s="23"/>
      <c r="L1" s="23"/>
    </row>
    <row r="2" spans="1:12" x14ac:dyDescent="0.25">
      <c r="A2" s="22"/>
      <c r="B2" s="48" t="s">
        <v>184</v>
      </c>
      <c r="C2" s="48" t="s">
        <v>185</v>
      </c>
      <c r="E2" s="48" t="s">
        <v>186</v>
      </c>
      <c r="F2" s="48" t="s">
        <v>187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150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150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150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150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150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150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150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150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150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150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150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150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150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150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150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150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150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150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150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150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150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151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153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154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155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160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192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202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203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198</v>
      </c>
      <c r="F251" s="48" t="s">
        <v>199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200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8" t="s">
        <v>204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8" t="s">
        <v>205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8" t="s">
        <v>205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8" t="s">
        <v>206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189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189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188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162</v>
      </c>
    </row>
    <row r="6" spans="1:4" ht="28" x14ac:dyDescent="0.25">
      <c r="B6" s="32" t="s">
        <v>168</v>
      </c>
      <c r="C6" s="24" t="s">
        <v>166</v>
      </c>
    </row>
    <row r="7" spans="1:4" x14ac:dyDescent="0.25">
      <c r="A7" s="24" t="s">
        <v>172</v>
      </c>
      <c r="C7" s="24" t="s">
        <v>173</v>
      </c>
    </row>
    <row r="9" spans="1:4" ht="42" x14ac:dyDescent="0.25">
      <c r="A9" s="24" t="s">
        <v>163</v>
      </c>
      <c r="B9" s="24" t="s">
        <v>164</v>
      </c>
      <c r="C9" s="32" t="s">
        <v>170</v>
      </c>
      <c r="D9" s="24" t="s">
        <v>176</v>
      </c>
    </row>
    <row r="10" spans="1:4" x14ac:dyDescent="0.25">
      <c r="A10" s="38" t="s">
        <v>174</v>
      </c>
      <c r="B10" s="24" t="s">
        <v>169</v>
      </c>
      <c r="C10" s="32" t="s">
        <v>171</v>
      </c>
    </row>
    <row r="11" spans="1:4" ht="42" x14ac:dyDescent="0.25">
      <c r="A11" s="24" t="s">
        <v>165</v>
      </c>
      <c r="B11" s="24" t="s">
        <v>167</v>
      </c>
      <c r="C11" s="32" t="s">
        <v>175</v>
      </c>
    </row>
    <row r="18" spans="7:9" ht="23" x14ac:dyDescent="0.25">
      <c r="G18" s="39" t="s">
        <v>177</v>
      </c>
    </row>
    <row r="19" spans="7:9" x14ac:dyDescent="0.25">
      <c r="G19" s="24" t="s">
        <v>178</v>
      </c>
      <c r="H19" s="24" t="s">
        <v>182</v>
      </c>
    </row>
    <row r="20" spans="7:9" x14ac:dyDescent="0.25">
      <c r="G20" s="24" t="s">
        <v>179</v>
      </c>
    </row>
    <row r="21" spans="7:9" x14ac:dyDescent="0.25">
      <c r="G21" s="24" t="s">
        <v>180</v>
      </c>
    </row>
    <row r="22" spans="7:9" x14ac:dyDescent="0.25">
      <c r="G22" s="24" t="s">
        <v>181</v>
      </c>
    </row>
    <row r="24" spans="7:9" x14ac:dyDescent="0.25">
      <c r="G24" s="24" t="s">
        <v>183</v>
      </c>
      <c r="H24" s="24" t="s">
        <v>195</v>
      </c>
      <c r="I24" s="24" t="s">
        <v>196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2017-10-25T10:10:08Z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