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5" i="11" l="1"/>
  <c r="E36" i="11"/>
  <c r="E37" i="11"/>
  <c r="E38" i="11"/>
  <c r="E39" i="11"/>
  <c r="E7" i="23"/>
  <c r="E55" i="23" l="1"/>
  <c r="E38" i="23"/>
  <c r="E37" i="23"/>
  <c r="E32" i="11" l="1"/>
  <c r="E33" i="11"/>
  <c r="E34" i="11"/>
  <c r="E30" i="11"/>
  <c r="E31" i="1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E16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<sst xmlns="http://schemas.openxmlformats.org/spreadsheetml/2006/main" count="243" uniqueCount="211">
  <si>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</si>
  <si>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</si>
  <si>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</si>
  <si>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</si>
  <si>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</si>
  <si>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</si>
  <si>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</si>
  <si>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</si>
  <si>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</si>
  <si>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</si>
  <si>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</si>
  <si>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</si>
  <si>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</si>
  <si>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</si>
  <si>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</si>
  <si>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</si>
  <si>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</si>
  <si>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</si>
  <si>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</si>
  <si>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</si>
  <si>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</si>
  <si>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</si>
  <si>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</si>
  <si>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</si>
  <si>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</si>
  <si>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</si>
  <si>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</si>
  <si>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</si>
  <si>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</si>
  <si>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</si>
  <si>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</si>
  <si>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</si>
  <si>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</si>
  <si>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</si>
  <si>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</si>
  <si>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</si>
  <si>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</si>
  <si>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</si>
  <si>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</si>
  <si>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</si>
  <si>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</si>
  <si>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</si>
  <si>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</si>
  <si>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</si>
  <si>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</si>
  <si>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</si>
  <si>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</si>
  <si>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</si>
  <si>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</si>
  <si>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</si>
  <si>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</si>
  <si>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</si>
  <si>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</si>
  <si>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</si>
  <si>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</si>
  <si>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</si>
  <si>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</si>
  <si>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</si>
  <si>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</si>
  <si>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</si>
  <si>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</si>
  <si>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</si>
  <si>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</si>
  <si>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</si>
  <si>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</si>
  <si>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</si>
  <si>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</si>
  <si>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</si>
  <si>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</si>
  <si>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</si>
  <si>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</si>
  <si>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</si>
  <si>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</si>
  <si>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</si>
  <si>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</si>
  <si>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</si>
  <si>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</si>
  <si>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</si>
  <si>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</si>
  <si>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</si>
  <si>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</si>
  <si>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</si>
  <si>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</si>
  <si>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</si>
  <si>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</si>
  <si>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</si>
  <si>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</si>
  <si>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</si>
  <si>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</si>
  <si>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</si>
  <si>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</si>
  <si>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</si>
  <si>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</si>
  <si>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</si>
  <si>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</si>
  <si>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</si>
  <si>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</si>
  <si>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</si>
  <si>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</si>
  <si>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</si>
  <si>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</si>
  <si>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</si>
  <si>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</si>
  <si>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</si>
  <si>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</si>
  <si>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</si>
  <si>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</si>
  <si>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</si>
  <si>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</si>
  <si>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</si>
  <si>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</si>
  <si>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</si>
  <si>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</si>
  <si>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</si>
  <si>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</si>
  <si>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</si>
  <si>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</si>
  <si>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</si>
  <si>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</si>
  <si>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</si>
  <si>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</si>
  <si>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</si>
  <si>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</si>
  <si>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</si>
  <si>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</si>
  <si>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</si>
  <si>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</si>
  <si>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</si>
  <si>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</si>
  <si>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</si>
  <si>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</si>
  <si>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</si>
  <si>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</si>
  <si>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</si>
  <si>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</si>
  <si>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</si>
  <si>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</si>
  <si>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</si>
  <si>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</si>
  <si>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</si>
  <si>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</si>
  <si>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</si>
  <si>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</si>
  <si>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</si>
  <si>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</si>
  <si>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</si>
  <si>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</si>
  <si>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</si>
  <si>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</si>
  <si>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</si>
  <si>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</si>
  <si>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</si>
  <si>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</si>
  <si>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</si>
  <si>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</si>
  <si>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</si>
  <si>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</si>
  <si>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</si>
  <si>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</si>
  <si>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</si>
  <si>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</si>
  <si>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</si>
  <si>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</si>
  <si>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</si>
  <si>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</si>
  <si>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</si>
  <si>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</si>
  <si>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</si>
  <si>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</si>
  <si>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</si>
  <si>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</si>
  <si>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</si>
  <si>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</si>
  <si>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</si>
  <si>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</si>
  <si>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</si>
  <si>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</si>
  <si>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</si>
  <si>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</si>
  <si>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</si>
  <si>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</si>
  <si>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</si>
  <si>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</si>
  <si>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</si>
  <si>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</si>
  <si>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</si>
  <si>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</si>
  <si>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</si>
  <si>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</si>
  <si>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</si>
  <si>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</si>
  <si>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</si>
  <si>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</si>
  <si>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</si>
  <si>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</si>
  <si>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</si>
  <si>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</si>
  <si>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</si>
  <si>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</si>
  <si>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</si>
  <si>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</si>
  <si>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</si>
  <si>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</si>
  <si>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</si>
  <si>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</si>
  <si>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max entropy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</si>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</sst>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学习任务!$B$2:$B$52</c:f>
              <c:strCache>
                <c:ptCount val="4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max entropy</c:v>
                </c:pt>
                <c:pt idx="30">
                  <c:v>ada boost</c:v>
                </c:pt>
                <c:pt idx="31">
                  <c:v>隐马尔科夫</c:v>
                </c:pt>
                <c:pt idx="32">
                  <c:v>条件随机场</c:v>
                </c:pt>
                <c:pt idx="33">
                  <c:v>《Python数据分析》</c:v>
                </c:pt>
                <c:pt idx="34">
                  <c:v>sklearn官方文档</c:v>
                </c:pt>
                <c:pt idx="35">
                  <c:v>时间序列（2本书）</c:v>
                </c:pt>
                <c:pt idx="36">
                  <c:v>statmodle官方文档</c:v>
                </c:pt>
                <c:pt idx="37">
                  <c:v>机器学习（算法原理与编程实践）</c:v>
                </c:pt>
                <c:pt idx="38">
                  <c:v>仿真与蒙特卡洛方法：金融MCMC（暂停，书太晦涩）</c:v>
                </c:pt>
                <c:pt idx="39">
                  <c:v>CDA考试（12月底之前完成！）</c:v>
                </c:pt>
                <c:pt idx="40">
                  <c:v>Python 爬虫教学视频</c:v>
                </c:pt>
                <c:pt idx="41">
                  <c:v>项目管理</c:v>
                </c:pt>
                <c:pt idx="42">
                  <c:v>小象学院视频</c:v>
                </c:pt>
              </c:strCache>
            </c:strRef>
          </c:cat>
          <c:val>
            <c:numRef>
              <c:f>学习任务!$E$2:$E$52</c:f>
              <c:numCache>
                <c:formatCode>General</c:formatCode>
                <c:ptCount val="51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3.9999999999999991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14.7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873126</xdr:colOff>
      <xdr:row>1</xdr:row>
      <xdr:rowOff>165100</xdr:rowOff>
    </xdr:from>
    <xdr:to>
      <xdr:col>16</xdr:col>
      <xdr:colOff>212725</xdr:colOff>
      <xdr:row>27</xdr:row>
      <xdr:rowOff>15875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28</xdr:row>
      <xdr:rowOff>104775</xdr:rowOff>
    </xdr:from>
    <xdr:to>
      <xdr:col>25</xdr:col>
      <xdr:colOff>90170</xdr:colOff>
      <xdr:row>47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267</xdr:row>
      <xdr:rowOff>165100</xdr:rowOff>
    </xdr:from>
    <xdr:to>
      <xdr:col>26</xdr:col>
      <xdr:colOff>474345</xdr:colOff>
      <xdr:row>296</xdr:row>
      <xdr:rowOff>44451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F37" sqref="F3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2" activePane="bottomLeft" state="frozen"/>
      <selection pane="bottomLeft" activeCell="E22" sqref="E22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  <c r="G1">
        <f>SUM(E:E)</f>
        <v>554.93944873423914</v>
      </c>
    </row>
    <row r="2" spans="1:7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7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40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42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43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44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45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46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47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48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49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124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50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57</v>
      </c>
      <c r="C16" s="7">
        <v>20</v>
      </c>
      <c r="D16">
        <v>0.8</v>
      </c>
      <c r="E16">
        <f t="shared" si="0"/>
        <v>3.9999999999999991</v>
      </c>
      <c r="F16" s="56" t="s">
        <v>207</v>
      </c>
    </row>
    <row r="17" spans="1:10" x14ac:dyDescent="0.25">
      <c r="A17">
        <v>17</v>
      </c>
      <c r="B17" s="7" t="s">
        <v>58</v>
      </c>
      <c r="C17" s="7">
        <v>20</v>
      </c>
      <c r="D17">
        <v>0.1</v>
      </c>
      <c r="E17">
        <f t="shared" si="0"/>
        <v>18</v>
      </c>
      <c r="G17" s="24" t="s">
        <v>132</v>
      </c>
    </row>
    <row r="18" spans="1:10" x14ac:dyDescent="0.25">
      <c r="A18">
        <v>18</v>
      </c>
      <c r="B18" s="7" t="s">
        <v>59</v>
      </c>
      <c r="C18" s="7">
        <v>10</v>
      </c>
      <c r="D18">
        <v>0</v>
      </c>
      <c r="E18">
        <f t="shared" si="0"/>
        <v>10</v>
      </c>
      <c r="G18" s="24" t="s">
        <v>133</v>
      </c>
    </row>
    <row r="19" spans="1:10" x14ac:dyDescent="0.25">
      <c r="A19">
        <v>19</v>
      </c>
      <c r="B19" s="13" t="s">
        <v>60</v>
      </c>
      <c r="C19" s="7">
        <v>30</v>
      </c>
      <c r="D19">
        <v>0</v>
      </c>
      <c r="E19">
        <f t="shared" si="0"/>
        <v>30</v>
      </c>
      <c r="G19" s="24" t="s">
        <v>134</v>
      </c>
    </row>
    <row r="20" spans="1:10" x14ac:dyDescent="0.25">
      <c r="A20">
        <v>20</v>
      </c>
      <c r="B20" s="13" t="s">
        <v>61</v>
      </c>
      <c r="C20" s="7">
        <v>30</v>
      </c>
      <c r="D20">
        <v>0</v>
      </c>
      <c r="E20">
        <f t="shared" si="0"/>
        <v>30</v>
      </c>
      <c r="G20" s="24" t="s">
        <v>135</v>
      </c>
    </row>
    <row r="21" spans="1:10" x14ac:dyDescent="0.25">
      <c r="A21">
        <v>21</v>
      </c>
      <c r="B21" s="13" t="s">
        <v>62</v>
      </c>
      <c r="C21" s="7">
        <v>26</v>
      </c>
      <c r="D21">
        <v>0</v>
      </c>
      <c r="E21">
        <f t="shared" si="0"/>
        <v>26</v>
      </c>
      <c r="G21" s="24" t="s">
        <v>136</v>
      </c>
    </row>
    <row r="22" spans="1:10" x14ac:dyDescent="0.25">
      <c r="A22">
        <v>22</v>
      </c>
      <c r="B22" s="13" t="s">
        <v>63</v>
      </c>
      <c r="C22" s="7">
        <v>30</v>
      </c>
      <c r="D22">
        <v>0</v>
      </c>
      <c r="E22">
        <f t="shared" si="0"/>
        <v>30</v>
      </c>
      <c r="G22" s="30" t="s">
        <v>137</v>
      </c>
    </row>
    <row r="23" spans="1:10" x14ac:dyDescent="0.25">
      <c r="A23">
        <v>23</v>
      </c>
      <c r="B23" s="57" t="s">
        <v>69</v>
      </c>
      <c r="C23" s="7">
        <v>30</v>
      </c>
      <c r="D23">
        <v>0</v>
      </c>
      <c r="E23">
        <f t="shared" si="0"/>
        <v>30</v>
      </c>
      <c r="G23" s="24" t="s">
        <v>139</v>
      </c>
    </row>
    <row r="24" spans="1:10" x14ac:dyDescent="0.25">
      <c r="A24">
        <v>24</v>
      </c>
      <c r="B24" s="57" t="s">
        <v>70</v>
      </c>
      <c r="C24" s="7">
        <v>30</v>
      </c>
      <c r="D24">
        <v>0</v>
      </c>
      <c r="E24">
        <f t="shared" si="0"/>
        <v>30</v>
      </c>
      <c r="G24" s="24" t="s">
        <v>140</v>
      </c>
    </row>
    <row r="25" spans="1:10" ht="15" customHeight="1" x14ac:dyDescent="0.25">
      <c r="A25" s="2">
        <v>25</v>
      </c>
      <c r="B25" s="53" t="s">
        <v>73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74</v>
      </c>
      <c r="C26" s="53">
        <v>20</v>
      </c>
      <c r="D26" s="2">
        <v>0</v>
      </c>
      <c r="E26" s="2">
        <f t="shared" ref="E26:E39" si="1">C26*(1-D26)</f>
        <v>20</v>
      </c>
    </row>
    <row r="27" spans="1:10" x14ac:dyDescent="0.25">
      <c r="A27" s="2">
        <v>27</v>
      </c>
      <c r="B27" s="50" t="s">
        <v>75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76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111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115</v>
      </c>
      <c r="C30">
        <v>0</v>
      </c>
      <c r="D30">
        <v>0</v>
      </c>
      <c r="E30">
        <f t="shared" si="1"/>
        <v>0</v>
      </c>
    </row>
    <row r="31" spans="1:10" x14ac:dyDescent="0.25">
      <c r="A31" s="30">
        <v>37</v>
      </c>
      <c r="B31" s="30" t="s">
        <v>205</v>
      </c>
      <c r="C31" s="30">
        <v>2</v>
      </c>
      <c r="D31" s="30">
        <v>1</v>
      </c>
      <c r="E31" s="30">
        <f t="shared" si="1"/>
        <v>0</v>
      </c>
    </row>
    <row r="32" spans="1:10" x14ac:dyDescent="0.25">
      <c r="A32" s="30">
        <v>39</v>
      </c>
      <c r="B32" s="54" t="s">
        <v>155</v>
      </c>
      <c r="C32" s="30">
        <v>2</v>
      </c>
      <c r="D32" s="30">
        <v>1</v>
      </c>
      <c r="E32" s="30">
        <f t="shared" si="1"/>
        <v>0</v>
      </c>
      <c r="J32" s="24"/>
    </row>
    <row r="33" spans="1:11" x14ac:dyDescent="0.25">
      <c r="A33" s="2">
        <v>40</v>
      </c>
      <c r="B33" s="55" t="s">
        <v>121</v>
      </c>
      <c r="C33" s="2">
        <v>2</v>
      </c>
      <c r="D33" s="2">
        <v>1</v>
      </c>
      <c r="E33" s="2">
        <f t="shared" si="1"/>
        <v>0</v>
      </c>
    </row>
    <row r="34" spans="1:11" x14ac:dyDescent="0.25">
      <c r="A34" s="2">
        <v>41</v>
      </c>
      <c r="B34" s="55" t="s">
        <v>122</v>
      </c>
      <c r="C34" s="2">
        <v>2</v>
      </c>
      <c r="D34" s="2">
        <v>0</v>
      </c>
      <c r="E34" s="2">
        <f t="shared" si="1"/>
        <v>2</v>
      </c>
    </row>
    <row r="35" spans="1:11" x14ac:dyDescent="0.25">
      <c r="A35">
        <v>42</v>
      </c>
      <c r="B35" s="25" t="s">
        <v>125</v>
      </c>
      <c r="C35">
        <v>10</v>
      </c>
      <c r="D35">
        <v>0.3</v>
      </c>
      <c r="E35">
        <f t="shared" si="1"/>
        <v>7</v>
      </c>
      <c r="J35" s="24"/>
    </row>
    <row r="36" spans="1:11" x14ac:dyDescent="0.25">
      <c r="A36">
        <v>44</v>
      </c>
      <c r="B36" s="25" t="s">
        <v>127</v>
      </c>
      <c r="D36">
        <v>0</v>
      </c>
      <c r="E36">
        <f t="shared" si="1"/>
        <v>0</v>
      </c>
    </row>
    <row r="37" spans="1:11" x14ac:dyDescent="0.25">
      <c r="A37" s="2">
        <v>45</v>
      </c>
      <c r="B37" s="52" t="s">
        <v>114</v>
      </c>
      <c r="C37" s="53">
        <v>15</v>
      </c>
      <c r="D37" s="2">
        <v>0.02</v>
      </c>
      <c r="E37" s="2">
        <f t="shared" si="1"/>
        <v>14.7</v>
      </c>
      <c r="J37" s="24"/>
      <c r="K37" s="24"/>
    </row>
    <row r="38" spans="1:11" x14ac:dyDescent="0.25">
      <c r="A38">
        <v>47</v>
      </c>
      <c r="B38" s="25" t="s">
        <v>128</v>
      </c>
      <c r="D38">
        <v>0</v>
      </c>
      <c r="E38">
        <f t="shared" si="1"/>
        <v>0</v>
      </c>
      <c r="K38" s="24"/>
    </row>
    <row r="39" spans="1:11" x14ac:dyDescent="0.25">
      <c r="A39">
        <v>48</v>
      </c>
      <c r="B39" s="25" t="s">
        <v>129</v>
      </c>
      <c r="D39">
        <v>0</v>
      </c>
      <c r="E39">
        <f t="shared" si="1"/>
        <v>0</v>
      </c>
    </row>
    <row r="40" spans="1:11" x14ac:dyDescent="0.25">
      <c r="A40">
        <v>49</v>
      </c>
      <c r="B40" s="25" t="s">
        <v>149</v>
      </c>
    </row>
    <row r="41" spans="1:11" x14ac:dyDescent="0.25">
      <c r="B41" s="24" t="s">
        <v>191</v>
      </c>
      <c r="J41" s="24"/>
    </row>
    <row r="42" spans="1:11" x14ac:dyDescent="0.25">
      <c r="B42" t="s">
        <v>190</v>
      </c>
    </row>
    <row r="43" spans="1:11" x14ac:dyDescent="0.25">
      <c r="B43" s="24" t="s">
        <v>208</v>
      </c>
      <c r="J43" s="24"/>
    </row>
    <row r="44" spans="1:11" x14ac:dyDescent="0.25">
      <c r="B44" s="24" t="s">
        <v>210</v>
      </c>
    </row>
    <row r="45" spans="1:11" x14ac:dyDescent="0.25">
      <c r="J45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53" activePane="bottomLeft" state="frozen"/>
      <selection pane="bottomLeft" activeCell="F288" sqref="F288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188</v>
      </c>
      <c r="D1" s="38">
        <f ca="1">43853-SUM(学习任务!E:E)-SUM(历史!E:E)-NOW()</f>
        <v>-54.888793179648928</v>
      </c>
      <c r="E1" s="40" t="s">
        <v>80</v>
      </c>
      <c r="F1" s="42">
        <f>SUM(学习任务!E:E)</f>
        <v>554.93944873423914</v>
      </c>
      <c r="G1" s="43" t="s">
        <v>187</v>
      </c>
      <c r="H1" s="44">
        <f ca="1">ROUNDDOWN(NOW(),0)</f>
        <v>43051</v>
      </c>
      <c r="I1" s="45"/>
      <c r="J1" s="20"/>
      <c r="K1" s="23"/>
      <c r="L1" s="23"/>
    </row>
    <row r="2" spans="1:12" x14ac:dyDescent="0.25">
      <c r="A2" s="22"/>
      <c r="B2" s="46" t="s">
        <v>181</v>
      </c>
      <c r="C2" s="46" t="s">
        <v>182</v>
      </c>
      <c r="E2" s="46" t="s">
        <v>183</v>
      </c>
      <c r="F2" s="46" t="s">
        <v>184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147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147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147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147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147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147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147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147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147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147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147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147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147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147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147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147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147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147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147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147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147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148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150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151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152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157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189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199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200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195</v>
      </c>
      <c r="F251" s="46" t="s">
        <v>196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197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201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202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202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203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206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209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186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186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185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14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123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153</v>
      </c>
    </row>
    <row r="10" spans="1:7" x14ac:dyDescent="0.25">
      <c r="B10" s="25" t="s">
        <v>156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194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126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158</v>
      </c>
    </row>
    <row r="21" spans="1:6" x14ac:dyDescent="0.25">
      <c r="B21" s="8" t="s">
        <v>84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85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86</v>
      </c>
      <c r="C23" s="7">
        <v>20</v>
      </c>
      <c r="D23">
        <v>0</v>
      </c>
      <c r="E23">
        <f t="shared" ref="E23:E28" si="1">C23*(1-D23)</f>
        <v>20</v>
      </c>
      <c r="F23" s="3" t="s">
        <v>37</v>
      </c>
    </row>
    <row r="24" spans="1:6" x14ac:dyDescent="0.25">
      <c r="A24">
        <v>4</v>
      </c>
      <c r="B24" s="7" t="s">
        <v>87</v>
      </c>
      <c r="C24" s="7">
        <v>25</v>
      </c>
      <c r="D24">
        <v>0</v>
      </c>
      <c r="E24">
        <f t="shared" si="1"/>
        <v>25</v>
      </c>
      <c r="F24" s="3" t="s">
        <v>37</v>
      </c>
    </row>
    <row r="25" spans="1:6" x14ac:dyDescent="0.25">
      <c r="A25">
        <v>13</v>
      </c>
      <c r="B25" s="7" t="s">
        <v>88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89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90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91</v>
      </c>
    </row>
    <row r="28" spans="1:6" ht="28" x14ac:dyDescent="0.25">
      <c r="A28">
        <v>35</v>
      </c>
      <c r="B28" s="7" t="s">
        <v>92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52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53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54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55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56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72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71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51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64</v>
      </c>
      <c r="C42" s="7">
        <v>30</v>
      </c>
      <c r="D42">
        <v>0.2</v>
      </c>
      <c r="E42">
        <f t="shared" ref="E42:E47" si="2">C42*(1-D42)</f>
        <v>24</v>
      </c>
      <c r="G42" s="32" t="s">
        <v>143</v>
      </c>
      <c r="H42" s="31" t="s">
        <v>141</v>
      </c>
    </row>
    <row r="43" spans="1:8" x14ac:dyDescent="0.25">
      <c r="A43">
        <v>26</v>
      </c>
      <c r="B43" s="13" t="s">
        <v>65</v>
      </c>
      <c r="C43" s="7">
        <v>30</v>
      </c>
      <c r="D43">
        <v>0.1</v>
      </c>
      <c r="E43">
        <f t="shared" si="2"/>
        <v>27</v>
      </c>
      <c r="G43" s="24" t="s">
        <v>144</v>
      </c>
    </row>
    <row r="44" spans="1:8" x14ac:dyDescent="0.25">
      <c r="A44">
        <v>27</v>
      </c>
      <c r="B44" s="13" t="s">
        <v>66</v>
      </c>
      <c r="C44" s="7">
        <v>30</v>
      </c>
      <c r="D44">
        <v>0</v>
      </c>
      <c r="E44">
        <f t="shared" si="2"/>
        <v>30</v>
      </c>
      <c r="G44" s="24" t="s">
        <v>145</v>
      </c>
    </row>
    <row r="45" spans="1:8" ht="84" x14ac:dyDescent="0.25">
      <c r="A45">
        <v>28</v>
      </c>
      <c r="B45" s="13" t="s">
        <v>67</v>
      </c>
      <c r="C45" s="7">
        <v>30</v>
      </c>
      <c r="D45">
        <v>0.2</v>
      </c>
      <c r="E45">
        <f t="shared" si="2"/>
        <v>24</v>
      </c>
      <c r="G45" s="24" t="s">
        <v>138</v>
      </c>
      <c r="H45" s="31" t="s">
        <v>142</v>
      </c>
    </row>
    <row r="46" spans="1:8" x14ac:dyDescent="0.25">
      <c r="A46">
        <v>29</v>
      </c>
      <c r="B46" s="13" t="s">
        <v>68</v>
      </c>
      <c r="C46" s="7">
        <v>30</v>
      </c>
      <c r="D46">
        <v>0.1</v>
      </c>
      <c r="E46">
        <f t="shared" si="2"/>
        <v>27</v>
      </c>
      <c r="G46" s="24" t="s">
        <v>146</v>
      </c>
    </row>
    <row r="47" spans="1:8" x14ac:dyDescent="0.25">
      <c r="A47">
        <v>38</v>
      </c>
      <c r="B47" s="7" t="s">
        <v>154</v>
      </c>
      <c r="C47" s="7">
        <v>15</v>
      </c>
      <c r="D47" s="5">
        <v>0.8</v>
      </c>
      <c r="E47">
        <f t="shared" si="2"/>
        <v>2.9999999999999991</v>
      </c>
      <c r="F47" s="24" t="s">
        <v>198</v>
      </c>
    </row>
    <row r="48" spans="1:8" x14ac:dyDescent="0.25">
      <c r="A48">
        <v>29</v>
      </c>
      <c r="B48" s="28" t="s">
        <v>77</v>
      </c>
      <c r="C48" s="49">
        <v>0</v>
      </c>
      <c r="D48" s="5">
        <v>0</v>
      </c>
      <c r="E48" s="27">
        <f>C48*(1-D48)</f>
        <v>0</v>
      </c>
      <c r="F48" s="24" t="s">
        <v>204</v>
      </c>
    </row>
    <row r="51" spans="1:6" s="2" customFormat="1" x14ac:dyDescent="0.25"/>
    <row r="52" spans="1:6" ht="31" x14ac:dyDescent="0.25">
      <c r="B52" s="33" t="s">
        <v>107</v>
      </c>
    </row>
    <row r="53" spans="1:6" x14ac:dyDescent="0.25">
      <c r="B53" s="24" t="s">
        <v>106</v>
      </c>
    </row>
    <row r="54" spans="1:6" x14ac:dyDescent="0.25">
      <c r="B54" s="24" t="s">
        <v>110</v>
      </c>
    </row>
    <row r="55" spans="1:6" x14ac:dyDescent="0.25">
      <c r="A55">
        <v>43</v>
      </c>
      <c r="B55" s="3" t="s">
        <v>78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108</v>
      </c>
    </row>
    <row r="64" spans="1:6" x14ac:dyDescent="0.25">
      <c r="B64" s="1" t="s">
        <v>93</v>
      </c>
    </row>
    <row r="65" spans="1:6" x14ac:dyDescent="0.25">
      <c r="B65" s="1" t="s">
        <v>94</v>
      </c>
    </row>
    <row r="66" spans="1:6" x14ac:dyDescent="0.25">
      <c r="B66" s="1" t="s">
        <v>95</v>
      </c>
    </row>
    <row r="67" spans="1:6" ht="28" x14ac:dyDescent="0.25">
      <c r="B67" s="1" t="s">
        <v>96</v>
      </c>
    </row>
    <row r="68" spans="1:6" ht="42" x14ac:dyDescent="0.25">
      <c r="B68" s="1" t="s">
        <v>97</v>
      </c>
    </row>
    <row r="69" spans="1:6" x14ac:dyDescent="0.25">
      <c r="B69" s="1" t="s">
        <v>98</v>
      </c>
    </row>
    <row r="70" spans="1:6" ht="28" x14ac:dyDescent="0.25">
      <c r="B70" s="1" t="s">
        <v>99</v>
      </c>
      <c r="F70" s="24" t="s">
        <v>109</v>
      </c>
    </row>
    <row r="71" spans="1:6" ht="56" x14ac:dyDescent="0.25">
      <c r="B71" s="1" t="s">
        <v>100</v>
      </c>
    </row>
    <row r="72" spans="1:6" x14ac:dyDescent="0.25">
      <c r="B72" s="1" t="s">
        <v>101</v>
      </c>
    </row>
    <row r="73" spans="1:6" x14ac:dyDescent="0.25">
      <c r="B73" s="1" t="s">
        <v>102</v>
      </c>
    </row>
    <row r="74" spans="1:6" x14ac:dyDescent="0.25">
      <c r="B74" s="1" t="s">
        <v>103</v>
      </c>
    </row>
    <row r="75" spans="1:6" x14ac:dyDescent="0.25">
      <c r="B75" s="1" t="s">
        <v>104</v>
      </c>
    </row>
    <row r="76" spans="1:6" x14ac:dyDescent="0.25">
      <c r="B76" s="1" t="s">
        <v>105</v>
      </c>
    </row>
    <row r="77" spans="1:6" x14ac:dyDescent="0.25">
      <c r="A77" s="24" t="s">
        <v>131</v>
      </c>
      <c r="B77" s="29" t="s">
        <v>130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159</v>
      </c>
    </row>
    <row r="6" spans="1:4" ht="28" x14ac:dyDescent="0.25">
      <c r="B6" s="31" t="s">
        <v>165</v>
      </c>
      <c r="C6" s="24" t="s">
        <v>163</v>
      </c>
    </row>
    <row r="7" spans="1:4" x14ac:dyDescent="0.25">
      <c r="A7" s="24" t="s">
        <v>169</v>
      </c>
      <c r="C7" s="24" t="s">
        <v>170</v>
      </c>
    </row>
    <row r="9" spans="1:4" ht="42" x14ac:dyDescent="0.25">
      <c r="A9" s="24" t="s">
        <v>160</v>
      </c>
      <c r="B9" s="24" t="s">
        <v>161</v>
      </c>
      <c r="C9" s="31" t="s">
        <v>167</v>
      </c>
      <c r="D9" s="24" t="s">
        <v>173</v>
      </c>
    </row>
    <row r="10" spans="1:4" x14ac:dyDescent="0.25">
      <c r="A10" s="36" t="s">
        <v>171</v>
      </c>
      <c r="B10" s="24" t="s">
        <v>166</v>
      </c>
      <c r="C10" s="31" t="s">
        <v>168</v>
      </c>
    </row>
    <row r="11" spans="1:4" ht="42" x14ac:dyDescent="0.25">
      <c r="A11" s="24" t="s">
        <v>162</v>
      </c>
      <c r="B11" s="24" t="s">
        <v>164</v>
      </c>
      <c r="C11" s="31" t="s">
        <v>172</v>
      </c>
    </row>
    <row r="18" spans="7:9" ht="23" x14ac:dyDescent="0.25">
      <c r="G18" s="37" t="s">
        <v>174</v>
      </c>
    </row>
    <row r="19" spans="7:9" x14ac:dyDescent="0.25">
      <c r="G19" s="24" t="s">
        <v>175</v>
      </c>
      <c r="H19" s="24" t="s">
        <v>179</v>
      </c>
    </row>
    <row r="20" spans="7:9" x14ac:dyDescent="0.25">
      <c r="G20" s="24" t="s">
        <v>176</v>
      </c>
    </row>
    <row r="21" spans="7:9" x14ac:dyDescent="0.25">
      <c r="G21" s="24" t="s">
        <v>177</v>
      </c>
    </row>
    <row r="22" spans="7:9" x14ac:dyDescent="0.25">
      <c r="G22" s="24" t="s">
        <v>178</v>
      </c>
    </row>
    <row r="24" spans="7:9" x14ac:dyDescent="0.25">
      <c r="G24" s="24" t="s">
        <v>180</v>
      </c>
      <c r="H24" s="24" t="s">
        <v>192</v>
      </c>
      <c r="I24" s="24" t="s">
        <v>193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2017-11-12T06:53:55Z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