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<sst xmlns="http://schemas.openxmlformats.org/spreadsheetml/2006/main" count="246" uniqueCount="149">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</sst>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38.494353826850691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44155.923943457972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0.9167127314794925</v>
      </c>
      <c r="E3" s="17">
        <f ca="1">E4-$D$2</f>
        <v>782</v>
      </c>
      <c r="F3" s="3">
        <f>SUM(学习任务!E:E)</f>
        <v>1356.9239434579738</v>
      </c>
      <c r="G3" s="17">
        <f t="shared" ref="G3:H3" ca="1" si="0">G4-$D$2</f>
        <v>41</v>
      </c>
      <c r="H3" s="17">
        <f t="shared" ca="1" si="0"/>
        <v>207</v>
      </c>
    </row>
    <row r="4" spans="1:10">
      <c r="E4" s="16">
        <v>43581</v>
      </c>
      <c r="F4" s="15">
        <f ca="1">$D$2+F3</f>
        <v>44155.923943457972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99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121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126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0" t="s">
        <v>100</v>
      </c>
      <c r="B1" s="51"/>
      <c r="C1" s="52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0.9167127314794925</v>
      </c>
      <c r="E3" s="17">
        <f ca="1">E4-$D$2</f>
        <v>782</v>
      </c>
      <c r="F3" s="3">
        <f>SUM(学习任务!E:E)</f>
        <v>1356.9239434579738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44155.923943457972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120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118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119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87</v>
      </c>
      <c r="E13" s="11" t="s">
        <v>88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97</v>
      </c>
      <c r="E17" s="11" t="s">
        <v>89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86</v>
      </c>
      <c r="E20" s="11" t="s">
        <v>90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86</v>
      </c>
      <c r="E24" s="11" t="s">
        <v>91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86</v>
      </c>
      <c r="E27" s="11" t="s">
        <v>92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86</v>
      </c>
      <c r="E31" s="11" t="s">
        <v>93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86</v>
      </c>
      <c r="E34" s="11" t="s">
        <v>94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A32" sqref="A3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0.9167127314794925</v>
      </c>
      <c r="E3" s="17">
        <f ca="1">E4-$D$2</f>
        <v>782</v>
      </c>
      <c r="F3" s="3">
        <f>SUM(学习任务!E:E)</f>
        <v>1356.9239434579738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44155.923943457972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96</v>
      </c>
      <c r="E10" s="11" t="s">
        <v>95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98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85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85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85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85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85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85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85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0.9167127314794925</v>
      </c>
      <c r="E3" s="17">
        <f ca="1">E4-$D$2</f>
        <v>782</v>
      </c>
      <c r="F3" s="3">
        <f>SUM(学习任务!E:E)</f>
        <v>1356.9239434579738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44155.923943457972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0.9167127314794925</v>
      </c>
      <c r="E3" s="17">
        <f ca="1">E4-$D$2</f>
        <v>782</v>
      </c>
      <c r="F3" s="3">
        <f>SUM(学习任务!E:E)</f>
        <v>1356.9239434579738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44155.923943457972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0.9167127314794925</v>
      </c>
      <c r="E3" s="17">
        <f ca="1">E4-$D$2</f>
        <v>782</v>
      </c>
      <c r="F3" s="3">
        <f>SUM(学习任务!E:E)</f>
        <v>1356.9239434579738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44155.923943457972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20" activePane="bottomLeft" state="frozen"/>
      <selection pane="bottomLeft" activeCell="E26" sqref="E26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148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147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117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138</v>
      </c>
      <c r="C29" s="25">
        <v>40</v>
      </c>
      <c r="D29">
        <f>任务分解!D28</f>
        <v>3.7641154328732745E-2</v>
      </c>
      <c r="E29">
        <f t="shared" si="0"/>
        <v>38.494353826850691</v>
      </c>
    </row>
    <row r="30" spans="1:6" ht="14.25">
      <c r="B30" s="30" t="s">
        <v>139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122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123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124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125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140</v>
      </c>
      <c r="C53">
        <v>20</v>
      </c>
      <c r="D53">
        <v>0</v>
      </c>
      <c r="E53">
        <f t="shared" si="1"/>
        <v>20</v>
      </c>
    </row>
    <row r="54" spans="1:6">
      <c r="B54" s="26" t="s">
        <v>141</v>
      </c>
      <c r="C54">
        <v>60</v>
      </c>
      <c r="D54">
        <v>0.6</v>
      </c>
      <c r="E54">
        <f t="shared" si="1"/>
        <v>24</v>
      </c>
      <c r="F54" s="26" t="s">
        <v>146</v>
      </c>
    </row>
    <row r="55" spans="1:6">
      <c r="B55" s="26" t="s">
        <v>142</v>
      </c>
      <c r="E55">
        <f t="shared" si="1"/>
        <v>0</v>
      </c>
    </row>
    <row r="56" spans="1:6">
      <c r="B56" s="26" t="s">
        <v>143</v>
      </c>
      <c r="D56" s="26">
        <f>25/621</f>
        <v>4.0257648953301126E-2</v>
      </c>
      <c r="E56">
        <f t="shared" si="1"/>
        <v>0</v>
      </c>
    </row>
    <row r="57" spans="1:6">
      <c r="B57" s="26" t="s">
        <v>144</v>
      </c>
    </row>
    <row r="58" spans="1:6">
      <c r="B58" s="26" t="s">
        <v>145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F21" sqref="F21"/>
    </sheetView>
  </sheetViews>
  <sheetFormatPr defaultRowHeight="13.5"/>
  <cols>
    <col min="1" max="1" width="13.75" customWidth="1"/>
  </cols>
  <sheetData>
    <row r="1" spans="1:5">
      <c r="B1" s="26" t="s">
        <v>113</v>
      </c>
      <c r="C1" s="26" t="s">
        <v>114</v>
      </c>
      <c r="D1" s="26" t="s">
        <v>115</v>
      </c>
      <c r="E1" s="26" t="s">
        <v>116</v>
      </c>
    </row>
    <row r="2" spans="1:5">
      <c r="A2" s="26" t="s">
        <v>101</v>
      </c>
      <c r="B2">
        <v>93</v>
      </c>
      <c r="C2">
        <v>55</v>
      </c>
      <c r="D2">
        <f>C2/B2</f>
        <v>0.59139784946236562</v>
      </c>
    </row>
    <row r="3" spans="1:5">
      <c r="A3" s="26" t="s">
        <v>102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103</v>
      </c>
      <c r="B4">
        <v>100</v>
      </c>
      <c r="C4">
        <v>43</v>
      </c>
      <c r="D4">
        <f t="shared" si="0"/>
        <v>0.43</v>
      </c>
    </row>
    <row r="5" spans="1:5">
      <c r="A5" s="26" t="s">
        <v>104</v>
      </c>
      <c r="B5">
        <v>28</v>
      </c>
      <c r="C5">
        <v>0</v>
      </c>
      <c r="D5">
        <f t="shared" si="0"/>
        <v>0</v>
      </c>
    </row>
    <row r="6" spans="1:5">
      <c r="A6" s="26" t="s">
        <v>105</v>
      </c>
      <c r="B6">
        <v>79</v>
      </c>
      <c r="C6">
        <v>0</v>
      </c>
      <c r="D6">
        <f t="shared" si="0"/>
        <v>0</v>
      </c>
    </row>
    <row r="7" spans="1:5">
      <c r="A7" s="26" t="s">
        <v>106</v>
      </c>
      <c r="B7">
        <v>86</v>
      </c>
      <c r="C7">
        <v>0</v>
      </c>
      <c r="D7">
        <f t="shared" si="0"/>
        <v>0</v>
      </c>
    </row>
    <row r="8" spans="1:5">
      <c r="A8" s="26" t="s">
        <v>107</v>
      </c>
      <c r="B8">
        <v>70</v>
      </c>
      <c r="C8">
        <v>0</v>
      </c>
      <c r="D8">
        <f t="shared" si="0"/>
        <v>0</v>
      </c>
    </row>
    <row r="9" spans="1:5">
      <c r="A9" s="26" t="s">
        <v>108</v>
      </c>
      <c r="B9">
        <v>62</v>
      </c>
      <c r="C9">
        <v>0</v>
      </c>
      <c r="D9">
        <f t="shared" si="0"/>
        <v>0</v>
      </c>
    </row>
    <row r="10" spans="1:5">
      <c r="A10" s="26" t="s">
        <v>109</v>
      </c>
      <c r="B10">
        <v>67</v>
      </c>
      <c r="C10">
        <v>0</v>
      </c>
      <c r="D10">
        <f t="shared" si="0"/>
        <v>0</v>
      </c>
    </row>
    <row r="11" spans="1:5">
      <c r="A11" s="26" t="s">
        <v>110</v>
      </c>
      <c r="B11">
        <v>10</v>
      </c>
      <c r="C11">
        <v>0</v>
      </c>
      <c r="D11">
        <f t="shared" si="0"/>
        <v>0</v>
      </c>
    </row>
    <row r="12" spans="1:5">
      <c r="A12" s="26" t="s">
        <v>111</v>
      </c>
      <c r="B12">
        <v>72</v>
      </c>
      <c r="C12">
        <v>0</v>
      </c>
      <c r="D12">
        <f t="shared" si="0"/>
        <v>0</v>
      </c>
    </row>
    <row r="13" spans="1:5">
      <c r="A13" s="26" t="s">
        <v>112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4">
      <c r="A17" s="26" t="s">
        <v>127</v>
      </c>
      <c r="B17">
        <v>83</v>
      </c>
      <c r="C17">
        <v>30</v>
      </c>
      <c r="D17">
        <f>C17/B17</f>
        <v>0.36144578313253012</v>
      </c>
    </row>
    <row r="18" spans="1:4">
      <c r="A18" s="26" t="s">
        <v>128</v>
      </c>
      <c r="B18">
        <v>108</v>
      </c>
      <c r="C18">
        <v>0</v>
      </c>
      <c r="D18">
        <f t="shared" ref="D18:D27" si="1">C18/B18</f>
        <v>0</v>
      </c>
    </row>
    <row r="19" spans="1:4">
      <c r="A19" s="26" t="s">
        <v>129</v>
      </c>
      <c r="B19">
        <v>56</v>
      </c>
      <c r="C19">
        <v>0</v>
      </c>
      <c r="D19">
        <f t="shared" si="1"/>
        <v>0</v>
      </c>
    </row>
    <row r="20" spans="1:4">
      <c r="A20" s="26" t="s">
        <v>130</v>
      </c>
      <c r="B20">
        <v>77</v>
      </c>
      <c r="C20">
        <v>0</v>
      </c>
      <c r="D20">
        <f t="shared" si="1"/>
        <v>0</v>
      </c>
    </row>
    <row r="21" spans="1:4">
      <c r="A21" s="26" t="s">
        <v>131</v>
      </c>
      <c r="B21">
        <v>71</v>
      </c>
      <c r="C21">
        <v>0</v>
      </c>
      <c r="D21">
        <f t="shared" si="1"/>
        <v>0</v>
      </c>
    </row>
    <row r="22" spans="1:4">
      <c r="A22" s="26" t="s">
        <v>132</v>
      </c>
      <c r="B22">
        <v>85</v>
      </c>
      <c r="C22">
        <v>0</v>
      </c>
      <c r="D22">
        <f t="shared" si="1"/>
        <v>0</v>
      </c>
    </row>
    <row r="23" spans="1:4">
      <c r="A23" s="26" t="s">
        <v>133</v>
      </c>
      <c r="B23">
        <v>8</v>
      </c>
      <c r="C23">
        <v>0</v>
      </c>
      <c r="D23">
        <f t="shared" si="1"/>
        <v>0</v>
      </c>
    </row>
    <row r="24" spans="1:4">
      <c r="A24" s="26" t="s">
        <v>134</v>
      </c>
      <c r="B24">
        <v>99</v>
      </c>
      <c r="C24">
        <v>0</v>
      </c>
      <c r="D24">
        <f t="shared" si="1"/>
        <v>0</v>
      </c>
    </row>
    <row r="25" spans="1:4">
      <c r="A25" s="26" t="s">
        <v>135</v>
      </c>
      <c r="B25">
        <v>25</v>
      </c>
      <c r="C25">
        <v>0</v>
      </c>
      <c r="D25">
        <f t="shared" si="1"/>
        <v>0</v>
      </c>
    </row>
    <row r="26" spans="1:4">
      <c r="A26" s="26" t="s">
        <v>136</v>
      </c>
      <c r="B26">
        <v>100</v>
      </c>
      <c r="C26">
        <v>0</v>
      </c>
      <c r="D26">
        <f t="shared" si="1"/>
        <v>0</v>
      </c>
    </row>
    <row r="27" spans="1:4">
      <c r="A27" s="26" t="s">
        <v>137</v>
      </c>
      <c r="B27">
        <v>85</v>
      </c>
      <c r="C27">
        <v>0</v>
      </c>
      <c r="D27">
        <f t="shared" si="1"/>
        <v>0</v>
      </c>
    </row>
    <row r="28" spans="1:4">
      <c r="D28">
        <f>SUM(C17:C27)/SUM(B17:B27)</f>
        <v>3.7641154328732745E-2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25" sqref="D25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42799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44155.923943457972</v>
      </c>
    </row>
    <row r="32" spans="1:3">
      <c r="A32" s="32">
        <v>42800</v>
      </c>
    </row>
    <row r="33" spans="1:1">
      <c r="A33" s="32">
        <v>42801</v>
      </c>
    </row>
    <row r="34" spans="1:1">
      <c r="A34" s="32">
        <v>42802</v>
      </c>
    </row>
    <row r="35" spans="1:1">
      <c r="A35" s="32">
        <v>42803</v>
      </c>
    </row>
    <row r="36" spans="1:1">
      <c r="A36" s="32">
        <v>42804</v>
      </c>
    </row>
    <row r="37" spans="1:1">
      <c r="A37" s="32">
        <v>42805</v>
      </c>
    </row>
    <row r="38" spans="1:1">
      <c r="A38" s="32">
        <v>42806</v>
      </c>
    </row>
    <row r="39" spans="1:1">
      <c r="A39" s="32">
        <v>42807</v>
      </c>
    </row>
    <row r="40" spans="1:1">
      <c r="A40" s="32">
        <v>42808</v>
      </c>
    </row>
    <row r="41" spans="1:1">
      <c r="A41" s="32">
        <v>42809</v>
      </c>
    </row>
    <row r="42" spans="1:1">
      <c r="A42" s="32">
        <v>42810</v>
      </c>
    </row>
    <row r="43" spans="1:1">
      <c r="A43" s="32">
        <v>42811</v>
      </c>
    </row>
    <row r="44" spans="1:1">
      <c r="A44" s="32">
        <v>42812</v>
      </c>
    </row>
    <row r="45" spans="1:1">
      <c r="A45" s="32">
        <v>42813</v>
      </c>
    </row>
    <row r="46" spans="1:1">
      <c r="A46" s="32">
        <v>42814</v>
      </c>
    </row>
    <row r="47" spans="1:1">
      <c r="A47" s="32">
        <v>42815</v>
      </c>
    </row>
    <row r="48" spans="1:1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2017-03-05T14:00:04Z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