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</sheets>
  <calcPr calcId="162913"/>
</workbook>
</file>

<file path=xl/calcChain.xml><?xml version="1.0" encoding="utf-8"?>
<calcChain xmlns="http://schemas.openxmlformats.org/spreadsheetml/2006/main">
  <c r="D62" i="11" l="1"/>
  <c r="E57" i="11" l="1"/>
  <c r="E58" i="11"/>
  <c r="E59" i="11"/>
  <c r="E60" i="11"/>
  <c r="E61" i="11"/>
  <c r="E62" i="11"/>
  <c r="D28" i="22" l="1"/>
  <c r="D32" i="11" s="1"/>
  <c r="D18" i="22"/>
  <c r="D19" i="22"/>
  <c r="D20" i="22"/>
  <c r="D21" i="22"/>
  <c r="D22" i="22"/>
  <c r="D23" i="22"/>
  <c r="D24" i="22"/>
  <c r="D25" i="22"/>
  <c r="D26" i="22"/>
  <c r="D27" i="22"/>
  <c r="D17" i="22"/>
  <c r="E30" i="11" l="1"/>
  <c r="E32" i="11"/>
  <c r="E33" i="11"/>
  <c r="E34" i="11"/>
  <c r="E35" i="11"/>
  <c r="E36" i="11"/>
  <c r="E37" i="11"/>
  <c r="D39" i="11"/>
  <c r="D31" i="11" l="1"/>
  <c r="E31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5" i="11"/>
  <c r="E56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6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20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20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<sst xmlns="http://schemas.openxmlformats.org/spreadsheetml/2006/main" count="248" uniqueCount="151">
  <si>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</si>
  <si>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</si>
  <si>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</si>
  <si>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</si>
  <si>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</si>
  <si>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</si>
  <si>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</si>
  <si>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</si>
  <si>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</si>
  <si>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</si>
  <si>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</si>
  <si>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</si>
  <si>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</si>
  <si>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</si>
  <si>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</si>
  <si>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</si>
  <si>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</si>
  <si>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</si>
  <si>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</si>
  <si>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</si>
  <si>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</si>
  <si>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</si>
  <si>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</si>
  <si>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</si>
  <si>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</si>
  <si>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</si>
  <si>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</si>
  <si>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</si>
  <si>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</si>
  <si>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</si>
  <si>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</si>
  <si>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</si>
  <si>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</si>
  <si>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</si>
  <si>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</si>
  <si>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</si>
  <si>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</si>
  <si>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</si>
  <si>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</si>
  <si>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</si>
  <si>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</si>
  <si>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</si>
  <si>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</si>
  <si>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</si>
  <si>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</si>
  <si>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</si>
  <si>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</si>
  <si>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</si>
  <si>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</si>
  <si>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</si>
  <si>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</si>
  <si>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</si>
  <si>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</si>
  <si>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</si>
  <si>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</si>
  <si>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</si>
  <si>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</si>
  <si>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</si>
  <si>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</si>
  <si>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</si>
  <si>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</si>
  <si>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</si>
  <si>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</si>
  <si>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</si>
  <si>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</si>
  <si>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</si>
  <si>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</si>
  <si>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</si>
  <si>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</si>
  <si>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</si>
  <si>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</si>
  <si>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</si>
  <si>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</si>
  <si>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</si>
  <si>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</si>
  <si>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</si>
  <si>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</si>
  <si>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</si>
  <si>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</si>
  <si>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</si>
  <si>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</si>
  <si>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</si>
  <si>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</si>
  <si>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</si>
  <si>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</si>
  <si>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</si>
  <si>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</si>
  <si>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</si>
  <si>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</si>
  <si>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</si>
  <si>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</si>
  <si>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</si>
  <si>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</si>
  <si>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</si>
  <si>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</si>
  <si>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</si>
  <si>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</si>
  <si>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</si>
  <si>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</si>
  <si>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</si>
  <si>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</si>
  <si>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</si>
  <si>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</si>
  <si>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</si>
  <si>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</si>
  <si>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</si>
  <si>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</si>
  <si>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</si>
  <si>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</si>
  <si>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</si>
  <si>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</si>
  <si>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</si>
  <si>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</si>
  <si>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</si>
  <si>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</si>
  <si>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</si>
  <si>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</si>
  <si>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</si>
  <si>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</si>
  <si>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</si>
  <si>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</si>
  <si>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</si>
  <si>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</si>
  <si>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</si>
  <si>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</si>
  <si>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</si>
  <si>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</si>
  <si>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Python</t>
    <phoneticPr fontId="3" type="noConversion"/>
  </si>
  <si>
    <t>MOOC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</si>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</sst>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1" fillId="7" borderId="0" xfId="0" applyFont="1" applyFill="1">
      <alignment vertical="center"/>
    </xf>
    <xf numFmtId="0" fontId="10" fillId="7" borderId="7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0" fontId="6" fillId="6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学习任务!$E$2:$E$64</c:f>
              <c:numCache>
                <c:formatCode>General</c:formatCode>
                <c:ptCount val="63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7</c:v>
                </c:pt>
                <c:pt idx="18">
                  <c:v>84</c:v>
                </c:pt>
                <c:pt idx="19">
                  <c:v>15</c:v>
                </c:pt>
                <c:pt idx="20">
                  <c:v>10</c:v>
                </c:pt>
                <c:pt idx="21">
                  <c:v>10</c:v>
                </c:pt>
                <c:pt idx="22">
                  <c:v>15</c:v>
                </c:pt>
                <c:pt idx="23">
                  <c:v>15</c:v>
                </c:pt>
                <c:pt idx="24">
                  <c:v>4.9019607843137258</c:v>
                </c:pt>
                <c:pt idx="25">
                  <c:v>15</c:v>
                </c:pt>
                <c:pt idx="26">
                  <c:v>215</c:v>
                </c:pt>
                <c:pt idx="27">
                  <c:v>0</c:v>
                </c:pt>
                <c:pt idx="28">
                  <c:v>0</c:v>
                </c:pt>
                <c:pt idx="29">
                  <c:v>16.747141041931386</c:v>
                </c:pt>
                <c:pt idx="30">
                  <c:v>38.494353826850691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7">
                  <c:v>12.780487804878049</c:v>
                </c:pt>
                <c:pt idx="38">
                  <c:v>18</c:v>
                </c:pt>
                <c:pt idx="39">
                  <c:v>10</c:v>
                </c:pt>
                <c:pt idx="40">
                  <c:v>30</c:v>
                </c:pt>
                <c:pt idx="41">
                  <c:v>30</c:v>
                </c:pt>
                <c:pt idx="42">
                  <c:v>26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10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20</c:v>
                </c:pt>
                <c:pt idx="58">
                  <c:v>24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22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0.9167033564808662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45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99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121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100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0.9167033564808662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120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118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119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87</v>
      </c>
      <c r="E13" s="11" t="s">
        <v>88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97</v>
      </c>
      <c r="E17" s="11" t="s">
        <v>89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86</v>
      </c>
      <c r="E20" s="11" t="s">
        <v>90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86</v>
      </c>
      <c r="E24" s="11" t="s">
        <v>91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86</v>
      </c>
      <c r="E27" s="11" t="s">
        <v>92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86</v>
      </c>
      <c r="E31" s="11" t="s">
        <v>93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86</v>
      </c>
      <c r="E34" s="11" t="s">
        <v>94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0.9167033564808662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96</v>
      </c>
      <c r="E10" s="11" t="s">
        <v>95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98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85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85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85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85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85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85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85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0.9167033564808662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0.9167033564808662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42795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0.9167033564808662</v>
      </c>
      <c r="E3" s="17">
        <f ca="1">E4-$D$2</f>
        <v>786</v>
      </c>
      <c r="F3" s="3">
        <f>SUM(学习任务!E:E)</f>
        <v>1356.9239434579738</v>
      </c>
      <c r="G3" s="17">
        <f t="shared" ref="G3:H3" ca="1" si="0">G4-$D$2</f>
        <v>-33</v>
      </c>
      <c r="H3" s="17">
        <f t="shared" ca="1" si="0"/>
        <v>211</v>
      </c>
    </row>
    <row r="4" spans="1:10">
      <c r="E4" s="16">
        <v>43581</v>
      </c>
      <c r="F4" s="15">
        <f ca="1">$D$2+F3</f>
        <v>44151.923943457972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ref="E3:E62" si="0">C3*(1-D3)</f>
        <v>25</v>
      </c>
      <c r="F3" s="26" t="s">
        <v>60</v>
      </c>
    </row>
    <row r="4" spans="1:6" ht="14.25">
      <c r="A4">
        <v>5</v>
      </c>
      <c r="B4" s="25" t="s">
        <v>150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B10" s="25" t="s">
        <v>127</v>
      </c>
      <c r="C10" s="25"/>
      <c r="F10" s="26" t="s">
        <v>128</v>
      </c>
    </row>
    <row r="11" spans="1:6" ht="14.25">
      <c r="A11">
        <v>16</v>
      </c>
      <c r="B11" s="25" t="s">
        <v>54</v>
      </c>
      <c r="C11" s="25">
        <v>15</v>
      </c>
      <c r="D11">
        <v>0</v>
      </c>
      <c r="E11">
        <f t="shared" si="0"/>
        <v>15</v>
      </c>
    </row>
    <row r="12" spans="1:6" ht="14.25">
      <c r="A12">
        <v>17</v>
      </c>
      <c r="B12" s="25" t="s">
        <v>55</v>
      </c>
      <c r="C12" s="25">
        <v>15</v>
      </c>
      <c r="D12">
        <v>0</v>
      </c>
      <c r="E12">
        <f t="shared" si="0"/>
        <v>15</v>
      </c>
    </row>
    <row r="13" spans="1:6" ht="14.25">
      <c r="A13">
        <v>18</v>
      </c>
      <c r="B13" s="25" t="s">
        <v>56</v>
      </c>
      <c r="C13" s="25">
        <v>15</v>
      </c>
      <c r="D13">
        <v>0</v>
      </c>
      <c r="E13">
        <f t="shared" si="0"/>
        <v>15</v>
      </c>
    </row>
    <row r="14" spans="1:6" ht="14.25">
      <c r="A14">
        <v>20</v>
      </c>
      <c r="B14" s="25" t="s">
        <v>22</v>
      </c>
      <c r="C14" s="25">
        <v>3</v>
      </c>
      <c r="D14">
        <v>0</v>
      </c>
      <c r="E14">
        <f t="shared" si="0"/>
        <v>3</v>
      </c>
    </row>
    <row r="15" spans="1:6" ht="14.25">
      <c r="A15">
        <v>21</v>
      </c>
      <c r="B15" s="25" t="s">
        <v>23</v>
      </c>
      <c r="C15" s="25">
        <v>3</v>
      </c>
      <c r="D15">
        <v>0</v>
      </c>
      <c r="E15">
        <f t="shared" si="0"/>
        <v>3</v>
      </c>
    </row>
    <row r="16" spans="1:6" ht="14.25">
      <c r="A16">
        <v>22</v>
      </c>
      <c r="B16" s="25" t="s">
        <v>24</v>
      </c>
      <c r="C16" s="25">
        <v>7</v>
      </c>
      <c r="D16">
        <v>0</v>
      </c>
      <c r="E16">
        <f t="shared" si="0"/>
        <v>7</v>
      </c>
    </row>
    <row r="17" spans="1:6" ht="14.25">
      <c r="A17">
        <v>23</v>
      </c>
      <c r="B17" s="25" t="s">
        <v>25</v>
      </c>
      <c r="C17" s="25">
        <v>10</v>
      </c>
      <c r="D17">
        <v>0</v>
      </c>
      <c r="E17">
        <f t="shared" si="0"/>
        <v>10</v>
      </c>
    </row>
    <row r="18" spans="1:6" ht="14.25">
      <c r="A18">
        <v>24</v>
      </c>
      <c r="B18" s="25" t="s">
        <v>26</v>
      </c>
      <c r="C18" s="25">
        <v>10</v>
      </c>
      <c r="D18">
        <v>0</v>
      </c>
      <c r="E18">
        <f t="shared" si="0"/>
        <v>10</v>
      </c>
    </row>
    <row r="19" spans="1:6" ht="14.25">
      <c r="A19">
        <v>25</v>
      </c>
      <c r="B19" s="25" t="s">
        <v>27</v>
      </c>
      <c r="C19" s="25">
        <v>10</v>
      </c>
      <c r="D19">
        <v>0.3</v>
      </c>
      <c r="E19">
        <f t="shared" si="0"/>
        <v>7</v>
      </c>
    </row>
    <row r="20" spans="1:6" s="29" customFormat="1" ht="14.25">
      <c r="A20" s="29">
        <v>27</v>
      </c>
      <c r="B20" s="30" t="s">
        <v>62</v>
      </c>
      <c r="C20" s="30">
        <f>16*7</f>
        <v>112</v>
      </c>
      <c r="D20" s="29">
        <f>4/16</f>
        <v>0.25</v>
      </c>
      <c r="E20" s="29">
        <f t="shared" si="0"/>
        <v>84</v>
      </c>
    </row>
    <row r="21" spans="1:6" ht="14.25">
      <c r="A21">
        <v>28</v>
      </c>
      <c r="B21" s="25" t="s">
        <v>28</v>
      </c>
      <c r="C21" s="25">
        <v>15</v>
      </c>
      <c r="D21">
        <v>0</v>
      </c>
      <c r="E21">
        <f t="shared" si="0"/>
        <v>15</v>
      </c>
    </row>
    <row r="22" spans="1:6" ht="14.25">
      <c r="A22">
        <v>29</v>
      </c>
      <c r="B22" s="25" t="s">
        <v>29</v>
      </c>
      <c r="C22" s="25">
        <v>10</v>
      </c>
      <c r="D22">
        <v>0</v>
      </c>
      <c r="E22">
        <f t="shared" si="0"/>
        <v>10</v>
      </c>
    </row>
    <row r="23" spans="1:6" ht="14.25">
      <c r="A23">
        <v>30</v>
      </c>
      <c r="B23" s="25" t="s">
        <v>30</v>
      </c>
      <c r="C23" s="25">
        <v>10</v>
      </c>
      <c r="D23">
        <v>0</v>
      </c>
      <c r="E23">
        <f t="shared" si="0"/>
        <v>10</v>
      </c>
    </row>
    <row r="24" spans="1:6" ht="14.25">
      <c r="A24">
        <v>31</v>
      </c>
      <c r="B24" s="25" t="s">
        <v>31</v>
      </c>
      <c r="C24" s="25">
        <v>15</v>
      </c>
      <c r="D24">
        <v>0</v>
      </c>
      <c r="E24">
        <f t="shared" si="0"/>
        <v>15</v>
      </c>
    </row>
    <row r="25" spans="1:6" ht="14.25">
      <c r="A25">
        <v>32</v>
      </c>
      <c r="B25" s="25" t="s">
        <v>32</v>
      </c>
      <c r="C25" s="25">
        <v>15</v>
      </c>
      <c r="D25">
        <v>0</v>
      </c>
      <c r="E25">
        <f t="shared" si="0"/>
        <v>15</v>
      </c>
    </row>
    <row r="26" spans="1:6" ht="14.25">
      <c r="A26">
        <v>34</v>
      </c>
      <c r="B26" s="25" t="s">
        <v>33</v>
      </c>
      <c r="C26" s="25">
        <v>10</v>
      </c>
      <c r="D26" s="26">
        <f>130/255</f>
        <v>0.50980392156862742</v>
      </c>
      <c r="E26">
        <f t="shared" si="0"/>
        <v>4.9019607843137258</v>
      </c>
      <c r="F26" s="26" t="s">
        <v>69</v>
      </c>
    </row>
    <row r="27" spans="1:6" ht="14.25">
      <c r="A27">
        <v>35</v>
      </c>
      <c r="B27" s="25" t="s">
        <v>149</v>
      </c>
      <c r="C27" s="25">
        <v>15</v>
      </c>
      <c r="D27">
        <v>0</v>
      </c>
      <c r="E27">
        <f t="shared" si="0"/>
        <v>15</v>
      </c>
    </row>
    <row r="28" spans="1:6" ht="14.25">
      <c r="A28">
        <v>37</v>
      </c>
      <c r="B28" s="25" t="s">
        <v>34</v>
      </c>
      <c r="C28" s="25">
        <v>215</v>
      </c>
      <c r="D28">
        <v>0</v>
      </c>
      <c r="E28">
        <f t="shared" si="0"/>
        <v>215</v>
      </c>
    </row>
    <row r="29" spans="1:6" ht="14.25">
      <c r="A29" s="43">
        <v>38</v>
      </c>
      <c r="B29" s="44" t="s">
        <v>35</v>
      </c>
      <c r="C29" s="44">
        <v>300</v>
      </c>
      <c r="D29" s="43">
        <v>0</v>
      </c>
      <c r="E29" s="43">
        <v>0</v>
      </c>
    </row>
    <row r="30" spans="1:6" s="40" customFormat="1" ht="14.25">
      <c r="A30" s="41"/>
      <c r="B30" s="42" t="s">
        <v>126</v>
      </c>
      <c r="C30" s="42">
        <v>40</v>
      </c>
      <c r="D30" s="41">
        <v>1</v>
      </c>
      <c r="E30" s="41">
        <f t="shared" si="0"/>
        <v>0</v>
      </c>
    </row>
    <row r="31" spans="1:6" ht="14.25">
      <c r="B31" s="25" t="s">
        <v>117</v>
      </c>
      <c r="C31" s="25">
        <v>20</v>
      </c>
      <c r="D31">
        <f>任务分解!D14</f>
        <v>0.16264294790343076</v>
      </c>
      <c r="E31">
        <f t="shared" si="0"/>
        <v>16.747141041931386</v>
      </c>
    </row>
    <row r="32" spans="1:6" ht="14.25">
      <c r="B32" s="30" t="s">
        <v>140</v>
      </c>
      <c r="C32" s="25">
        <v>40</v>
      </c>
      <c r="D32">
        <f>任务分解!D28</f>
        <v>3.7641154328732745E-2</v>
      </c>
      <c r="E32">
        <f t="shared" si="0"/>
        <v>38.494353826850691</v>
      </c>
    </row>
    <row r="33" spans="1:6" ht="14.25">
      <c r="B33" s="30" t="s">
        <v>141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122</v>
      </c>
      <c r="C34" s="25">
        <v>40</v>
      </c>
      <c r="D34">
        <v>0</v>
      </c>
      <c r="E34">
        <f t="shared" si="0"/>
        <v>40</v>
      </c>
    </row>
    <row r="35" spans="1:6" ht="14.25">
      <c r="B35" s="25" t="s">
        <v>123</v>
      </c>
      <c r="C35" s="25">
        <v>40</v>
      </c>
      <c r="D35">
        <v>0</v>
      </c>
      <c r="E35">
        <f t="shared" si="0"/>
        <v>40</v>
      </c>
    </row>
    <row r="36" spans="1:6" ht="14.25">
      <c r="B36" s="25" t="s">
        <v>124</v>
      </c>
      <c r="C36" s="25">
        <v>40</v>
      </c>
      <c r="D36">
        <v>0</v>
      </c>
      <c r="E36">
        <f t="shared" si="0"/>
        <v>40</v>
      </c>
    </row>
    <row r="37" spans="1:6" ht="14.25">
      <c r="B37" s="25" t="s">
        <v>125</v>
      </c>
      <c r="C37" s="25">
        <v>40</v>
      </c>
      <c r="D37">
        <v>0</v>
      </c>
      <c r="E37">
        <f t="shared" si="0"/>
        <v>40</v>
      </c>
    </row>
    <row r="38" spans="1:6" ht="14.25">
      <c r="B38" s="25"/>
      <c r="C38" s="25"/>
    </row>
    <row r="39" spans="1:6" ht="14.25">
      <c r="A39">
        <v>42</v>
      </c>
      <c r="B39" s="30" t="s">
        <v>36</v>
      </c>
      <c r="C39" s="25">
        <v>20</v>
      </c>
      <c r="D39">
        <f>74/205</f>
        <v>0.36097560975609755</v>
      </c>
      <c r="E39">
        <f t="shared" si="0"/>
        <v>12.780487804878049</v>
      </c>
      <c r="F39" s="26" t="s">
        <v>66</v>
      </c>
    </row>
    <row r="40" spans="1:6" ht="14.25">
      <c r="A40">
        <v>43</v>
      </c>
      <c r="B40" s="25" t="s">
        <v>80</v>
      </c>
      <c r="C40" s="25">
        <v>20</v>
      </c>
      <c r="D40">
        <v>0.1</v>
      </c>
      <c r="E40">
        <f t="shared" si="0"/>
        <v>18</v>
      </c>
    </row>
    <row r="41" spans="1:6" ht="14.25">
      <c r="A41">
        <v>44</v>
      </c>
      <c r="B41" s="25" t="s">
        <v>37</v>
      </c>
      <c r="C41" s="25">
        <v>10</v>
      </c>
      <c r="D41">
        <v>0</v>
      </c>
      <c r="E41">
        <f t="shared" si="0"/>
        <v>10</v>
      </c>
    </row>
    <row r="42" spans="1:6" ht="14.25">
      <c r="A42">
        <v>46</v>
      </c>
      <c r="B42" s="39" t="s">
        <v>38</v>
      </c>
      <c r="C42" s="25">
        <v>30</v>
      </c>
      <c r="D42">
        <v>0</v>
      </c>
      <c r="E42">
        <f t="shared" si="0"/>
        <v>30</v>
      </c>
    </row>
    <row r="43" spans="1:6" ht="14.25">
      <c r="A43">
        <v>47</v>
      </c>
      <c r="B43" s="39" t="s">
        <v>39</v>
      </c>
      <c r="C43" s="25">
        <v>30</v>
      </c>
      <c r="D43">
        <v>0</v>
      </c>
      <c r="E43">
        <f t="shared" si="0"/>
        <v>30</v>
      </c>
    </row>
    <row r="44" spans="1:6" ht="14.25">
      <c r="A44">
        <v>48</v>
      </c>
      <c r="B44" s="39" t="s">
        <v>40</v>
      </c>
      <c r="C44" s="25">
        <v>26</v>
      </c>
      <c r="D44">
        <v>0</v>
      </c>
      <c r="E44">
        <f t="shared" si="0"/>
        <v>26</v>
      </c>
    </row>
    <row r="45" spans="1:6" ht="14.25">
      <c r="A45">
        <v>49</v>
      </c>
      <c r="B45" s="39" t="s">
        <v>41</v>
      </c>
      <c r="C45" s="25">
        <v>30</v>
      </c>
      <c r="D45">
        <v>0</v>
      </c>
      <c r="E45">
        <f t="shared" si="0"/>
        <v>30</v>
      </c>
    </row>
    <row r="46" spans="1:6" ht="14.25">
      <c r="A46">
        <v>50</v>
      </c>
      <c r="B46" s="39" t="s">
        <v>42</v>
      </c>
      <c r="C46" s="25">
        <v>30</v>
      </c>
      <c r="D46">
        <v>0</v>
      </c>
      <c r="E46">
        <f t="shared" si="0"/>
        <v>30</v>
      </c>
    </row>
    <row r="47" spans="1:6" ht="14.25">
      <c r="A47">
        <v>52</v>
      </c>
      <c r="B47" s="39" t="s">
        <v>43</v>
      </c>
      <c r="C47" s="25">
        <v>30</v>
      </c>
      <c r="D47">
        <v>0</v>
      </c>
      <c r="E47">
        <f t="shared" si="0"/>
        <v>30</v>
      </c>
    </row>
    <row r="48" spans="1:6" ht="14.25">
      <c r="A48">
        <v>53</v>
      </c>
      <c r="B48" s="39" t="s">
        <v>44</v>
      </c>
      <c r="C48" s="25">
        <v>30</v>
      </c>
      <c r="D48">
        <v>0</v>
      </c>
      <c r="E48">
        <f t="shared" si="0"/>
        <v>30</v>
      </c>
    </row>
    <row r="49" spans="1:6" ht="14.25">
      <c r="A49">
        <v>55</v>
      </c>
      <c r="B49" s="39" t="s">
        <v>45</v>
      </c>
      <c r="C49" s="25">
        <v>30</v>
      </c>
      <c r="D49">
        <v>0</v>
      </c>
      <c r="E49">
        <f t="shared" si="0"/>
        <v>30</v>
      </c>
    </row>
    <row r="50" spans="1:6" ht="14.25">
      <c r="A50">
        <v>56</v>
      </c>
      <c r="B50" s="39" t="s">
        <v>46</v>
      </c>
      <c r="C50" s="25">
        <v>30</v>
      </c>
      <c r="D50">
        <v>0</v>
      </c>
      <c r="E50">
        <f t="shared" si="0"/>
        <v>30</v>
      </c>
    </row>
    <row r="51" spans="1:6" ht="14.25">
      <c r="A51">
        <v>58</v>
      </c>
      <c r="B51" s="39" t="s">
        <v>47</v>
      </c>
      <c r="C51" s="25">
        <v>30</v>
      </c>
      <c r="D51">
        <v>0</v>
      </c>
      <c r="E51">
        <f t="shared" si="0"/>
        <v>30</v>
      </c>
    </row>
    <row r="52" spans="1:6" ht="14.25">
      <c r="A52">
        <v>59</v>
      </c>
      <c r="B52" s="39" t="s">
        <v>48</v>
      </c>
      <c r="C52" s="25">
        <v>30</v>
      </c>
      <c r="D52">
        <v>0</v>
      </c>
      <c r="E52">
        <f t="shared" si="0"/>
        <v>30</v>
      </c>
    </row>
    <row r="53" spans="1:6" ht="14.25">
      <c r="A53">
        <v>61</v>
      </c>
      <c r="B53" s="25" t="s">
        <v>49</v>
      </c>
      <c r="C53" s="25">
        <v>10</v>
      </c>
      <c r="D53">
        <v>0</v>
      </c>
      <c r="E53">
        <f t="shared" si="0"/>
        <v>10</v>
      </c>
    </row>
    <row r="54" spans="1:6" ht="14.25">
      <c r="A54">
        <v>62</v>
      </c>
      <c r="B54" s="25" t="s">
        <v>50</v>
      </c>
      <c r="C54" s="25">
        <v>20</v>
      </c>
      <c r="D54">
        <v>0</v>
      </c>
      <c r="E54">
        <f t="shared" si="0"/>
        <v>20</v>
      </c>
    </row>
    <row r="55" spans="1:6" ht="14.25">
      <c r="B55" s="25" t="s">
        <v>71</v>
      </c>
      <c r="C55" s="25">
        <v>20</v>
      </c>
      <c r="D55">
        <v>0</v>
      </c>
      <c r="E55">
        <f t="shared" si="0"/>
        <v>20</v>
      </c>
    </row>
    <row r="56" spans="1:6" ht="14.25">
      <c r="B56" s="25" t="s">
        <v>72</v>
      </c>
      <c r="C56" s="25">
        <v>20</v>
      </c>
      <c r="D56">
        <v>0</v>
      </c>
      <c r="E56">
        <f t="shared" si="0"/>
        <v>20</v>
      </c>
    </row>
    <row r="57" spans="1:6">
      <c r="D57">
        <v>0</v>
      </c>
      <c r="E57">
        <f t="shared" si="0"/>
        <v>0</v>
      </c>
    </row>
    <row r="58" spans="1:6">
      <c r="D58">
        <v>0</v>
      </c>
      <c r="E58">
        <f t="shared" si="0"/>
        <v>0</v>
      </c>
    </row>
    <row r="59" spans="1:6">
      <c r="B59" s="26" t="s">
        <v>142</v>
      </c>
      <c r="C59">
        <v>20</v>
      </c>
      <c r="D59">
        <v>0</v>
      </c>
      <c r="E59">
        <f t="shared" si="0"/>
        <v>20</v>
      </c>
    </row>
    <row r="60" spans="1:6">
      <c r="B60" s="26" t="s">
        <v>143</v>
      </c>
      <c r="C60">
        <v>60</v>
      </c>
      <c r="D60">
        <v>0.6</v>
      </c>
      <c r="E60">
        <f t="shared" si="0"/>
        <v>24</v>
      </c>
      <c r="F60" s="26" t="s">
        <v>148</v>
      </c>
    </row>
    <row r="61" spans="1:6">
      <c r="B61" s="26" t="s">
        <v>144</v>
      </c>
      <c r="E61">
        <f t="shared" si="0"/>
        <v>0</v>
      </c>
    </row>
    <row r="62" spans="1:6">
      <c r="B62" s="26" t="s">
        <v>145</v>
      </c>
      <c r="D62" s="26">
        <f>25/621</f>
        <v>4.0257648953301126E-2</v>
      </c>
      <c r="E62">
        <f t="shared" si="0"/>
        <v>0</v>
      </c>
    </row>
    <row r="63" spans="1:6">
      <c r="B63" s="26" t="s">
        <v>146</v>
      </c>
    </row>
    <row r="64" spans="1:6">
      <c r="B64" s="26" t="s">
        <v>147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21" sqref="F21"/>
    </sheetView>
  </sheetViews>
  <sheetFormatPr defaultRowHeight="13.5"/>
  <cols>
    <col min="1" max="1" width="13.75" customWidth="1"/>
  </cols>
  <sheetData>
    <row r="1" spans="1:5">
      <c r="B1" s="26" t="s">
        <v>113</v>
      </c>
      <c r="C1" s="26" t="s">
        <v>114</v>
      </c>
      <c r="D1" s="26" t="s">
        <v>115</v>
      </c>
      <c r="E1" s="26" t="s">
        <v>116</v>
      </c>
    </row>
    <row r="2" spans="1:5">
      <c r="A2" s="26" t="s">
        <v>101</v>
      </c>
      <c r="B2">
        <v>93</v>
      </c>
      <c r="C2">
        <v>55</v>
      </c>
      <c r="D2">
        <f>C2/B2</f>
        <v>0.59139784946236562</v>
      </c>
    </row>
    <row r="3" spans="1:5">
      <c r="A3" s="26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103</v>
      </c>
      <c r="B4">
        <v>100</v>
      </c>
      <c r="C4">
        <v>43</v>
      </c>
      <c r="D4">
        <f t="shared" si="0"/>
        <v>0.43</v>
      </c>
    </row>
    <row r="5" spans="1:5">
      <c r="A5" s="26" t="s">
        <v>104</v>
      </c>
      <c r="B5">
        <v>28</v>
      </c>
      <c r="C5">
        <v>0</v>
      </c>
      <c r="D5">
        <f t="shared" si="0"/>
        <v>0</v>
      </c>
    </row>
    <row r="6" spans="1:5">
      <c r="A6" s="26" t="s">
        <v>105</v>
      </c>
      <c r="B6">
        <v>79</v>
      </c>
      <c r="C6">
        <v>0</v>
      </c>
      <c r="D6">
        <f t="shared" si="0"/>
        <v>0</v>
      </c>
    </row>
    <row r="7" spans="1:5">
      <c r="A7" s="26" t="s">
        <v>106</v>
      </c>
      <c r="B7">
        <v>86</v>
      </c>
      <c r="C7">
        <v>0</v>
      </c>
      <c r="D7">
        <f t="shared" si="0"/>
        <v>0</v>
      </c>
    </row>
    <row r="8" spans="1:5">
      <c r="A8" s="26" t="s">
        <v>107</v>
      </c>
      <c r="B8">
        <v>70</v>
      </c>
      <c r="C8">
        <v>0</v>
      </c>
      <c r="D8">
        <f t="shared" si="0"/>
        <v>0</v>
      </c>
    </row>
    <row r="9" spans="1:5">
      <c r="A9" s="26" t="s">
        <v>108</v>
      </c>
      <c r="B9">
        <v>62</v>
      </c>
      <c r="C9">
        <v>0</v>
      </c>
      <c r="D9">
        <f t="shared" si="0"/>
        <v>0</v>
      </c>
    </row>
    <row r="10" spans="1:5">
      <c r="A10" s="26" t="s">
        <v>109</v>
      </c>
      <c r="B10">
        <v>67</v>
      </c>
      <c r="C10">
        <v>0</v>
      </c>
      <c r="D10">
        <f t="shared" si="0"/>
        <v>0</v>
      </c>
    </row>
    <row r="11" spans="1:5">
      <c r="A11" s="26" t="s">
        <v>110</v>
      </c>
      <c r="B11">
        <v>10</v>
      </c>
      <c r="C11">
        <v>0</v>
      </c>
      <c r="D11">
        <f t="shared" si="0"/>
        <v>0</v>
      </c>
    </row>
    <row r="12" spans="1:5">
      <c r="A12" s="26" t="s">
        <v>111</v>
      </c>
      <c r="B12">
        <v>72</v>
      </c>
      <c r="C12">
        <v>0</v>
      </c>
      <c r="D12">
        <f t="shared" si="0"/>
        <v>0</v>
      </c>
    </row>
    <row r="13" spans="1:5">
      <c r="A13" s="26" t="s">
        <v>112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4">
      <c r="A17" s="26" t="s">
        <v>129</v>
      </c>
      <c r="B17">
        <v>83</v>
      </c>
      <c r="C17">
        <v>30</v>
      </c>
      <c r="D17">
        <f>C17/B17</f>
        <v>0.36144578313253012</v>
      </c>
    </row>
    <row r="18" spans="1:4">
      <c r="A18" s="26" t="s">
        <v>130</v>
      </c>
      <c r="B18">
        <v>108</v>
      </c>
      <c r="C18">
        <v>0</v>
      </c>
      <c r="D18">
        <f t="shared" ref="D18:D27" si="1">C18/B18</f>
        <v>0</v>
      </c>
    </row>
    <row r="19" spans="1:4">
      <c r="A19" s="26" t="s">
        <v>131</v>
      </c>
      <c r="B19">
        <v>56</v>
      </c>
      <c r="C19">
        <v>0</v>
      </c>
      <c r="D19">
        <f t="shared" si="1"/>
        <v>0</v>
      </c>
    </row>
    <row r="20" spans="1:4">
      <c r="A20" s="26" t="s">
        <v>132</v>
      </c>
      <c r="B20">
        <v>77</v>
      </c>
      <c r="C20">
        <v>0</v>
      </c>
      <c r="D20">
        <f t="shared" si="1"/>
        <v>0</v>
      </c>
    </row>
    <row r="21" spans="1:4">
      <c r="A21" s="26" t="s">
        <v>133</v>
      </c>
      <c r="B21">
        <v>71</v>
      </c>
      <c r="C21">
        <v>0</v>
      </c>
      <c r="D21">
        <f t="shared" si="1"/>
        <v>0</v>
      </c>
    </row>
    <row r="22" spans="1:4">
      <c r="A22" s="26" t="s">
        <v>134</v>
      </c>
      <c r="B22">
        <v>85</v>
      </c>
      <c r="C22">
        <v>0</v>
      </c>
      <c r="D22">
        <f t="shared" si="1"/>
        <v>0</v>
      </c>
    </row>
    <row r="23" spans="1:4">
      <c r="A23" s="26" t="s">
        <v>135</v>
      </c>
      <c r="B23">
        <v>8</v>
      </c>
      <c r="C23">
        <v>0</v>
      </c>
      <c r="D23">
        <f t="shared" si="1"/>
        <v>0</v>
      </c>
    </row>
    <row r="24" spans="1:4">
      <c r="A24" s="26" t="s">
        <v>136</v>
      </c>
      <c r="B24">
        <v>99</v>
      </c>
      <c r="C24">
        <v>0</v>
      </c>
      <c r="D24">
        <f t="shared" si="1"/>
        <v>0</v>
      </c>
    </row>
    <row r="25" spans="1:4">
      <c r="A25" s="26" t="s">
        <v>137</v>
      </c>
      <c r="B25">
        <v>25</v>
      </c>
      <c r="C25">
        <v>0</v>
      </c>
      <c r="D25">
        <f t="shared" si="1"/>
        <v>0</v>
      </c>
    </row>
    <row r="26" spans="1:4">
      <c r="A26" s="26" t="s">
        <v>138</v>
      </c>
      <c r="B26">
        <v>100</v>
      </c>
      <c r="C26">
        <v>0</v>
      </c>
      <c r="D26">
        <f t="shared" si="1"/>
        <v>0</v>
      </c>
    </row>
    <row r="27" spans="1:4">
      <c r="A27" s="26" t="s">
        <v>139</v>
      </c>
      <c r="B27">
        <v>85</v>
      </c>
      <c r="C27">
        <v>0</v>
      </c>
      <c r="D27">
        <f t="shared" si="1"/>
        <v>0</v>
      </c>
    </row>
    <row r="28" spans="1:4">
      <c r="D28">
        <f>SUM(C17:C27)/SUM(B17:B27)</f>
        <v>3.7641154328732745E-2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25" sqref="D25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42795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</row>
    <row r="32" spans="1:3">
      <c r="A32" s="32">
        <v>42800</v>
      </c>
    </row>
    <row r="33" spans="1:1">
      <c r="A33" s="32">
        <v>42801</v>
      </c>
    </row>
    <row r="34" spans="1:1">
      <c r="A34" s="32">
        <v>42802</v>
      </c>
    </row>
    <row r="35" spans="1:1">
      <c r="A35" s="32">
        <v>42803</v>
      </c>
    </row>
    <row r="36" spans="1:1">
      <c r="A36" s="32">
        <v>42804</v>
      </c>
    </row>
    <row r="37" spans="1:1">
      <c r="A37" s="32">
        <v>42805</v>
      </c>
    </row>
    <row r="38" spans="1:1">
      <c r="A38" s="32">
        <v>42806</v>
      </c>
    </row>
    <row r="39" spans="1:1">
      <c r="A39" s="32">
        <v>42807</v>
      </c>
    </row>
    <row r="40" spans="1:1">
      <c r="A40" s="32">
        <v>42808</v>
      </c>
    </row>
    <row r="41" spans="1:1">
      <c r="A41" s="32">
        <v>42809</v>
      </c>
    </row>
    <row r="42" spans="1:1">
      <c r="A42" s="32">
        <v>42810</v>
      </c>
    </row>
    <row r="43" spans="1:1">
      <c r="A43" s="32">
        <v>42811</v>
      </c>
    </row>
    <row r="44" spans="1:1">
      <c r="A44" s="32">
        <v>42812</v>
      </c>
    </row>
    <row r="45" spans="1:1">
      <c r="A45" s="32">
        <v>42813</v>
      </c>
    </row>
    <row r="46" spans="1:1">
      <c r="A46" s="32">
        <v>42814</v>
      </c>
    </row>
    <row r="47" spans="1:1">
      <c r="A47" s="32">
        <v>42815</v>
      </c>
    </row>
    <row r="48" spans="1:1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2017-03-01T14:00:03Z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