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9" i="11"/>
  <c r="E50" i="11"/>
  <c r="E51" i="11"/>
  <c r="E41" i="11"/>
  <c r="E42" i="11"/>
  <c r="E43" i="11"/>
  <c r="E44" i="11"/>
  <c r="E45" i="11"/>
  <c r="E46" i="11"/>
  <c r="E47" i="11"/>
  <c r="E6" i="23" l="1"/>
  <c r="E29" i="23" l="1"/>
  <c r="E28" i="23"/>
  <c r="E27" i="23"/>
  <c r="E26" i="23"/>
  <c r="E25" i="23"/>
  <c r="E40" i="11"/>
  <c r="E36" i="11"/>
  <c r="E37" i="11"/>
  <c r="E38" i="11"/>
  <c r="E39" i="11"/>
  <c r="E23" i="23" l="1"/>
  <c r="D22" i="23"/>
  <c r="E22" i="23" s="1"/>
  <c r="E21" i="23"/>
  <c r="E20" i="23"/>
  <c r="E19" i="23"/>
  <c r="E18" i="23"/>
  <c r="E17" i="23"/>
  <c r="E5" i="23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D18" i="11"/>
  <c r="E18" i="11" s="1"/>
  <c r="E16" i="11"/>
  <c r="E15" i="11"/>
  <c r="E14" i="11"/>
  <c r="E48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9" i="11" s="1"/>
  <c r="E19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7" i="11" s="1"/>
  <c r="E17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<sst xmlns="http://schemas.openxmlformats.org/spreadsheetml/2006/main" count="445" uniqueCount="255">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</sst>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学习任务!$B$2:$B$51</c:f>
              <c:strCache>
                <c:ptCount val="50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时间序列（2本书）</c:v>
                </c:pt>
                <c:pt idx="14">
                  <c:v>傅里叶变换</c:v>
                </c:pt>
                <c:pt idx="15">
                  <c:v>精算师数学</c:v>
                </c:pt>
                <c:pt idx="16">
                  <c:v>精算师金融数学</c:v>
                </c:pt>
                <c:pt idx="17">
                  <c:v>         分析</c:v>
                </c:pt>
                <c:pt idx="18">
                  <c:v>         代数</c:v>
                </c:pt>
                <c:pt idx="19">
                  <c:v>         几何</c:v>
                </c:pt>
                <c:pt idx="20">
                  <c:v>         复分析</c:v>
                </c:pt>
                <c:pt idx="21">
                  <c:v>         常微分方程</c:v>
                </c:pt>
                <c:pt idx="22">
                  <c:v>         数理方程</c:v>
                </c:pt>
                <c:pt idx="23">
                  <c:v>         偏微分方程</c:v>
                </c:pt>
                <c:pt idx="24">
                  <c:v>         实分析</c:v>
                </c:pt>
                <c:pt idx="25">
                  <c:v>         拓扑学</c:v>
                </c:pt>
                <c:pt idx="26">
                  <c:v>         微分几何</c:v>
                </c:pt>
                <c:pt idx="27">
                  <c:v>         泛函分析</c:v>
                </c:pt>
                <c:pt idx="28">
                  <c:v>         抽象代数</c:v>
                </c:pt>
                <c:pt idx="29">
                  <c:v>         时间序列</c:v>
                </c:pt>
                <c:pt idx="30">
                  <c:v>         随机过程</c:v>
                </c:pt>
                <c:pt idx="31">
                  <c:v>回归分析</c:v>
                </c:pt>
                <c:pt idx="32">
                  <c:v>实验设计</c:v>
                </c:pt>
                <c:pt idx="33">
                  <c:v>统计预测</c:v>
                </c:pt>
                <c:pt idx="34">
                  <c:v>Python科学计算</c:v>
                </c:pt>
                <c:pt idx="35">
                  <c:v>Python教材</c:v>
                </c:pt>
                <c:pt idx="36">
                  <c:v>Tkinter</c:v>
                </c:pt>
                <c:pt idx="37">
                  <c:v>神经网络两本书</c:v>
                </c:pt>
                <c:pt idx="38">
                  <c:v>Python算法</c:v>
                </c:pt>
                <c:pt idx="39">
                  <c:v>Python 时间序列</c:v>
                </c:pt>
                <c:pt idx="40">
                  <c:v>感知机</c:v>
                </c:pt>
                <c:pt idx="41">
                  <c:v>决策树</c:v>
                </c:pt>
                <c:pt idx="42">
                  <c:v>KNN</c:v>
                </c:pt>
                <c:pt idx="43">
                  <c:v>朴素贝叶斯</c:v>
                </c:pt>
                <c:pt idx="44">
                  <c:v>logistics regression</c:v>
                </c:pt>
                <c:pt idx="45">
                  <c:v>max entropy</c:v>
                </c:pt>
                <c:pt idx="46">
                  <c:v>         SVM</c:v>
                </c:pt>
                <c:pt idx="47">
                  <c:v>ada boost</c:v>
                </c:pt>
                <c:pt idx="48">
                  <c:v>隐马尔科夫</c:v>
                </c:pt>
                <c:pt idx="49">
                  <c:v>条件随机场</c:v>
                </c:pt>
              </c:strCache>
            </c:strRef>
          </c:cat>
          <c:val>
            <c:numRef>
              <c:f>学习任务!$E$2:$E$51</c:f>
              <c:numCache>
                <c:formatCode>General</c:formatCode>
                <c:ptCount val="50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14.7</c:v>
                </c:pt>
                <c:pt idx="14">
                  <c:v>15</c:v>
                </c:pt>
                <c:pt idx="15">
                  <c:v>16.747141041931386</c:v>
                </c:pt>
                <c:pt idx="16">
                  <c:v>20.426599749058969</c:v>
                </c:pt>
                <c:pt idx="17">
                  <c:v>9.741626794258373</c:v>
                </c:pt>
                <c:pt idx="18">
                  <c:v>18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11.999999999999996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10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1.5</c:v>
                </c:pt>
                <c:pt idx="45">
                  <c:v>2</c:v>
                </c:pt>
                <c:pt idx="46">
                  <c:v>15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6.4911908215435687E-2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  <c r="I3" s="24">
        <f>SUM(学习任务!C:C)</f>
        <v>904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1" topLeftCell="A8" activePane="bottomLeft" state="frozen"/>
      <selection pane="bottomLeft" activeCell="D16" sqref="D16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789.1153675852488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3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57" t="s">
        <v>239</v>
      </c>
      <c r="C15" s="7">
        <v>15</v>
      </c>
      <c r="D15">
        <v>0.02</v>
      </c>
      <c r="E15">
        <f t="shared" si="0"/>
        <v>14.7</v>
      </c>
    </row>
    <row r="16" spans="1:7" ht="14.25">
      <c r="A16">
        <v>15</v>
      </c>
      <c r="B16" s="7" t="s">
        <v>254</v>
      </c>
      <c r="C16" s="7">
        <v>15</v>
      </c>
      <c r="D16">
        <v>0</v>
      </c>
      <c r="E16">
        <f t="shared" si="0"/>
        <v>15</v>
      </c>
    </row>
    <row r="17" spans="1:6" ht="14.25">
      <c r="A17">
        <v>16</v>
      </c>
      <c r="B17" s="7" t="s">
        <v>167</v>
      </c>
      <c r="C17" s="7">
        <v>20</v>
      </c>
      <c r="D17">
        <f>任务分解!D14</f>
        <v>0.16264294790343076</v>
      </c>
      <c r="E17">
        <f t="shared" si="0"/>
        <v>16.747141041931386</v>
      </c>
    </row>
    <row r="18" spans="1:6" ht="14.25">
      <c r="A18">
        <v>17</v>
      </c>
      <c r="B18" s="20" t="s">
        <v>168</v>
      </c>
      <c r="C18" s="7">
        <v>40</v>
      </c>
      <c r="D18">
        <f>任务分解!D28</f>
        <v>0.48933500627352572</v>
      </c>
      <c r="E18">
        <f t="shared" si="0"/>
        <v>20.426599749058969</v>
      </c>
    </row>
    <row r="19" spans="1:6" ht="14.25">
      <c r="A19">
        <v>18</v>
      </c>
      <c r="B19" s="21" t="s">
        <v>174</v>
      </c>
      <c r="C19" s="7">
        <v>20</v>
      </c>
      <c r="D19">
        <f>任务分解!D47*0.8</f>
        <v>0.51291866028708133</v>
      </c>
      <c r="E19">
        <f t="shared" si="0"/>
        <v>9.741626794258373</v>
      </c>
      <c r="F19" s="3" t="s">
        <v>175</v>
      </c>
    </row>
    <row r="20" spans="1:6" ht="14.25">
      <c r="A20">
        <v>19</v>
      </c>
      <c r="B20" s="7" t="s">
        <v>176</v>
      </c>
      <c r="C20" s="7">
        <v>20</v>
      </c>
      <c r="D20">
        <v>0.1</v>
      </c>
      <c r="E20">
        <f t="shared" si="0"/>
        <v>18</v>
      </c>
    </row>
    <row r="21" spans="1:6" ht="14.25">
      <c r="A21">
        <v>20</v>
      </c>
      <c r="B21" s="7" t="s">
        <v>177</v>
      </c>
      <c r="C21" s="7">
        <v>10</v>
      </c>
      <c r="D21">
        <v>0</v>
      </c>
      <c r="E21">
        <f t="shared" si="0"/>
        <v>10</v>
      </c>
    </row>
    <row r="22" spans="1:6" ht="14.25">
      <c r="A22">
        <v>21</v>
      </c>
      <c r="B22" s="20" t="s">
        <v>178</v>
      </c>
      <c r="C22" s="7">
        <v>30</v>
      </c>
      <c r="D22">
        <v>0</v>
      </c>
      <c r="E22">
        <f t="shared" si="0"/>
        <v>30</v>
      </c>
    </row>
    <row r="23" spans="1:6" ht="14.25">
      <c r="A23">
        <v>22</v>
      </c>
      <c r="B23" s="20" t="s">
        <v>179</v>
      </c>
      <c r="C23" s="7">
        <v>30</v>
      </c>
      <c r="D23">
        <v>0</v>
      </c>
      <c r="E23">
        <f t="shared" si="0"/>
        <v>30</v>
      </c>
    </row>
    <row r="24" spans="1:6" ht="14.25">
      <c r="A24">
        <v>23</v>
      </c>
      <c r="B24" s="20" t="s">
        <v>180</v>
      </c>
      <c r="C24" s="7">
        <v>26</v>
      </c>
      <c r="D24">
        <v>0</v>
      </c>
      <c r="E24">
        <f t="shared" si="0"/>
        <v>26</v>
      </c>
    </row>
    <row r="25" spans="1:6" ht="14.25">
      <c r="A25">
        <v>24</v>
      </c>
      <c r="B25" s="20" t="s">
        <v>181</v>
      </c>
      <c r="C25" s="7">
        <v>30</v>
      </c>
      <c r="D25">
        <v>0</v>
      </c>
      <c r="E25">
        <f t="shared" si="0"/>
        <v>30</v>
      </c>
    </row>
    <row r="26" spans="1:6" ht="14.25">
      <c r="A26">
        <v>25</v>
      </c>
      <c r="B26" s="20" t="s">
        <v>182</v>
      </c>
      <c r="C26" s="7">
        <v>30</v>
      </c>
      <c r="D26">
        <v>0</v>
      </c>
      <c r="E26">
        <f t="shared" si="0"/>
        <v>30</v>
      </c>
    </row>
    <row r="27" spans="1:6" ht="14.25">
      <c r="A27">
        <v>26</v>
      </c>
      <c r="B27" s="20" t="s">
        <v>183</v>
      </c>
      <c r="C27" s="7">
        <v>30</v>
      </c>
      <c r="D27">
        <v>0</v>
      </c>
      <c r="E27">
        <f t="shared" si="0"/>
        <v>30</v>
      </c>
    </row>
    <row r="28" spans="1:6" ht="14.25">
      <c r="A28">
        <v>27</v>
      </c>
      <c r="B28" s="20" t="s">
        <v>184</v>
      </c>
      <c r="C28" s="7">
        <v>30</v>
      </c>
      <c r="D28">
        <v>0</v>
      </c>
      <c r="E28">
        <f t="shared" si="0"/>
        <v>30</v>
      </c>
    </row>
    <row r="29" spans="1:6" ht="14.25">
      <c r="A29">
        <v>28</v>
      </c>
      <c r="B29" s="20" t="s">
        <v>185</v>
      </c>
      <c r="C29" s="7">
        <v>30</v>
      </c>
      <c r="D29">
        <v>0</v>
      </c>
      <c r="E29">
        <f t="shared" si="0"/>
        <v>30</v>
      </c>
    </row>
    <row r="30" spans="1:6" ht="14.25">
      <c r="A30">
        <v>29</v>
      </c>
      <c r="B30" s="20" t="s">
        <v>186</v>
      </c>
      <c r="C30" s="7">
        <v>30</v>
      </c>
      <c r="D30">
        <v>0</v>
      </c>
      <c r="E30">
        <f t="shared" si="0"/>
        <v>30</v>
      </c>
    </row>
    <row r="31" spans="1:6" ht="14.25">
      <c r="A31">
        <v>30</v>
      </c>
      <c r="B31" s="20" t="s">
        <v>187</v>
      </c>
      <c r="C31" s="7">
        <v>30</v>
      </c>
      <c r="D31">
        <v>0</v>
      </c>
      <c r="E31">
        <f t="shared" si="0"/>
        <v>30</v>
      </c>
    </row>
    <row r="32" spans="1:6" ht="14.25">
      <c r="A32">
        <v>31</v>
      </c>
      <c r="B32" s="20" t="s">
        <v>188</v>
      </c>
      <c r="C32" s="7">
        <v>30</v>
      </c>
      <c r="D32">
        <v>0</v>
      </c>
      <c r="E32">
        <f t="shared" si="0"/>
        <v>30</v>
      </c>
    </row>
    <row r="33" spans="1:6" ht="15" customHeight="1">
      <c r="A33">
        <v>32</v>
      </c>
      <c r="B33" s="7" t="s">
        <v>191</v>
      </c>
      <c r="C33" s="7">
        <v>20</v>
      </c>
      <c r="D33">
        <v>0</v>
      </c>
      <c r="E33">
        <f t="shared" si="0"/>
        <v>20</v>
      </c>
    </row>
    <row r="34" spans="1:6" ht="14.25">
      <c r="A34">
        <v>33</v>
      </c>
      <c r="B34" s="7" t="s">
        <v>192</v>
      </c>
      <c r="C34" s="7">
        <v>20</v>
      </c>
      <c r="D34">
        <v>0</v>
      </c>
      <c r="E34">
        <f t="shared" ref="E34:E51" si="1">C34*(1-D34)</f>
        <v>20</v>
      </c>
    </row>
    <row r="35" spans="1:6">
      <c r="A35">
        <v>34</v>
      </c>
      <c r="B35" s="3" t="s">
        <v>193</v>
      </c>
      <c r="C35">
        <v>20</v>
      </c>
      <c r="D35">
        <v>0</v>
      </c>
      <c r="E35">
        <f t="shared" si="1"/>
        <v>20</v>
      </c>
    </row>
    <row r="36" spans="1:6">
      <c r="A36">
        <v>35</v>
      </c>
      <c r="B36" s="3" t="s">
        <v>194</v>
      </c>
      <c r="C36">
        <v>60</v>
      </c>
      <c r="D36">
        <v>0.8</v>
      </c>
      <c r="E36">
        <f t="shared" si="1"/>
        <v>11.999999999999996</v>
      </c>
      <c r="F36" s="3"/>
    </row>
    <row r="37" spans="1:6" ht="14.25">
      <c r="A37">
        <v>36</v>
      </c>
      <c r="B37" s="54" t="s">
        <v>234</v>
      </c>
      <c r="C37" s="22"/>
      <c r="D37">
        <v>0</v>
      </c>
      <c r="E37">
        <f t="shared" si="1"/>
        <v>0</v>
      </c>
    </row>
    <row r="38" spans="1:6">
      <c r="A38">
        <v>38</v>
      </c>
      <c r="B38" s="3" t="s">
        <v>195</v>
      </c>
      <c r="D38" s="5">
        <v>0</v>
      </c>
      <c r="E38">
        <f t="shared" si="1"/>
        <v>0</v>
      </c>
    </row>
    <row r="39" spans="1:6">
      <c r="A39">
        <v>39</v>
      </c>
      <c r="B39" s="3" t="s">
        <v>232</v>
      </c>
      <c r="C39">
        <v>30</v>
      </c>
      <c r="D39">
        <v>0</v>
      </c>
      <c r="E39">
        <f t="shared" si="1"/>
        <v>30</v>
      </c>
    </row>
    <row r="40" spans="1:6">
      <c r="A40">
        <v>40</v>
      </c>
      <c r="B40" s="3" t="s">
        <v>233</v>
      </c>
      <c r="C40">
        <v>10</v>
      </c>
      <c r="D40">
        <v>0</v>
      </c>
      <c r="E40">
        <f t="shared" si="1"/>
        <v>10</v>
      </c>
    </row>
    <row r="41" spans="1:6">
      <c r="A41">
        <v>41</v>
      </c>
      <c r="B41" s="3" t="s">
        <v>240</v>
      </c>
      <c r="D41">
        <v>0</v>
      </c>
      <c r="E41">
        <f t="shared" si="1"/>
        <v>0</v>
      </c>
    </row>
    <row r="42" spans="1:6">
      <c r="A42">
        <v>42</v>
      </c>
      <c r="B42" s="3" t="s">
        <v>241</v>
      </c>
      <c r="C42">
        <v>2</v>
      </c>
      <c r="D42" s="5">
        <v>0</v>
      </c>
      <c r="E42">
        <f t="shared" si="1"/>
        <v>2</v>
      </c>
    </row>
    <row r="43" spans="1:6">
      <c r="A43">
        <v>43</v>
      </c>
      <c r="B43" s="3" t="s">
        <v>242</v>
      </c>
      <c r="C43">
        <v>2</v>
      </c>
      <c r="D43">
        <v>0</v>
      </c>
      <c r="E43">
        <f t="shared" si="1"/>
        <v>2</v>
      </c>
    </row>
    <row r="44" spans="1:6">
      <c r="A44">
        <v>44</v>
      </c>
      <c r="B44" s="3" t="s">
        <v>243</v>
      </c>
      <c r="C44">
        <v>2</v>
      </c>
      <c r="D44">
        <v>0</v>
      </c>
      <c r="E44">
        <f t="shared" si="1"/>
        <v>2</v>
      </c>
    </row>
    <row r="45" spans="1:6">
      <c r="A45">
        <v>45</v>
      </c>
      <c r="B45" s="3" t="s">
        <v>244</v>
      </c>
      <c r="C45">
        <v>2</v>
      </c>
      <c r="D45">
        <v>0</v>
      </c>
      <c r="E45">
        <f t="shared" si="1"/>
        <v>2</v>
      </c>
    </row>
    <row r="46" spans="1:6">
      <c r="A46">
        <v>46</v>
      </c>
      <c r="B46" s="3" t="s">
        <v>245</v>
      </c>
      <c r="C46">
        <v>2</v>
      </c>
      <c r="D46">
        <v>0.25</v>
      </c>
      <c r="E46">
        <f t="shared" si="1"/>
        <v>1.5</v>
      </c>
    </row>
    <row r="47" spans="1:6">
      <c r="A47">
        <v>47</v>
      </c>
      <c r="B47" s="3" t="s">
        <v>246</v>
      </c>
      <c r="C47">
        <v>2</v>
      </c>
      <c r="D47">
        <v>0</v>
      </c>
      <c r="E47">
        <f t="shared" si="1"/>
        <v>2</v>
      </c>
    </row>
    <row r="48" spans="1:6" ht="14.25">
      <c r="A48">
        <v>48</v>
      </c>
      <c r="B48" s="7" t="s">
        <v>165</v>
      </c>
      <c r="C48" s="7">
        <v>15</v>
      </c>
      <c r="D48" s="5">
        <v>0</v>
      </c>
      <c r="E48">
        <f t="shared" si="1"/>
        <v>15</v>
      </c>
    </row>
    <row r="49" spans="1:5">
      <c r="A49">
        <v>49</v>
      </c>
      <c r="B49" s="5" t="s">
        <v>247</v>
      </c>
      <c r="C49">
        <v>2</v>
      </c>
      <c r="D49">
        <v>0</v>
      </c>
      <c r="E49">
        <f t="shared" si="1"/>
        <v>2</v>
      </c>
    </row>
    <row r="50" spans="1:5">
      <c r="A50">
        <v>50</v>
      </c>
      <c r="B50" s="5" t="s">
        <v>248</v>
      </c>
      <c r="C50">
        <v>2</v>
      </c>
      <c r="D50">
        <v>0</v>
      </c>
      <c r="E50">
        <f t="shared" si="1"/>
        <v>2</v>
      </c>
    </row>
    <row r="51" spans="1:5">
      <c r="A51">
        <v>51</v>
      </c>
      <c r="B51" s="5" t="s">
        <v>249</v>
      </c>
      <c r="C51">
        <v>2</v>
      </c>
      <c r="D51">
        <v>0</v>
      </c>
      <c r="E51">
        <f t="shared" si="1"/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6.4773598031024449E-2</v>
      </c>
      <c r="E1" s="16" t="s">
        <v>200</v>
      </c>
      <c r="F1" s="17">
        <f>SUM(学习任务!E:E)</f>
        <v>789.1153675852488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6.4911908215435687E-2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6" t="s">
        <v>28</v>
      </c>
      <c r="B1" s="67"/>
      <c r="C1" s="68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-51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0"/>
      <c r="B1" s="61"/>
      <c r="C1" s="62"/>
    </row>
    <row r="2" spans="1:10">
      <c r="A2" s="63" t="s">
        <v>0</v>
      </c>
      <c r="B2" s="64"/>
      <c r="C2" s="65"/>
      <c r="D2" s="28">
        <f ca="1">ROUNDDOWN(NOW(),0)</f>
        <v>42891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3" t="s">
        <v>7</v>
      </c>
      <c r="B3" s="64"/>
      <c r="C3" s="65"/>
      <c r="D3" s="31">
        <f ca="1">NOW()-ROUNDDOWN(NOW(),0)</f>
        <v>0.91789803240681067</v>
      </c>
      <c r="E3" s="32">
        <f ca="1">E4-$D$2</f>
        <v>690</v>
      </c>
      <c r="F3" s="27">
        <f>SUM(学习任务!E:E)</f>
        <v>789.1153675852488</v>
      </c>
      <c r="G3" s="32">
        <f t="shared" ref="G3:H3" ca="1" si="0">G4-$D$2</f>
        <v>-129</v>
      </c>
      <c r="H3" s="32">
        <f t="shared" ca="1" si="0"/>
        <v>115</v>
      </c>
    </row>
    <row r="4" spans="1:10">
      <c r="E4" s="33">
        <v>43581</v>
      </c>
      <c r="F4" s="34">
        <f ca="1">$D$2+F3</f>
        <v>43680.115367585247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2017-06-05T14:01:46Z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