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E30" i="11" l="1"/>
  <c r="E32" i="11"/>
  <c r="E33" i="11"/>
  <c r="E34" i="11"/>
  <c r="E35" i="11"/>
  <c r="E36" i="11"/>
  <c r="E37" i="11"/>
  <c r="D39" i="11"/>
  <c r="D31" i="11" l="1"/>
  <c r="E31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6" i="11"/>
  <c r="E57" i="11"/>
  <c r="E58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6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20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20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9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<sst xmlns="http://schemas.openxmlformats.org/spreadsheetml/2006/main" count="232" uniqueCount="134">
  <si>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</si>
  <si>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</si>
  <si>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</si>
  <si>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</si>
  <si>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</si>
  <si>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</si>
  <si>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</si>
  <si>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</si>
  <si>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</si>
  <si>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</si>
  <si>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</si>
  <si>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</si>
  <si>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</si>
  <si>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</si>
  <si>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</si>
  <si>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</si>
  <si>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</si>
  <si>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</si>
  <si>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</si>
  <si>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</si>
  <si>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</si>
  <si>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</si>
  <si>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</si>
  <si>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</si>
  <si>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</si>
  <si>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</si>
  <si>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</si>
  <si>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</si>
  <si>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</si>
  <si>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</si>
  <si>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</si>
  <si>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</si>
  <si>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</si>
  <si>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</si>
  <si>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</si>
  <si>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</si>
  <si>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</si>
  <si>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</si>
  <si>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</si>
  <si>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</si>
  <si>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</si>
  <si>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</si>
  <si>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</si>
  <si>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</si>
  <si>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</si>
  <si>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</si>
  <si>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</si>
  <si>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</si>
  <si>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</si>
  <si>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</si>
  <si>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</si>
  <si>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</si>
  <si>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</si>
  <si>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</si>
  <si>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</si>
  <si>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</si>
  <si>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</si>
  <si>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</si>
  <si>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</si>
  <si>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</si>
  <si>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</si>
  <si>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</si>
  <si>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</si>
  <si>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</si>
  <si>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</si>
  <si>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</si>
  <si>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</si>
  <si>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</si>
  <si>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</si>
  <si>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</si>
  <si>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</si>
  <si>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</si>
  <si>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</si>
  <si>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</si>
  <si>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</si>
  <si>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</si>
  <si>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</si>
  <si>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</si>
  <si>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</si>
  <si>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</si>
  <si>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</si>
  <si>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</si>
  <si>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</si>
  <si>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</si>
  <si>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</si>
  <si>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</si>
  <si>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</si>
  <si>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</si>
  <si>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</si>
  <si>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</si>
  <si>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</si>
  <si>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</si>
  <si>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</si>
  <si>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</si>
  <si>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</si>
  <si>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</si>
  <si>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</si>
  <si>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</si>
  <si>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</si>
  <si>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</si>
  <si>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</si>
  <si>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</si>
  <si>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</si>
  <si>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</si>
  <si>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</si>
  <si>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</si>
  <si>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</si>
  <si>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</si>
  <si>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</si>
  <si>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</si>
  <si>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</si>
  <si>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</si>
  <si>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</si>
  <si>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</si>
  <si>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</si>
  <si>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</si>
  <si>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</si>
  <si>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</si>
  <si>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</si>
  <si>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</si>
  <si>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</si>
  <si>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</si>
  <si>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</si>
  <si>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</si>
  <si>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</si>
  <si>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精算师会计</t>
    <phoneticPr fontId="3" type="noConversion"/>
  </si>
  <si>
    <t>精算师金融数学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</si>
  <si>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</si>
  <si>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</si>
  <si>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</si>
  <si>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</si>
  <si>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</si>
  <si>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Python</t>
    <phoneticPr fontId="3" type="noConversion"/>
  </si>
  <si>
    <t>MOOC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</si>
</sst>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0" fillId="7" borderId="7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41" sqref="F4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9" t="s">
        <v>1</v>
      </c>
      <c r="B3" s="50"/>
      <c r="C3" s="51"/>
      <c r="D3" s="9">
        <f ca="1">NOW()-ROUNDDOWN(NOW(),0)</f>
        <v>0.91007511573843658</v>
      </c>
      <c r="E3" s="17">
        <f ca="1">E4-$D$2</f>
        <v>788</v>
      </c>
      <c r="F3" s="3">
        <f>SUM(学习任务!E:E)</f>
        <v>1358.4295896311232</v>
      </c>
      <c r="G3" s="17">
        <f t="shared" ref="G3:H3" ca="1" si="0">G4-$D$2</f>
        <v>47</v>
      </c>
      <c r="H3" s="17">
        <f t="shared" ca="1" si="0"/>
        <v>213</v>
      </c>
    </row>
    <row r="4" spans="1:10">
      <c r="E4" s="16">
        <v>43581</v>
      </c>
      <c r="F4" s="15">
        <f ca="1">$D$2+F3</f>
        <v>44151.429589631123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65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67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72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66</v>
      </c>
      <c r="F23" s="6" t="s">
        <v>77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78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81</v>
      </c>
      <c r="F25" s="6" t="s">
        <v>76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80</v>
      </c>
      <c r="F26" s="6" t="s">
        <v>79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82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84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102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124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2" t="s">
        <v>103</v>
      </c>
      <c r="B1" s="53"/>
      <c r="C1" s="54"/>
    </row>
    <row r="2" spans="1:10">
      <c r="A2" s="49" t="s">
        <v>0</v>
      </c>
      <c r="B2" s="50"/>
      <c r="C2" s="51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9" t="s">
        <v>1</v>
      </c>
      <c r="B3" s="50"/>
      <c r="C3" s="51"/>
      <c r="D3" s="9">
        <f ca="1">NOW()-ROUNDDOWN(NOW(),0)</f>
        <v>0.91007511573843658</v>
      </c>
      <c r="E3" s="17">
        <f ca="1">E4-$D$2</f>
        <v>788</v>
      </c>
      <c r="F3" s="3">
        <f>SUM(学习任务!E:E)</f>
        <v>1358.4295896311232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44151.429589631123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123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121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122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90</v>
      </c>
      <c r="E13" s="11" t="s">
        <v>91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100</v>
      </c>
      <c r="E17" s="11" t="s">
        <v>92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89</v>
      </c>
      <c r="E20" s="11" t="s">
        <v>93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89</v>
      </c>
      <c r="E24" s="11" t="s">
        <v>94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89</v>
      </c>
      <c r="E27" s="11" t="s">
        <v>95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89</v>
      </c>
      <c r="E31" s="11" t="s">
        <v>96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89</v>
      </c>
      <c r="E34" s="11" t="s">
        <v>97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9" t="s">
        <v>1</v>
      </c>
      <c r="B3" s="50"/>
      <c r="C3" s="51"/>
      <c r="D3" s="9">
        <f ca="1">NOW()-ROUNDDOWN(NOW(),0)</f>
        <v>0.91007511573843658</v>
      </c>
      <c r="E3" s="17">
        <f ca="1">E4-$D$2</f>
        <v>788</v>
      </c>
      <c r="F3" s="3">
        <f>SUM(学习任务!E:E)</f>
        <v>1358.4295896311232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44151.429589631123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99</v>
      </c>
      <c r="E10" s="11" t="s">
        <v>98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101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63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87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63</v>
      </c>
      <c r="E25" s="11" t="s">
        <v>86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63</v>
      </c>
      <c r="E26" s="11" t="s">
        <v>86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86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86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86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86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85</v>
      </c>
      <c r="E32" s="11" t="s">
        <v>88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63</v>
      </c>
      <c r="E33" s="11" t="s">
        <v>88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88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88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88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88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88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9" t="s">
        <v>1</v>
      </c>
      <c r="B3" s="50"/>
      <c r="C3" s="51"/>
      <c r="D3" s="9">
        <f ca="1">NOW()-ROUNDDOWN(NOW(),0)</f>
        <v>0.91007511573843658</v>
      </c>
      <c r="E3" s="17">
        <f ca="1">E4-$D$2</f>
        <v>788</v>
      </c>
      <c r="F3" s="3">
        <f>SUM(学习任务!E:E)</f>
        <v>1358.4295896311232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44151.429589631123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9" t="s">
        <v>1</v>
      </c>
      <c r="B3" s="50"/>
      <c r="C3" s="51"/>
      <c r="D3" s="9">
        <f ca="1">NOW()-ROUNDDOWN(NOW(),0)</f>
        <v>0.91007511573843658</v>
      </c>
      <c r="E3" s="17">
        <f ca="1">E4-$D$2</f>
        <v>788</v>
      </c>
      <c r="F3" s="3">
        <f>SUM(学习任务!E:E)</f>
        <v>1358.4295896311232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44151.429589631123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9" t="s">
        <v>1</v>
      </c>
      <c r="B3" s="50"/>
      <c r="C3" s="51"/>
      <c r="D3" s="9">
        <f ca="1">NOW()-ROUNDDOWN(NOW(),0)</f>
        <v>0.91007511573843658</v>
      </c>
      <c r="E3" s="17">
        <f ca="1">E4-$D$2</f>
        <v>788</v>
      </c>
      <c r="F3" s="3">
        <f>SUM(学习任务!E:E)</f>
        <v>1358.4295896311232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44151.429589631123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pane ySplit="1" topLeftCell="A23" activePane="bottomLeft" state="frozen"/>
      <selection pane="bottomLeft" activeCell="F32" sqref="F32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53</v>
      </c>
      <c r="B1" s="24" t="s">
        <v>13</v>
      </c>
      <c r="C1" s="24" t="s">
        <v>14</v>
      </c>
      <c r="D1" s="26" t="s">
        <v>54</v>
      </c>
      <c r="E1" s="26" t="s">
        <v>59</v>
      </c>
      <c r="F1" s="27" t="s">
        <v>60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62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9" si="0">C3*(1-D3)</f>
        <v>25</v>
      </c>
      <c r="F3" s="26" t="s">
        <v>62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62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62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61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B10" s="25" t="s">
        <v>132</v>
      </c>
      <c r="C10" s="25"/>
      <c r="F10" s="26" t="s">
        <v>133</v>
      </c>
    </row>
    <row r="11" spans="1:6" ht="14.25">
      <c r="A11">
        <v>16</v>
      </c>
      <c r="B11" s="25" t="s">
        <v>56</v>
      </c>
      <c r="C11" s="25">
        <v>15</v>
      </c>
      <c r="D11">
        <v>0</v>
      </c>
      <c r="E11">
        <f t="shared" si="0"/>
        <v>15</v>
      </c>
    </row>
    <row r="12" spans="1:6" ht="14.25">
      <c r="A12">
        <v>17</v>
      </c>
      <c r="B12" s="25" t="s">
        <v>57</v>
      </c>
      <c r="C12" s="25">
        <v>15</v>
      </c>
      <c r="D12">
        <v>0</v>
      </c>
      <c r="E12">
        <f t="shared" si="0"/>
        <v>15</v>
      </c>
    </row>
    <row r="13" spans="1:6" ht="14.25">
      <c r="A13">
        <v>18</v>
      </c>
      <c r="B13" s="25" t="s">
        <v>58</v>
      </c>
      <c r="C13" s="25">
        <v>15</v>
      </c>
      <c r="D13">
        <v>0</v>
      </c>
      <c r="E13">
        <f t="shared" si="0"/>
        <v>15</v>
      </c>
    </row>
    <row r="14" spans="1:6" ht="14.25">
      <c r="A14">
        <v>20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21</v>
      </c>
      <c r="B15" s="25" t="s">
        <v>24</v>
      </c>
      <c r="C15" s="25">
        <v>3</v>
      </c>
      <c r="D15">
        <v>0</v>
      </c>
      <c r="E15">
        <f t="shared" si="0"/>
        <v>3</v>
      </c>
    </row>
    <row r="16" spans="1:6" ht="14.25">
      <c r="A16">
        <v>22</v>
      </c>
      <c r="B16" s="25" t="s">
        <v>25</v>
      </c>
      <c r="C16" s="25">
        <v>7</v>
      </c>
      <c r="D16">
        <v>0</v>
      </c>
      <c r="E16">
        <f t="shared" si="0"/>
        <v>7</v>
      </c>
    </row>
    <row r="17" spans="1:6" ht="14.25">
      <c r="A17">
        <v>23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24</v>
      </c>
      <c r="B18" s="25" t="s">
        <v>27</v>
      </c>
      <c r="C18" s="25">
        <v>10</v>
      </c>
      <c r="D18">
        <v>0</v>
      </c>
      <c r="E18">
        <f t="shared" si="0"/>
        <v>10</v>
      </c>
    </row>
    <row r="19" spans="1:6" ht="14.25">
      <c r="A19">
        <v>25</v>
      </c>
      <c r="B19" s="25" t="s">
        <v>28</v>
      </c>
      <c r="C19" s="25">
        <v>10</v>
      </c>
      <c r="D19">
        <v>0.3</v>
      </c>
      <c r="E19">
        <f t="shared" si="0"/>
        <v>7</v>
      </c>
    </row>
    <row r="20" spans="1:6" s="30" customFormat="1" ht="14.25">
      <c r="A20" s="30">
        <v>27</v>
      </c>
      <c r="B20" s="31" t="s">
        <v>64</v>
      </c>
      <c r="C20" s="31">
        <f>16*7</f>
        <v>112</v>
      </c>
      <c r="D20" s="30">
        <f>4/16</f>
        <v>0.25</v>
      </c>
      <c r="E20" s="30">
        <f t="shared" si="0"/>
        <v>84</v>
      </c>
    </row>
    <row r="21" spans="1:6" ht="14.25">
      <c r="A21">
        <v>28</v>
      </c>
      <c r="B21" s="25" t="s">
        <v>29</v>
      </c>
      <c r="C21" s="25">
        <v>15</v>
      </c>
      <c r="D21">
        <v>0</v>
      </c>
      <c r="E21">
        <f t="shared" si="0"/>
        <v>15</v>
      </c>
    </row>
    <row r="22" spans="1:6" ht="14.25">
      <c r="A22">
        <v>29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30</v>
      </c>
      <c r="B23" s="25" t="s">
        <v>31</v>
      </c>
      <c r="C23" s="25">
        <v>10</v>
      </c>
      <c r="D23">
        <v>0</v>
      </c>
      <c r="E23">
        <f t="shared" si="0"/>
        <v>10</v>
      </c>
    </row>
    <row r="24" spans="1:6" ht="14.25">
      <c r="A24">
        <v>31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32</v>
      </c>
      <c r="B25" s="25" t="s">
        <v>33</v>
      </c>
      <c r="C25" s="25">
        <v>15</v>
      </c>
      <c r="D25">
        <v>0</v>
      </c>
      <c r="E25">
        <f t="shared" si="0"/>
        <v>15</v>
      </c>
    </row>
    <row r="26" spans="1:6" ht="14.25">
      <c r="A26">
        <v>34</v>
      </c>
      <c r="B26" s="25" t="s">
        <v>34</v>
      </c>
      <c r="C26" s="25">
        <v>10</v>
      </c>
      <c r="D26" s="26">
        <f>130/255</f>
        <v>0.50980392156862742</v>
      </c>
      <c r="E26">
        <f t="shared" si="0"/>
        <v>4.9019607843137258</v>
      </c>
      <c r="F26" s="26" t="s">
        <v>71</v>
      </c>
    </row>
    <row r="27" spans="1:6" ht="14.25">
      <c r="A27">
        <v>35</v>
      </c>
      <c r="B27" s="25" t="s">
        <v>35</v>
      </c>
      <c r="C27" s="25">
        <v>15</v>
      </c>
      <c r="D27">
        <v>0</v>
      </c>
      <c r="E27">
        <f t="shared" si="0"/>
        <v>15</v>
      </c>
    </row>
    <row r="28" spans="1:6" ht="14.25">
      <c r="A28">
        <v>37</v>
      </c>
      <c r="B28" s="25" t="s">
        <v>36</v>
      </c>
      <c r="C28" s="25">
        <v>215</v>
      </c>
      <c r="D28">
        <v>0</v>
      </c>
      <c r="E28">
        <f t="shared" si="0"/>
        <v>215</v>
      </c>
    </row>
    <row r="29" spans="1:6" ht="14.25">
      <c r="A29" s="44">
        <v>38</v>
      </c>
      <c r="B29" s="45" t="s">
        <v>37</v>
      </c>
      <c r="C29" s="45">
        <v>300</v>
      </c>
      <c r="D29" s="44">
        <v>0</v>
      </c>
      <c r="E29" s="44">
        <v>0</v>
      </c>
    </row>
    <row r="30" spans="1:6" s="41" customFormat="1" ht="14.25">
      <c r="A30" s="42"/>
      <c r="B30" s="43" t="s">
        <v>131</v>
      </c>
      <c r="C30" s="43">
        <v>40</v>
      </c>
      <c r="D30" s="42">
        <v>1</v>
      </c>
      <c r="E30" s="42">
        <f t="shared" si="0"/>
        <v>0</v>
      </c>
    </row>
    <row r="31" spans="1:6" ht="14.25">
      <c r="B31" s="25" t="s">
        <v>120</v>
      </c>
      <c r="C31" s="25">
        <v>20</v>
      </c>
      <c r="D31">
        <f>任务分解!D14</f>
        <v>0.16264294790343076</v>
      </c>
      <c r="E31">
        <f t="shared" si="0"/>
        <v>16.747141041931386</v>
      </c>
    </row>
    <row r="32" spans="1:6" ht="14.25">
      <c r="B32" s="25" t="s">
        <v>125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126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127</v>
      </c>
      <c r="C34" s="25">
        <v>40</v>
      </c>
      <c r="D34">
        <v>0</v>
      </c>
      <c r="E34">
        <f t="shared" si="0"/>
        <v>40</v>
      </c>
    </row>
    <row r="35" spans="1:6" ht="14.25">
      <c r="B35" s="25" t="s">
        <v>128</v>
      </c>
      <c r="C35" s="25">
        <v>40</v>
      </c>
      <c r="D35">
        <v>0</v>
      </c>
      <c r="E35">
        <f t="shared" si="0"/>
        <v>40</v>
      </c>
    </row>
    <row r="36" spans="1:6" ht="14.25">
      <c r="B36" s="25" t="s">
        <v>129</v>
      </c>
      <c r="C36" s="25">
        <v>40</v>
      </c>
      <c r="D36">
        <v>0</v>
      </c>
      <c r="E36">
        <f t="shared" si="0"/>
        <v>40</v>
      </c>
    </row>
    <row r="37" spans="1:6" ht="14.25">
      <c r="B37" s="25" t="s">
        <v>130</v>
      </c>
      <c r="C37" s="25">
        <v>40</v>
      </c>
      <c r="D37">
        <v>0</v>
      </c>
      <c r="E37">
        <f t="shared" si="0"/>
        <v>40</v>
      </c>
    </row>
    <row r="38" spans="1:6" ht="14.25">
      <c r="B38" s="25"/>
      <c r="C38" s="25"/>
    </row>
    <row r="39" spans="1:6" ht="14.25">
      <c r="A39">
        <v>42</v>
      </c>
      <c r="B39" s="31" t="s">
        <v>38</v>
      </c>
      <c r="C39" s="25">
        <v>20</v>
      </c>
      <c r="D39">
        <f>74/205</f>
        <v>0.36097560975609755</v>
      </c>
      <c r="E39">
        <f t="shared" si="0"/>
        <v>12.780487804878049</v>
      </c>
      <c r="F39" s="26" t="s">
        <v>68</v>
      </c>
    </row>
    <row r="40" spans="1:6" ht="14.25">
      <c r="A40">
        <v>43</v>
      </c>
      <c r="B40" s="25" t="s">
        <v>83</v>
      </c>
      <c r="C40" s="25">
        <v>20</v>
      </c>
      <c r="D40">
        <v>0.1</v>
      </c>
      <c r="E40">
        <f t="shared" si="0"/>
        <v>18</v>
      </c>
    </row>
    <row r="41" spans="1:6" ht="14.25">
      <c r="A41">
        <v>44</v>
      </c>
      <c r="B41" s="25" t="s">
        <v>39</v>
      </c>
      <c r="C41" s="25">
        <v>10</v>
      </c>
      <c r="D41">
        <v>0</v>
      </c>
      <c r="E41">
        <f t="shared" si="0"/>
        <v>10</v>
      </c>
    </row>
    <row r="42" spans="1:6" ht="14.25">
      <c r="A42">
        <v>46</v>
      </c>
      <c r="B42" s="40" t="s">
        <v>40</v>
      </c>
      <c r="C42" s="25">
        <v>30</v>
      </c>
      <c r="D42">
        <v>0</v>
      </c>
      <c r="E42">
        <f t="shared" si="0"/>
        <v>30</v>
      </c>
    </row>
    <row r="43" spans="1:6" ht="14.25">
      <c r="A43">
        <v>47</v>
      </c>
      <c r="B43" s="40" t="s">
        <v>41</v>
      </c>
      <c r="C43" s="25">
        <v>30</v>
      </c>
      <c r="D43">
        <v>0</v>
      </c>
      <c r="E43">
        <f t="shared" si="0"/>
        <v>30</v>
      </c>
    </row>
    <row r="44" spans="1:6" ht="14.25">
      <c r="A44">
        <v>48</v>
      </c>
      <c r="B44" s="40" t="s">
        <v>42</v>
      </c>
      <c r="C44" s="25">
        <v>26</v>
      </c>
      <c r="D44">
        <v>0</v>
      </c>
      <c r="E44">
        <f t="shared" si="0"/>
        <v>26</v>
      </c>
    </row>
    <row r="45" spans="1:6" ht="14.25">
      <c r="A45">
        <v>49</v>
      </c>
      <c r="B45" s="40" t="s">
        <v>43</v>
      </c>
      <c r="C45" s="25">
        <v>30</v>
      </c>
      <c r="D45">
        <v>0</v>
      </c>
      <c r="E45">
        <f t="shared" si="0"/>
        <v>30</v>
      </c>
    </row>
    <row r="46" spans="1:6" ht="14.25">
      <c r="A46">
        <v>50</v>
      </c>
      <c r="B46" s="40" t="s">
        <v>44</v>
      </c>
      <c r="C46" s="25">
        <v>30</v>
      </c>
      <c r="D46">
        <v>0</v>
      </c>
      <c r="E46">
        <f t="shared" si="0"/>
        <v>30</v>
      </c>
    </row>
    <row r="47" spans="1:6" ht="14.25">
      <c r="A47">
        <v>52</v>
      </c>
      <c r="B47" s="40" t="s">
        <v>45</v>
      </c>
      <c r="C47" s="25">
        <v>30</v>
      </c>
      <c r="D47">
        <v>0</v>
      </c>
      <c r="E47">
        <f t="shared" si="0"/>
        <v>30</v>
      </c>
    </row>
    <row r="48" spans="1:6" ht="14.25">
      <c r="A48">
        <v>53</v>
      </c>
      <c r="B48" s="40" t="s">
        <v>46</v>
      </c>
      <c r="C48" s="25">
        <v>30</v>
      </c>
      <c r="D48">
        <v>0</v>
      </c>
      <c r="E48">
        <f t="shared" si="0"/>
        <v>30</v>
      </c>
    </row>
    <row r="49" spans="1:5" ht="14.25">
      <c r="A49">
        <v>55</v>
      </c>
      <c r="B49" s="40" t="s">
        <v>47</v>
      </c>
      <c r="C49" s="25">
        <v>30</v>
      </c>
      <c r="D49">
        <v>0</v>
      </c>
      <c r="E49">
        <f t="shared" si="0"/>
        <v>30</v>
      </c>
    </row>
    <row r="50" spans="1:5" ht="14.25">
      <c r="A50">
        <v>56</v>
      </c>
      <c r="B50" s="40" t="s">
        <v>48</v>
      </c>
      <c r="C50" s="25">
        <v>30</v>
      </c>
      <c r="D50">
        <v>0</v>
      </c>
      <c r="E50">
        <f t="shared" si="0"/>
        <v>30</v>
      </c>
    </row>
    <row r="51" spans="1:5" ht="14.25">
      <c r="A51">
        <v>58</v>
      </c>
      <c r="B51" s="40" t="s">
        <v>49</v>
      </c>
      <c r="C51" s="25">
        <v>30</v>
      </c>
      <c r="D51">
        <v>0</v>
      </c>
      <c r="E51">
        <f t="shared" si="0"/>
        <v>30</v>
      </c>
    </row>
    <row r="52" spans="1:5" ht="14.25">
      <c r="A52">
        <v>59</v>
      </c>
      <c r="B52" s="40" t="s">
        <v>50</v>
      </c>
      <c r="C52" s="25">
        <v>30</v>
      </c>
      <c r="D52">
        <v>0</v>
      </c>
      <c r="E52">
        <f t="shared" si="0"/>
        <v>30</v>
      </c>
    </row>
    <row r="53" spans="1:5" ht="14.25">
      <c r="A53">
        <v>61</v>
      </c>
      <c r="B53" s="25" t="s">
        <v>51</v>
      </c>
      <c r="C53" s="25">
        <v>10</v>
      </c>
      <c r="D53">
        <v>0</v>
      </c>
      <c r="E53">
        <f t="shared" si="0"/>
        <v>10</v>
      </c>
    </row>
    <row r="54" spans="1:5" ht="14.25">
      <c r="A54">
        <v>62</v>
      </c>
      <c r="B54" s="25" t="s">
        <v>52</v>
      </c>
      <c r="C54" s="25">
        <v>20</v>
      </c>
      <c r="D54">
        <v>0</v>
      </c>
      <c r="E54">
        <f t="shared" si="0"/>
        <v>20</v>
      </c>
    </row>
    <row r="55" spans="1:5" ht="14.25">
      <c r="B55" s="25"/>
      <c r="C55" s="25"/>
    </row>
    <row r="56" spans="1:5" ht="14.25">
      <c r="B56" s="25" t="s">
        <v>73</v>
      </c>
      <c r="C56" s="25">
        <v>20</v>
      </c>
      <c r="E56">
        <f t="shared" si="0"/>
        <v>20</v>
      </c>
    </row>
    <row r="57" spans="1:5" ht="14.25">
      <c r="B57" s="25" t="s">
        <v>74</v>
      </c>
      <c r="C57" s="25">
        <v>20</v>
      </c>
      <c r="E57">
        <f t="shared" si="0"/>
        <v>20</v>
      </c>
    </row>
    <row r="58" spans="1:5" ht="14.25">
      <c r="B58" s="28" t="s">
        <v>75</v>
      </c>
      <c r="C58" s="25">
        <v>20</v>
      </c>
      <c r="E58">
        <f t="shared" si="0"/>
        <v>20</v>
      </c>
    </row>
    <row r="59" spans="1:5" ht="14.25">
      <c r="A59">
        <v>65</v>
      </c>
      <c r="B59" s="28" t="s">
        <v>63</v>
      </c>
      <c r="C59" s="28">
        <v>60</v>
      </c>
      <c r="D59">
        <v>0.6</v>
      </c>
      <c r="E5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116</v>
      </c>
      <c r="C1" s="26" t="s">
        <v>117</v>
      </c>
      <c r="D1" s="26" t="s">
        <v>118</v>
      </c>
      <c r="E1" s="26" t="s">
        <v>119</v>
      </c>
    </row>
    <row r="2" spans="1:5">
      <c r="A2" s="26" t="s">
        <v>104</v>
      </c>
      <c r="B2">
        <v>93</v>
      </c>
      <c r="C2">
        <v>55</v>
      </c>
      <c r="D2">
        <f>C2/B2</f>
        <v>0.59139784946236562</v>
      </c>
    </row>
    <row r="3" spans="1:5">
      <c r="A3" s="26" t="s">
        <v>105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106</v>
      </c>
      <c r="B4">
        <v>100</v>
      </c>
      <c r="C4">
        <v>43</v>
      </c>
      <c r="D4">
        <f t="shared" si="0"/>
        <v>0.43</v>
      </c>
    </row>
    <row r="5" spans="1:5">
      <c r="A5" s="26" t="s">
        <v>107</v>
      </c>
      <c r="B5">
        <v>28</v>
      </c>
      <c r="C5">
        <v>0</v>
      </c>
      <c r="D5">
        <f t="shared" si="0"/>
        <v>0</v>
      </c>
    </row>
    <row r="6" spans="1:5">
      <c r="A6" s="26" t="s">
        <v>108</v>
      </c>
      <c r="B6">
        <v>79</v>
      </c>
      <c r="C6">
        <v>0</v>
      </c>
      <c r="D6">
        <f t="shared" si="0"/>
        <v>0</v>
      </c>
    </row>
    <row r="7" spans="1:5">
      <c r="A7" s="26" t="s">
        <v>109</v>
      </c>
      <c r="B7">
        <v>86</v>
      </c>
      <c r="C7">
        <v>0</v>
      </c>
      <c r="D7">
        <f t="shared" si="0"/>
        <v>0</v>
      </c>
    </row>
    <row r="8" spans="1:5">
      <c r="A8" s="26" t="s">
        <v>110</v>
      </c>
      <c r="B8">
        <v>70</v>
      </c>
      <c r="C8">
        <v>0</v>
      </c>
      <c r="D8">
        <f t="shared" si="0"/>
        <v>0</v>
      </c>
    </row>
    <row r="9" spans="1:5">
      <c r="A9" s="26" t="s">
        <v>111</v>
      </c>
      <c r="B9">
        <v>62</v>
      </c>
      <c r="C9">
        <v>0</v>
      </c>
      <c r="D9">
        <f t="shared" si="0"/>
        <v>0</v>
      </c>
    </row>
    <row r="10" spans="1:5">
      <c r="A10" s="26" t="s">
        <v>112</v>
      </c>
      <c r="B10">
        <v>67</v>
      </c>
      <c r="C10">
        <v>0</v>
      </c>
      <c r="D10">
        <f t="shared" si="0"/>
        <v>0</v>
      </c>
    </row>
    <row r="11" spans="1:5">
      <c r="A11" s="26" t="s">
        <v>113</v>
      </c>
      <c r="B11">
        <v>10</v>
      </c>
      <c r="C11">
        <v>0</v>
      </c>
      <c r="D11">
        <f t="shared" si="0"/>
        <v>0</v>
      </c>
    </row>
    <row r="12" spans="1:5">
      <c r="A12" s="26" t="s">
        <v>114</v>
      </c>
      <c r="B12">
        <v>72</v>
      </c>
      <c r="C12">
        <v>0</v>
      </c>
      <c r="D12">
        <f t="shared" si="0"/>
        <v>0</v>
      </c>
    </row>
    <row r="13" spans="1:5">
      <c r="A13" s="26" t="s">
        <v>115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26" sqref="B26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69</v>
      </c>
      <c r="B1" s="34" t="s">
        <v>70</v>
      </c>
      <c r="C1" s="33">
        <f ca="1">ROUNDDOWN(NOW(),0)</f>
        <v>42793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B22" s="35">
        <v>44420.771053045755</v>
      </c>
      <c r="C22" s="38"/>
    </row>
    <row r="23" spans="1:3">
      <c r="A23" s="33">
        <v>42791</v>
      </c>
      <c r="B23" s="35">
        <v>44420.771053045755</v>
      </c>
    </row>
    <row r="24" spans="1:3">
      <c r="A24" s="33">
        <v>42792</v>
      </c>
    </row>
    <row r="25" spans="1:3">
      <c r="A25" s="33">
        <v>42793</v>
      </c>
      <c r="B25" s="35">
        <v>44151.429589631123</v>
      </c>
    </row>
    <row r="26" spans="1:3">
      <c r="A26" s="33">
        <v>42794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2017-02-27T13:50:30Z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