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7" activeTab="14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7月" sheetId="21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D33" i="11" l="1"/>
  <c r="E2" i="23" l="1"/>
  <c r="D35" i="23" l="1"/>
  <c r="E35" i="23"/>
  <c r="E49" i="11" l="1"/>
  <c r="E50" i="11"/>
  <c r="E51" i="11"/>
  <c r="E52" i="11"/>
  <c r="E53" i="11"/>
  <c r="E54" i="11"/>
  <c r="E55" i="11"/>
  <c r="E7" i="23"/>
  <c r="E44" i="23" l="1"/>
  <c r="E33" i="23"/>
  <c r="E32" i="23"/>
  <c r="E46" i="11" l="1"/>
  <c r="E47" i="11"/>
  <c r="E48" i="11"/>
  <c r="E39" i="11"/>
  <c r="E40" i="11"/>
  <c r="E41" i="11"/>
  <c r="E42" i="11"/>
  <c r="E43" i="11"/>
  <c r="E44" i="11"/>
  <c r="E6" i="23" l="1"/>
  <c r="E29" i="23" l="1"/>
  <c r="E28" i="23"/>
  <c r="E27" i="23"/>
  <c r="E26" i="23"/>
  <c r="E25" i="23"/>
  <c r="E38" i="11"/>
  <c r="E34" i="11"/>
  <c r="E35" i="11"/>
  <c r="E36" i="11"/>
  <c r="E37" i="11"/>
  <c r="E23" i="23" l="1"/>
  <c r="D22" i="23"/>
  <c r="E22" i="23" s="1"/>
  <c r="E21" i="23"/>
  <c r="E20" i="23"/>
  <c r="E19" i="23"/>
  <c r="E18" i="23"/>
  <c r="E17" i="23"/>
  <c r="E5" i="23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45" i="11"/>
  <c r="D13" i="11"/>
  <c r="C13" i="1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<sst xmlns="http://schemas.openxmlformats.org/spreadsheetml/2006/main" count="467" uniqueCount="275">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</sst>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1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学习任务!$B$2:$B$48</c:f>
              <c:strCache>
                <c:ptCount val="47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实分析</c:v>
                </c:pt>
                <c:pt idx="23">
                  <c:v>         拓扑学</c:v>
                </c:pt>
                <c:pt idx="24">
                  <c:v>         微分几何</c:v>
                </c:pt>
                <c:pt idx="25">
                  <c:v>         泛函分析</c:v>
                </c:pt>
                <c:pt idx="26">
                  <c:v>         抽象代数</c:v>
                </c:pt>
                <c:pt idx="27">
                  <c:v>         时间序列</c:v>
                </c:pt>
                <c:pt idx="28">
                  <c:v>         随机过程</c:v>
                </c:pt>
                <c:pt idx="29">
                  <c:v>回归分析</c:v>
                </c:pt>
                <c:pt idx="30">
                  <c:v>实验设计</c:v>
                </c:pt>
                <c:pt idx="31">
                  <c:v>统计预测</c:v>
                </c:pt>
                <c:pt idx="32">
                  <c:v>Python科学计算</c:v>
                </c:pt>
                <c:pt idx="33">
                  <c:v>Python教材</c:v>
                </c:pt>
                <c:pt idx="34">
                  <c:v>Tkinter</c:v>
                </c:pt>
                <c:pt idx="35">
                  <c:v>神经网络两本书</c:v>
                </c:pt>
                <c:pt idx="36">
                  <c:v>Python算法</c:v>
                </c:pt>
                <c:pt idx="37">
                  <c:v>Python 时间序列</c:v>
                </c:pt>
                <c:pt idx="38">
                  <c:v>感知机</c:v>
                </c:pt>
                <c:pt idx="39">
                  <c:v>KNN</c:v>
                </c:pt>
                <c:pt idx="40">
                  <c:v>朴素贝叶斯</c:v>
                </c:pt>
                <c:pt idx="41">
                  <c:v>logistics regression</c:v>
                </c:pt>
                <c:pt idx="42">
                  <c:v>max entropy</c:v>
                </c:pt>
                <c:pt idx="43">
                  <c:v>         SVM</c:v>
                </c:pt>
                <c:pt idx="44">
                  <c:v>ada boost</c:v>
                </c:pt>
                <c:pt idx="45">
                  <c:v>隐马尔科夫</c:v>
                </c:pt>
                <c:pt idx="46">
                  <c:v>条件随机场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29.4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20</c:v>
                </c:pt>
                <c:pt idx="31">
                  <c:v>7.6923076923076916</c:v>
                </c:pt>
                <c:pt idx="32">
                  <c:v>7.1999999999999993</c:v>
                </c:pt>
                <c:pt idx="33">
                  <c:v>0</c:v>
                </c:pt>
                <c:pt idx="34">
                  <c:v>0</c:v>
                </c:pt>
                <c:pt idx="35">
                  <c:v>30</c:v>
                </c:pt>
                <c:pt idx="36">
                  <c:v>10</c:v>
                </c:pt>
                <c:pt idx="37">
                  <c:v>0</c:v>
                </c:pt>
                <c:pt idx="38">
                  <c:v>2</c:v>
                </c:pt>
                <c:pt idx="39">
                  <c:v>1.6</c:v>
                </c:pt>
                <c:pt idx="40">
                  <c:v>2</c:v>
                </c:pt>
                <c:pt idx="41">
                  <c:v>1.5</c:v>
                </c:pt>
                <c:pt idx="42">
                  <c:v>2</c:v>
                </c:pt>
                <c:pt idx="43">
                  <c:v>15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0.63139554340043003</c:v>
                </c:pt>
                <c:pt idx="4">
                  <c:v>3.6313955434004299</c:v>
                </c:pt>
                <c:pt idx="5">
                  <c:v>4.6313955434004299</c:v>
                </c:pt>
                <c:pt idx="6">
                  <c:v>4.6313955434004299</c:v>
                </c:pt>
                <c:pt idx="7">
                  <c:v>4.6313955434004299</c:v>
                </c:pt>
                <c:pt idx="8">
                  <c:v>7.6313955434004299</c:v>
                </c:pt>
                <c:pt idx="9">
                  <c:v>7.6313955434004299</c:v>
                </c:pt>
                <c:pt idx="10">
                  <c:v>7.6313955434004299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12.6313955434004</c:v>
                </c:pt>
                <c:pt idx="14">
                  <c:v>13.6313955434004</c:v>
                </c:pt>
                <c:pt idx="15">
                  <c:v>14.6313955434004</c:v>
                </c:pt>
                <c:pt idx="16">
                  <c:v>14.6313955434004</c:v>
                </c:pt>
                <c:pt idx="17">
                  <c:v>9.9728589580033393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44.723751807099298</c:v>
                </c:pt>
                <c:pt idx="24">
                  <c:v>44.229397980199401</c:v>
                </c:pt>
                <c:pt idx="25">
                  <c:v>43.6848559475999</c:v>
                </c:pt>
                <c:pt idx="26">
                  <c:v>42.6848559475999</c:v>
                </c:pt>
                <c:pt idx="27">
                  <c:v>42.6848559475999</c:v>
                </c:pt>
                <c:pt idx="28">
                  <c:v>42.344830853502202</c:v>
                </c:pt>
                <c:pt idx="29">
                  <c:v>41.004805759404597</c:v>
                </c:pt>
                <c:pt idx="30">
                  <c:v>39.657252434504301</c:v>
                </c:pt>
                <c:pt idx="31">
                  <c:v>38.610828344202297</c:v>
                </c:pt>
                <c:pt idx="32">
                  <c:v>48.911957578800497</c:v>
                </c:pt>
                <c:pt idx="33">
                  <c:v>61.070050427000403</c:v>
                </c:pt>
                <c:pt idx="34">
                  <c:v>43.028143275203199</c:v>
                </c:pt>
                <c:pt idx="35">
                  <c:v>22.828143275206099</c:v>
                </c:pt>
                <c:pt idx="36">
                  <c:v>22.1368007407014</c:v>
                </c:pt>
                <c:pt idx="37">
                  <c:v>21.4454582061968</c:v>
                </c:pt>
                <c:pt idx="38">
                  <c:v>20.4454582061968</c:v>
                </c:pt>
                <c:pt idx="39">
                  <c:v>21.255997729401901</c:v>
                </c:pt>
                <c:pt idx="40">
                  <c:v>22.066537252606899</c:v>
                </c:pt>
                <c:pt idx="41">
                  <c:v>20.066537252606899</c:v>
                </c:pt>
                <c:pt idx="42">
                  <c:v>18.066537252606899</c:v>
                </c:pt>
                <c:pt idx="43">
                  <c:v>16.066537252606899</c:v>
                </c:pt>
                <c:pt idx="44">
                  <c:v>14.066537252606899</c:v>
                </c:pt>
                <c:pt idx="45">
                  <c:v>15.931029097003901</c:v>
                </c:pt>
                <c:pt idx="46">
                  <c:v>16.795520941400898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8.7955209414009001</c:v>
                </c:pt>
                <c:pt idx="52">
                  <c:v>9.1079425223011601</c:v>
                </c:pt>
                <c:pt idx="53">
                  <c:v>10.4203641032014</c:v>
                </c:pt>
                <c:pt idx="54">
                  <c:v>10.4203641032014</c:v>
                </c:pt>
                <c:pt idx="55">
                  <c:v>10.4203641032014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-12.178568122057186</c:v>
                </c:pt>
                <c:pt idx="159">
                  <c:v>-12.326361872059351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17</xdr:col>
      <xdr:colOff>314325</xdr:colOff>
      <xdr:row>19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</xdr:colOff>
      <xdr:row>96</xdr:row>
      <xdr:rowOff>133349</xdr:rowOff>
    </xdr:from>
    <xdr:to>
      <xdr:col>21</xdr:col>
      <xdr:colOff>142875</xdr:colOff>
      <xdr:row>124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5"/>
      <c r="B1" s="66"/>
      <c r="C1" s="67"/>
    </row>
    <row r="2" spans="1:10">
      <c r="A2" s="68" t="s">
        <v>0</v>
      </c>
      <c r="B2" s="69"/>
      <c r="C2" s="70"/>
      <c r="D2" s="27">
        <f ca="1">ROUNDDOWN(NOW(),0)</f>
        <v>42929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8" t="s">
        <v>7</v>
      </c>
      <c r="B3" s="69"/>
      <c r="C3" s="70"/>
      <c r="D3" s="30">
        <f ca="1">NOW()-ROUNDDOWN(NOW(),0)</f>
        <v>0.91672928240586771</v>
      </c>
      <c r="E3" s="31">
        <f ca="1">E4-$D$2</f>
        <v>652</v>
      </c>
      <c r="F3" s="26">
        <f>SUM(学习任务!E:E)</f>
        <v>764.08107552849765</v>
      </c>
      <c r="G3" s="31">
        <f t="shared" ref="G3:H3" ca="1" si="0">G4-$D$2</f>
        <v>-89</v>
      </c>
      <c r="H3" s="31">
        <f t="shared" ca="1" si="0"/>
        <v>77</v>
      </c>
    </row>
    <row r="4" spans="1:10">
      <c r="E4" s="32">
        <v>43581</v>
      </c>
      <c r="F4" s="33">
        <f ca="1">$D$2+F3</f>
        <v>43693.081075528498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5"/>
      <c r="B1" s="66"/>
      <c r="C1" s="67"/>
    </row>
    <row r="2" spans="1:10">
      <c r="A2" s="68" t="s">
        <v>0</v>
      </c>
      <c r="B2" s="69"/>
      <c r="C2" s="70"/>
      <c r="D2" s="27">
        <f ca="1">ROUNDDOWN(NOW(),0)</f>
        <v>42929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68" t="s">
        <v>7</v>
      </c>
      <c r="B3" s="69"/>
      <c r="C3" s="70"/>
      <c r="D3" s="30">
        <f ca="1">NOW()-ROUNDDOWN(NOW(),0)</f>
        <v>0.91672928240586771</v>
      </c>
      <c r="E3" s="31">
        <f ca="1">E4-$D$2</f>
        <v>652</v>
      </c>
      <c r="F3" s="26">
        <f>SUM(学习任务!E:E)</f>
        <v>764.08107552849765</v>
      </c>
      <c r="G3" s="31">
        <f t="shared" ref="G3:H3" ca="1" si="0">G4-$D$2</f>
        <v>-167</v>
      </c>
      <c r="H3" s="31">
        <f t="shared" ca="1" si="0"/>
        <v>77</v>
      </c>
      <c r="I3" s="23">
        <f>SUM(学习任务!C:C)</f>
        <v>882</v>
      </c>
    </row>
    <row r="4" spans="1:10">
      <c r="E4" s="32">
        <v>43581</v>
      </c>
      <c r="F4" s="33">
        <f ca="1">$D$2+F3</f>
        <v>43693.081075528498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5"/>
      <c r="B1" s="66"/>
      <c r="C1" s="67"/>
    </row>
    <row r="2" spans="1:10">
      <c r="A2" s="68" t="s">
        <v>0</v>
      </c>
      <c r="B2" s="69"/>
      <c r="C2" s="70"/>
      <c r="D2" s="27">
        <f ca="1">ROUNDDOWN(NOW(),0)</f>
        <v>42929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8" t="s">
        <v>7</v>
      </c>
      <c r="B3" s="69"/>
      <c r="C3" s="70"/>
      <c r="D3" s="30">
        <f ca="1">NOW()-ROUNDDOWN(NOW(),0)</f>
        <v>0.91672928240586771</v>
      </c>
      <c r="E3" s="31">
        <f ca="1">E4-$D$2</f>
        <v>652</v>
      </c>
      <c r="F3" s="26">
        <f>SUM(学习任务!E:E)</f>
        <v>764.08107552849765</v>
      </c>
      <c r="G3" s="31">
        <f t="shared" ref="G3:H3" ca="1" si="0">G4-$D$2</f>
        <v>-167</v>
      </c>
      <c r="H3" s="31">
        <f t="shared" ca="1" si="0"/>
        <v>77</v>
      </c>
    </row>
    <row r="4" spans="1:10">
      <c r="E4" s="32">
        <v>43581</v>
      </c>
      <c r="F4" s="33">
        <f ca="1">$D$2+F3</f>
        <v>43693.081075528498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27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264</v>
      </c>
      <c r="E13" s="57" t="s">
        <v>265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267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266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268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268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9" activePane="bottomLeft" state="frozen"/>
      <selection pane="bottomLeft" activeCell="B51" sqref="B51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269</v>
      </c>
    </row>
    <row r="50" spans="1:2">
      <c r="A50" s="51" t="s">
        <v>270</v>
      </c>
      <c r="B50" s="51" t="s">
        <v>272</v>
      </c>
    </row>
    <row r="51" spans="1:2">
      <c r="A51" s="51" t="s">
        <v>271</v>
      </c>
    </row>
    <row r="52" spans="1:2">
      <c r="A52" s="51" t="s">
        <v>270</v>
      </c>
    </row>
    <row r="53" spans="1:2">
      <c r="A53" s="51" t="s">
        <v>271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pane ySplit="1" topLeftCell="A32" activePane="bottomLeft" state="frozen"/>
      <selection pane="bottomLeft" activeCell="H34" sqref="H34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764.08107552849765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1" si="0">C2*(1-D2)</f>
        <v>25</v>
      </c>
      <c r="F2" s="3" t="s">
        <v>152</v>
      </c>
    </row>
    <row r="3" spans="1:7" ht="14.25">
      <c r="A3">
        <v>2</v>
      </c>
      <c r="B3" s="7" t="s">
        <v>252</v>
      </c>
      <c r="C3" s="7">
        <v>10</v>
      </c>
      <c r="D3">
        <v>0.1</v>
      </c>
      <c r="E3">
        <f t="shared" si="0"/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253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6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6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</row>
    <row r="19" spans="1:6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</row>
    <row r="20" spans="1:6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</row>
    <row r="21" spans="1:6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</row>
    <row r="22" spans="1:6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</row>
    <row r="23" spans="1:6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</row>
    <row r="24" spans="1:6" ht="14.25">
      <c r="A24">
        <v>25</v>
      </c>
      <c r="B24" s="20" t="s">
        <v>181</v>
      </c>
      <c r="C24" s="7">
        <v>30</v>
      </c>
      <c r="D24">
        <v>0.02</v>
      </c>
      <c r="E24">
        <f t="shared" si="0"/>
        <v>29.4</v>
      </c>
    </row>
    <row r="25" spans="1:6" ht="14.25">
      <c r="A25">
        <v>26</v>
      </c>
      <c r="B25" s="20" t="s">
        <v>182</v>
      </c>
      <c r="C25" s="7">
        <v>30</v>
      </c>
      <c r="D25">
        <v>0</v>
      </c>
      <c r="E25">
        <f t="shared" si="0"/>
        <v>30</v>
      </c>
    </row>
    <row r="26" spans="1:6" ht="14.25">
      <c r="A26">
        <v>27</v>
      </c>
      <c r="B26" s="20" t="s">
        <v>183</v>
      </c>
      <c r="C26" s="7">
        <v>30</v>
      </c>
      <c r="D26">
        <v>0</v>
      </c>
      <c r="E26">
        <f t="shared" si="0"/>
        <v>30</v>
      </c>
    </row>
    <row r="27" spans="1:6" ht="14.25">
      <c r="A27">
        <v>28</v>
      </c>
      <c r="B27" s="20" t="s">
        <v>184</v>
      </c>
      <c r="C27" s="7">
        <v>30</v>
      </c>
      <c r="D27">
        <v>0</v>
      </c>
      <c r="E27">
        <f t="shared" si="0"/>
        <v>30</v>
      </c>
    </row>
    <row r="28" spans="1:6" ht="14.25">
      <c r="A28">
        <v>29</v>
      </c>
      <c r="B28" s="20" t="s">
        <v>185</v>
      </c>
      <c r="C28" s="7">
        <v>30</v>
      </c>
      <c r="D28">
        <v>0</v>
      </c>
      <c r="E28">
        <f t="shared" si="0"/>
        <v>30</v>
      </c>
    </row>
    <row r="29" spans="1:6" ht="14.25">
      <c r="A29">
        <v>30</v>
      </c>
      <c r="B29" s="20" t="s">
        <v>186</v>
      </c>
      <c r="C29" s="7">
        <v>30</v>
      </c>
      <c r="D29">
        <v>0</v>
      </c>
      <c r="E29">
        <f t="shared" si="0"/>
        <v>30</v>
      </c>
    </row>
    <row r="30" spans="1:6" ht="14.25">
      <c r="A30">
        <v>31</v>
      </c>
      <c r="B30" s="20" t="s">
        <v>187</v>
      </c>
      <c r="C30" s="7">
        <v>30</v>
      </c>
      <c r="D30">
        <v>0</v>
      </c>
      <c r="E30">
        <f t="shared" si="0"/>
        <v>30</v>
      </c>
    </row>
    <row r="31" spans="1:6" ht="15" customHeight="1">
      <c r="A31">
        <v>32</v>
      </c>
      <c r="B31" s="7" t="s">
        <v>190</v>
      </c>
      <c r="C31" s="7">
        <v>20</v>
      </c>
      <c r="D31">
        <v>0</v>
      </c>
      <c r="E31">
        <f t="shared" si="0"/>
        <v>20</v>
      </c>
    </row>
    <row r="32" spans="1:6" ht="14.25">
      <c r="A32">
        <v>33</v>
      </c>
      <c r="B32" s="7" t="s">
        <v>191</v>
      </c>
      <c r="C32" s="7">
        <v>20</v>
      </c>
      <c r="D32">
        <v>0</v>
      </c>
      <c r="E32">
        <f t="shared" ref="E32:E48" si="1">C32*(1-D32)</f>
        <v>20</v>
      </c>
    </row>
    <row r="33" spans="1:11">
      <c r="A33">
        <v>34</v>
      </c>
      <c r="B33" s="3" t="s">
        <v>192</v>
      </c>
      <c r="C33">
        <v>20</v>
      </c>
      <c r="D33">
        <f>176/286</f>
        <v>0.61538461538461542</v>
      </c>
      <c r="E33">
        <f t="shared" si="1"/>
        <v>7.6923076923076916</v>
      </c>
    </row>
    <row r="34" spans="1:11">
      <c r="A34" s="59">
        <v>35</v>
      </c>
      <c r="B34" s="59" t="s">
        <v>193</v>
      </c>
      <c r="C34" s="59">
        <v>60</v>
      </c>
      <c r="D34" s="59">
        <v>0.88</v>
      </c>
      <c r="E34" s="59">
        <f t="shared" si="1"/>
        <v>7.1999999999999993</v>
      </c>
      <c r="F34" s="3"/>
    </row>
    <row r="35" spans="1:11" ht="14.25">
      <c r="A35" s="60">
        <v>36</v>
      </c>
      <c r="B35" s="61" t="s">
        <v>233</v>
      </c>
      <c r="C35" s="62"/>
      <c r="D35" s="60">
        <v>0</v>
      </c>
      <c r="E35" s="60">
        <f t="shared" si="1"/>
        <v>0</v>
      </c>
    </row>
    <row r="36" spans="1:11">
      <c r="A36" s="60">
        <v>38</v>
      </c>
      <c r="B36" s="63" t="s">
        <v>194</v>
      </c>
      <c r="C36" s="60"/>
      <c r="D36" s="5">
        <v>0</v>
      </c>
      <c r="E36" s="60">
        <f t="shared" si="1"/>
        <v>0</v>
      </c>
    </row>
    <row r="37" spans="1:11">
      <c r="A37" s="60">
        <v>39</v>
      </c>
      <c r="B37" s="63" t="s">
        <v>231</v>
      </c>
      <c r="C37" s="60">
        <v>30</v>
      </c>
      <c r="D37" s="60">
        <v>0</v>
      </c>
      <c r="E37" s="60">
        <f t="shared" si="1"/>
        <v>30</v>
      </c>
    </row>
    <row r="38" spans="1:11">
      <c r="A38" s="60">
        <v>40</v>
      </c>
      <c r="B38" s="63" t="s">
        <v>232</v>
      </c>
      <c r="C38" s="60">
        <v>10</v>
      </c>
      <c r="D38" s="60">
        <v>0</v>
      </c>
      <c r="E38" s="60">
        <f t="shared" si="1"/>
        <v>10</v>
      </c>
    </row>
    <row r="39" spans="1:11">
      <c r="A39">
        <v>41</v>
      </c>
      <c r="B39" s="3" t="s">
        <v>239</v>
      </c>
      <c r="D39">
        <v>0</v>
      </c>
      <c r="E39">
        <f t="shared" si="1"/>
        <v>0</v>
      </c>
    </row>
    <row r="40" spans="1:11">
      <c r="A40">
        <v>42</v>
      </c>
      <c r="B40" s="3" t="s">
        <v>240</v>
      </c>
      <c r="C40">
        <v>2</v>
      </c>
      <c r="D40" s="5">
        <v>0</v>
      </c>
      <c r="E40">
        <f t="shared" si="1"/>
        <v>2</v>
      </c>
      <c r="J40" s="51"/>
      <c r="K40" s="51"/>
    </row>
    <row r="41" spans="1:11">
      <c r="A41" s="59">
        <v>44</v>
      </c>
      <c r="B41" s="59" t="s">
        <v>242</v>
      </c>
      <c r="C41" s="59">
        <v>2</v>
      </c>
      <c r="D41" s="59">
        <v>0.2</v>
      </c>
      <c r="E41" s="59">
        <f t="shared" si="1"/>
        <v>1.6</v>
      </c>
      <c r="K41" s="51"/>
    </row>
    <row r="42" spans="1:11">
      <c r="A42">
        <v>45</v>
      </c>
      <c r="B42" s="3" t="s">
        <v>243</v>
      </c>
      <c r="C42">
        <v>2</v>
      </c>
      <c r="D42">
        <v>0</v>
      </c>
      <c r="E42">
        <f t="shared" si="1"/>
        <v>2</v>
      </c>
      <c r="K42" s="51"/>
    </row>
    <row r="43" spans="1:11">
      <c r="A43">
        <v>46</v>
      </c>
      <c r="B43" s="3" t="s">
        <v>244</v>
      </c>
      <c r="C43">
        <v>2</v>
      </c>
      <c r="D43">
        <v>0.25</v>
      </c>
      <c r="E43">
        <f t="shared" si="1"/>
        <v>1.5</v>
      </c>
    </row>
    <row r="44" spans="1:11">
      <c r="A44">
        <v>47</v>
      </c>
      <c r="B44" s="3" t="s">
        <v>245</v>
      </c>
      <c r="C44">
        <v>2</v>
      </c>
      <c r="D44">
        <v>0</v>
      </c>
      <c r="E44">
        <f t="shared" si="1"/>
        <v>2</v>
      </c>
    </row>
    <row r="45" spans="1:11" ht="14.25">
      <c r="A45">
        <v>48</v>
      </c>
      <c r="B45" s="7" t="s">
        <v>164</v>
      </c>
      <c r="C45" s="7">
        <v>15</v>
      </c>
      <c r="D45" s="5">
        <v>0</v>
      </c>
      <c r="E45">
        <f t="shared" si="1"/>
        <v>15</v>
      </c>
    </row>
    <row r="46" spans="1:11">
      <c r="A46">
        <v>49</v>
      </c>
      <c r="B46" s="5" t="s">
        <v>246</v>
      </c>
      <c r="C46">
        <v>2</v>
      </c>
      <c r="D46">
        <v>0</v>
      </c>
      <c r="E46">
        <f t="shared" si="1"/>
        <v>2</v>
      </c>
      <c r="J46" s="51"/>
    </row>
    <row r="47" spans="1:11">
      <c r="A47">
        <v>50</v>
      </c>
      <c r="B47" s="5" t="s">
        <v>247</v>
      </c>
      <c r="C47">
        <v>2</v>
      </c>
      <c r="D47">
        <v>0</v>
      </c>
      <c r="E47">
        <f t="shared" si="1"/>
        <v>2</v>
      </c>
    </row>
    <row r="48" spans="1:11">
      <c r="A48">
        <v>51</v>
      </c>
      <c r="B48" s="5" t="s">
        <v>248</v>
      </c>
      <c r="C48">
        <v>2</v>
      </c>
      <c r="D48">
        <v>0</v>
      </c>
      <c r="E48">
        <f t="shared" si="1"/>
        <v>2</v>
      </c>
    </row>
    <row r="49" spans="1:11">
      <c r="B49" s="58" t="s">
        <v>254</v>
      </c>
      <c r="C49">
        <v>10</v>
      </c>
      <c r="D49">
        <v>0.25</v>
      </c>
      <c r="E49">
        <f t="shared" ref="E49:E55" si="2">C49*(1-D49)</f>
        <v>7.5</v>
      </c>
      <c r="J49" s="51"/>
    </row>
    <row r="50" spans="1:11">
      <c r="B50" s="58" t="s">
        <v>255</v>
      </c>
      <c r="C50">
        <v>10</v>
      </c>
      <c r="D50">
        <v>0</v>
      </c>
      <c r="E50">
        <f t="shared" si="2"/>
        <v>10</v>
      </c>
    </row>
    <row r="51" spans="1:11">
      <c r="B51" s="58" t="s">
        <v>256</v>
      </c>
      <c r="D51">
        <v>0</v>
      </c>
      <c r="E51">
        <f t="shared" si="2"/>
        <v>0</v>
      </c>
    </row>
    <row r="52" spans="1:11" ht="14.25">
      <c r="A52">
        <v>14</v>
      </c>
      <c r="B52" s="55" t="s">
        <v>238</v>
      </c>
      <c r="C52" s="7">
        <v>15</v>
      </c>
      <c r="D52">
        <v>0.02</v>
      </c>
      <c r="E52">
        <f t="shared" si="2"/>
        <v>14.7</v>
      </c>
      <c r="J52" s="51"/>
      <c r="K52" s="51"/>
    </row>
    <row r="53" spans="1:11">
      <c r="B53" s="58" t="s">
        <v>257</v>
      </c>
      <c r="D53">
        <v>0</v>
      </c>
      <c r="E53">
        <f t="shared" si="2"/>
        <v>0</v>
      </c>
      <c r="K53" s="51"/>
    </row>
    <row r="54" spans="1:11">
      <c r="B54" s="58" t="s">
        <v>258</v>
      </c>
      <c r="D54">
        <v>0</v>
      </c>
      <c r="E54">
        <f t="shared" si="2"/>
        <v>0</v>
      </c>
      <c r="K54" s="51"/>
    </row>
    <row r="55" spans="1:11">
      <c r="B55" s="58" t="s">
        <v>260</v>
      </c>
      <c r="D55">
        <v>0</v>
      </c>
      <c r="E55">
        <f t="shared" si="2"/>
        <v>0</v>
      </c>
    </row>
    <row r="57" spans="1:11">
      <c r="J57" s="51"/>
    </row>
    <row r="59" spans="1:11">
      <c r="J59" s="51"/>
    </row>
    <row r="61" spans="1:11">
      <c r="J61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130" workbookViewId="0">
      <selection activeCell="E148" sqref="E148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-13.326365344277292</v>
      </c>
      <c r="E1" s="16" t="s">
        <v>199</v>
      </c>
      <c r="F1" s="17">
        <f>SUM(学习任务!E:E)</f>
        <v>764.08107552849765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0.63139554340043003</v>
      </c>
      <c r="C5" s="12"/>
      <c r="D5" s="12"/>
    </row>
    <row r="6" spans="1:12">
      <c r="A6" s="18">
        <v>42774</v>
      </c>
      <c r="B6" s="12">
        <v>3.6313955434004299</v>
      </c>
      <c r="C6" s="12"/>
      <c r="D6" s="12"/>
    </row>
    <row r="7" spans="1:12">
      <c r="A7" s="18">
        <v>42775</v>
      </c>
      <c r="B7" s="12">
        <v>4.6313955434004299</v>
      </c>
      <c r="C7" s="12"/>
      <c r="D7" s="12"/>
    </row>
    <row r="8" spans="1:12">
      <c r="A8" s="18">
        <v>42776</v>
      </c>
      <c r="B8" s="12">
        <v>4.6313955434004299</v>
      </c>
      <c r="C8" s="12"/>
      <c r="D8" s="12"/>
    </row>
    <row r="9" spans="1:12">
      <c r="A9" s="18">
        <v>42777</v>
      </c>
      <c r="B9" s="12">
        <v>4.6313955434004299</v>
      </c>
      <c r="C9" s="12"/>
      <c r="D9" s="12"/>
    </row>
    <row r="10" spans="1:12">
      <c r="A10" s="18">
        <v>42778</v>
      </c>
      <c r="B10" s="12">
        <v>7.6313955434004299</v>
      </c>
      <c r="C10" s="12"/>
      <c r="D10" s="12"/>
    </row>
    <row r="11" spans="1:12">
      <c r="A11" s="18">
        <v>42779</v>
      </c>
      <c r="B11" s="12">
        <v>7.6313955434004299</v>
      </c>
      <c r="C11" s="12"/>
      <c r="D11" s="12"/>
    </row>
    <row r="12" spans="1:12">
      <c r="A12" s="18">
        <v>42780</v>
      </c>
      <c r="B12" s="12">
        <v>7.6313955434004299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12.6313955434004</v>
      </c>
      <c r="C15" s="12"/>
      <c r="D15" s="12"/>
    </row>
    <row r="16" spans="1:12">
      <c r="A16" s="18">
        <v>42784</v>
      </c>
      <c r="B16" s="12">
        <v>13.6313955434004</v>
      </c>
      <c r="C16" s="12"/>
      <c r="D16" s="12"/>
    </row>
    <row r="17" spans="1:4">
      <c r="A17" s="18">
        <v>42785</v>
      </c>
      <c r="B17" s="12">
        <v>14.6313955434004</v>
      </c>
      <c r="C17" s="12"/>
      <c r="D17" s="12"/>
    </row>
    <row r="18" spans="1:4">
      <c r="A18" s="18">
        <v>42786</v>
      </c>
      <c r="B18" s="12">
        <v>14.6313955434004</v>
      </c>
      <c r="C18" s="12"/>
      <c r="D18" s="12"/>
    </row>
    <row r="19" spans="1:4">
      <c r="A19" s="18">
        <v>42787</v>
      </c>
      <c r="B19" s="12">
        <v>9.9728589580033393</v>
      </c>
      <c r="C19" s="12"/>
      <c r="D19" s="12"/>
    </row>
    <row r="20" spans="1:4">
      <c r="A20" s="18">
        <v>42788</v>
      </c>
      <c r="B20" s="12">
        <v>42.72</v>
      </c>
      <c r="C20" s="12"/>
      <c r="D20" s="12"/>
    </row>
    <row r="21" spans="1:4">
      <c r="A21" s="18">
        <v>42789</v>
      </c>
      <c r="B21" s="12">
        <v>43.72</v>
      </c>
      <c r="C21" s="12"/>
      <c r="D21" s="12"/>
    </row>
    <row r="22" spans="1:4">
      <c r="A22" s="18">
        <v>42790</v>
      </c>
      <c r="B22" s="12">
        <v>44.72</v>
      </c>
      <c r="C22" s="12"/>
      <c r="D22" s="12"/>
    </row>
    <row r="23" spans="1:4">
      <c r="A23" s="18">
        <v>42791</v>
      </c>
      <c r="B23" s="12">
        <v>44.72</v>
      </c>
      <c r="C23" s="12"/>
      <c r="D23" s="12"/>
    </row>
    <row r="24" spans="1:4">
      <c r="A24" s="18">
        <v>42792</v>
      </c>
      <c r="B24" s="12">
        <v>44.72</v>
      </c>
      <c r="C24" s="12"/>
    </row>
    <row r="25" spans="1:4">
      <c r="A25" s="18">
        <v>42793</v>
      </c>
      <c r="B25" s="12">
        <v>44.723751807099298</v>
      </c>
      <c r="C25" s="12"/>
    </row>
    <row r="26" spans="1:4">
      <c r="A26" s="18">
        <v>42794</v>
      </c>
      <c r="B26" s="12">
        <v>44.229397980199401</v>
      </c>
      <c r="C26" s="12"/>
    </row>
    <row r="27" spans="1:4">
      <c r="A27" s="18">
        <v>42795</v>
      </c>
      <c r="B27" s="12">
        <v>43.6848559475999</v>
      </c>
      <c r="C27" s="12"/>
    </row>
    <row r="28" spans="1:4">
      <c r="A28" s="18">
        <v>42796</v>
      </c>
      <c r="B28" s="12">
        <v>42.6848559475999</v>
      </c>
      <c r="C28" s="12"/>
    </row>
    <row r="29" spans="1:4">
      <c r="A29" s="18">
        <v>42797</v>
      </c>
      <c r="B29" s="12">
        <v>42.6848559475999</v>
      </c>
      <c r="C29" s="12"/>
    </row>
    <row r="30" spans="1:4">
      <c r="A30" s="18">
        <v>42798</v>
      </c>
      <c r="B30" s="12">
        <v>42.344830853502202</v>
      </c>
      <c r="C30" s="12"/>
    </row>
    <row r="31" spans="1:4">
      <c r="A31" s="18">
        <v>42799</v>
      </c>
      <c r="B31" s="12">
        <v>41.004805759404597</v>
      </c>
      <c r="C31" s="12"/>
    </row>
    <row r="32" spans="1:4">
      <c r="A32" s="18">
        <v>42800</v>
      </c>
      <c r="B32" s="12">
        <v>39.657252434504301</v>
      </c>
      <c r="C32" s="12"/>
    </row>
    <row r="33" spans="1:3">
      <c r="A33" s="18">
        <v>42801</v>
      </c>
      <c r="B33" s="12">
        <v>38.610828344202297</v>
      </c>
      <c r="C33" s="12"/>
    </row>
    <row r="34" spans="1:3">
      <c r="A34" s="18">
        <v>42802</v>
      </c>
      <c r="B34" s="12">
        <v>48.911957578800497</v>
      </c>
      <c r="C34" s="12"/>
    </row>
    <row r="35" spans="1:3">
      <c r="A35" s="18">
        <v>42803</v>
      </c>
      <c r="B35" s="12">
        <v>61.070050427000403</v>
      </c>
      <c r="C35" s="12"/>
    </row>
    <row r="36" spans="1:3">
      <c r="A36" s="18">
        <v>42804</v>
      </c>
      <c r="B36" s="12">
        <v>43.028143275203199</v>
      </c>
      <c r="C36" s="12"/>
    </row>
    <row r="37" spans="1:3">
      <c r="A37" s="18">
        <v>42805</v>
      </c>
      <c r="B37" s="12">
        <v>22.828143275206099</v>
      </c>
      <c r="C37" s="12"/>
    </row>
    <row r="38" spans="1:3">
      <c r="A38" s="18">
        <v>42806</v>
      </c>
      <c r="B38" s="12">
        <v>22.1368007407014</v>
      </c>
      <c r="C38" s="12"/>
    </row>
    <row r="39" spans="1:3">
      <c r="A39" s="18">
        <v>42807</v>
      </c>
      <c r="B39" s="12">
        <v>21.4454582061968</v>
      </c>
      <c r="C39" s="12"/>
    </row>
    <row r="40" spans="1:3">
      <c r="A40" s="18">
        <v>42808</v>
      </c>
      <c r="B40" s="12">
        <v>20.4454582061968</v>
      </c>
      <c r="C40" s="12"/>
    </row>
    <row r="41" spans="1:3">
      <c r="A41" s="18">
        <v>42809</v>
      </c>
      <c r="B41" s="12">
        <v>21.255997729401901</v>
      </c>
      <c r="C41" s="12"/>
    </row>
    <row r="42" spans="1:3">
      <c r="A42" s="18">
        <v>42810</v>
      </c>
      <c r="B42" s="12">
        <v>22.066537252606899</v>
      </c>
      <c r="C42" s="12"/>
    </row>
    <row r="43" spans="1:3">
      <c r="A43" s="18">
        <v>42811</v>
      </c>
      <c r="B43" s="12">
        <v>20.066537252606899</v>
      </c>
      <c r="C43" s="12"/>
    </row>
    <row r="44" spans="1:3">
      <c r="A44" s="18">
        <v>42812</v>
      </c>
      <c r="B44" s="12">
        <v>18.066537252606899</v>
      </c>
      <c r="C44" s="12"/>
    </row>
    <row r="45" spans="1:3">
      <c r="A45" s="18">
        <v>42813</v>
      </c>
      <c r="B45" s="12">
        <v>16.066537252606899</v>
      </c>
      <c r="C45" s="12"/>
    </row>
    <row r="46" spans="1:3">
      <c r="A46" s="18">
        <v>42814</v>
      </c>
      <c r="B46" s="12">
        <v>14.066537252606899</v>
      </c>
      <c r="C46" s="12"/>
    </row>
    <row r="47" spans="1:3">
      <c r="A47" s="18">
        <v>42815</v>
      </c>
      <c r="B47" s="12">
        <v>15.931029097003901</v>
      </c>
      <c r="C47" s="12"/>
    </row>
    <row r="48" spans="1:3">
      <c r="A48" s="18">
        <v>42816</v>
      </c>
      <c r="B48" s="12">
        <v>16.795520941400898</v>
      </c>
      <c r="C48" s="12"/>
    </row>
    <row r="49" spans="1:3">
      <c r="A49" s="18">
        <v>42817</v>
      </c>
      <c r="B49" s="12">
        <v>14.7955209414009</v>
      </c>
      <c r="C49" s="12"/>
    </row>
    <row r="50" spans="1:3">
      <c r="A50" s="18">
        <v>42818</v>
      </c>
      <c r="B50" s="12">
        <v>13.7955209414009</v>
      </c>
      <c r="C50" s="12"/>
    </row>
    <row r="51" spans="1:3">
      <c r="A51" s="18">
        <v>42819</v>
      </c>
      <c r="B51" s="12">
        <v>12.7955209414009</v>
      </c>
      <c r="C51" s="12"/>
    </row>
    <row r="52" spans="1:3">
      <c r="A52" s="18">
        <v>42820</v>
      </c>
      <c r="B52" s="12">
        <v>10.7955209414009</v>
      </c>
      <c r="C52" s="12"/>
    </row>
    <row r="53" spans="1:3">
      <c r="A53" s="18">
        <v>42821</v>
      </c>
      <c r="B53" s="12">
        <v>8.7955209414009001</v>
      </c>
      <c r="C53" s="12"/>
    </row>
    <row r="54" spans="1:3">
      <c r="A54" s="18">
        <v>42822</v>
      </c>
      <c r="B54" s="12">
        <v>9.1079425223011601</v>
      </c>
      <c r="C54" s="12"/>
    </row>
    <row r="55" spans="1:3">
      <c r="A55" s="18">
        <v>42823</v>
      </c>
      <c r="B55" s="12">
        <v>10.4203641032014</v>
      </c>
      <c r="C55" s="12"/>
    </row>
    <row r="56" spans="1:3">
      <c r="A56" s="18">
        <v>42824</v>
      </c>
      <c r="B56" s="12">
        <v>10.4203641032014</v>
      </c>
      <c r="C56" s="12"/>
    </row>
    <row r="57" spans="1:3">
      <c r="A57" s="18">
        <v>42825</v>
      </c>
      <c r="B57" s="12">
        <v>10.4203641032014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2">
      <c r="A145" s="18">
        <v>42913</v>
      </c>
      <c r="B145" s="12">
        <v>-4.9420000000000002</v>
      </c>
    </row>
    <row r="146" spans="1:2">
      <c r="A146" s="18">
        <v>42914</v>
      </c>
      <c r="B146" s="12">
        <v>-5.3943333333333339</v>
      </c>
    </row>
    <row r="147" spans="1:2">
      <c r="A147" s="18">
        <v>42915</v>
      </c>
      <c r="B147" s="12">
        <v>-5.8466666666666676</v>
      </c>
    </row>
    <row r="148" spans="1:2">
      <c r="A148" s="18">
        <v>42916</v>
      </c>
      <c r="B148" s="12">
        <v>-6.2990000000000013</v>
      </c>
    </row>
    <row r="149" spans="1:2">
      <c r="A149" s="18">
        <v>42917</v>
      </c>
      <c r="B149" s="12">
        <v>-6.751333333333335</v>
      </c>
    </row>
    <row r="150" spans="1:2">
      <c r="A150" s="18">
        <v>42918</v>
      </c>
      <c r="B150" s="12">
        <v>-7.2036666666666687</v>
      </c>
    </row>
    <row r="151" spans="1:2">
      <c r="A151" s="18">
        <v>42919</v>
      </c>
      <c r="B151" s="12">
        <v>-7.6560000000000024</v>
      </c>
    </row>
    <row r="152" spans="1:2">
      <c r="A152" s="18">
        <v>42920</v>
      </c>
      <c r="B152" s="12">
        <v>-8.1083333333333361</v>
      </c>
    </row>
    <row r="153" spans="1:2">
      <c r="A153" s="18">
        <v>42921</v>
      </c>
      <c r="B153" s="12">
        <v>-8.5606666666666698</v>
      </c>
    </row>
    <row r="154" spans="1:2">
      <c r="A154" s="18">
        <v>42922</v>
      </c>
      <c r="B154" s="12">
        <v>-9.0130000000000035</v>
      </c>
    </row>
    <row r="155" spans="1:2">
      <c r="A155" s="18">
        <v>42923</v>
      </c>
      <c r="B155" s="12">
        <v>-9.4653333333333372</v>
      </c>
    </row>
    <row r="156" spans="1:2">
      <c r="A156" s="18">
        <v>42924</v>
      </c>
      <c r="B156" s="12">
        <v>-9.9176666666666708</v>
      </c>
    </row>
    <row r="157" spans="1:2">
      <c r="A157" s="18">
        <v>42925</v>
      </c>
      <c r="B157" s="12">
        <v>-10.37</v>
      </c>
    </row>
    <row r="158" spans="1:2">
      <c r="A158" s="18">
        <v>42926</v>
      </c>
      <c r="B158" s="12">
        <v>-10.124302265576262</v>
      </c>
    </row>
    <row r="159" spans="1:2">
      <c r="A159" s="18">
        <v>42927</v>
      </c>
      <c r="B159" s="12">
        <v>-10.326377381315979</v>
      </c>
    </row>
    <row r="160" spans="1:2">
      <c r="A160" s="18">
        <v>42928</v>
      </c>
      <c r="B160" s="12">
        <v>-12.178568122057186</v>
      </c>
    </row>
    <row r="161" spans="1:2">
      <c r="A161" s="18">
        <v>42929</v>
      </c>
      <c r="B161" s="12">
        <v>-12.326361872059351</v>
      </c>
    </row>
    <row r="162" spans="1:2">
      <c r="A162" s="18">
        <v>42930</v>
      </c>
    </row>
    <row r="163" spans="1:2">
      <c r="A163" s="18">
        <v>42931</v>
      </c>
    </row>
    <row r="164" spans="1:2">
      <c r="A164" s="18">
        <v>42932</v>
      </c>
    </row>
    <row r="165" spans="1:2">
      <c r="A165" s="18">
        <v>42933</v>
      </c>
    </row>
    <row r="166" spans="1:2">
      <c r="A166" s="18">
        <v>42934</v>
      </c>
    </row>
    <row r="167" spans="1:2">
      <c r="A167" s="18">
        <v>42935</v>
      </c>
    </row>
    <row r="168" spans="1:2">
      <c r="A168" s="18">
        <v>42936</v>
      </c>
    </row>
    <row r="169" spans="1:2">
      <c r="A169" s="18">
        <v>42937</v>
      </c>
    </row>
    <row r="170" spans="1:2">
      <c r="A170" s="18">
        <v>42938</v>
      </c>
    </row>
    <row r="171" spans="1:2">
      <c r="A171" s="18">
        <v>42939</v>
      </c>
    </row>
    <row r="172" spans="1:2">
      <c r="A172" s="18">
        <v>42940</v>
      </c>
    </row>
    <row r="173" spans="1:2">
      <c r="A173" s="18">
        <v>42941</v>
      </c>
    </row>
    <row r="174" spans="1:2">
      <c r="A174" s="18">
        <v>42942</v>
      </c>
    </row>
    <row r="175" spans="1:2">
      <c r="A175" s="18">
        <v>42943</v>
      </c>
    </row>
    <row r="176" spans="1:2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abSelected="1" workbookViewId="0">
      <pane ySplit="1" topLeftCell="A47" activePane="bottomLeft" state="frozen"/>
      <selection pane="bottomLeft" activeCell="H56" sqref="H56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237</v>
      </c>
    </row>
    <row r="7" spans="1:7">
      <c r="A7">
        <v>43</v>
      </c>
      <c r="B7" s="3" t="s">
        <v>241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6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40" spans="1:6" s="2" customFormat="1"/>
    <row r="42" spans="1:6">
      <c r="B42" s="51" t="s">
        <v>226</v>
      </c>
      <c r="F42" s="52" t="s">
        <v>227</v>
      </c>
    </row>
    <row r="43" spans="1:6">
      <c r="B43" s="51" t="s">
        <v>230</v>
      </c>
    </row>
    <row r="44" spans="1:6">
      <c r="A44">
        <v>43</v>
      </c>
      <c r="B44" s="3" t="s">
        <v>195</v>
      </c>
      <c r="D44" s="5">
        <v>0</v>
      </c>
      <c r="E44">
        <f>C44*(1-D44)</f>
        <v>0</v>
      </c>
    </row>
    <row r="52" spans="2:6">
      <c r="B52" s="1" t="s">
        <v>87</v>
      </c>
      <c r="F52" s="51" t="s">
        <v>228</v>
      </c>
    </row>
    <row r="53" spans="2:6">
      <c r="B53" s="1" t="s">
        <v>213</v>
      </c>
    </row>
    <row r="54" spans="2:6">
      <c r="B54" s="1" t="s">
        <v>214</v>
      </c>
    </row>
    <row r="55" spans="2:6" ht="27">
      <c r="B55" s="1" t="s">
        <v>215</v>
      </c>
    </row>
    <row r="56" spans="2:6" ht="40.5">
      <c r="B56" s="1" t="s">
        <v>216</v>
      </c>
    </row>
    <row r="57" spans="2:6" ht="54">
      <c r="B57" s="1" t="s">
        <v>217</v>
      </c>
    </row>
    <row r="58" spans="2:6">
      <c r="B58" s="1" t="s">
        <v>218</v>
      </c>
    </row>
    <row r="59" spans="2:6" ht="27">
      <c r="B59" s="1" t="s">
        <v>219</v>
      </c>
      <c r="F59" s="51" t="s">
        <v>229</v>
      </c>
    </row>
    <row r="60" spans="2:6" ht="54">
      <c r="B60" s="1" t="s">
        <v>220</v>
      </c>
    </row>
    <row r="61" spans="2:6">
      <c r="B61" s="1" t="s">
        <v>221</v>
      </c>
    </row>
    <row r="62" spans="2:6">
      <c r="B62" s="1" t="s">
        <v>222</v>
      </c>
    </row>
    <row r="63" spans="2:6">
      <c r="B63" s="1" t="s">
        <v>223</v>
      </c>
    </row>
    <row r="64" spans="2:6">
      <c r="B64" s="1" t="s">
        <v>224</v>
      </c>
    </row>
    <row r="65" spans="1:2">
      <c r="B65" s="1" t="s">
        <v>225</v>
      </c>
    </row>
    <row r="66" spans="1:2">
      <c r="A66" s="51" t="s">
        <v>274</v>
      </c>
      <c r="B66" s="64" t="s">
        <v>273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  <hyperlink ref="B66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1" t="s">
        <v>28</v>
      </c>
      <c r="B1" s="72"/>
      <c r="C1" s="73"/>
    </row>
    <row r="2" spans="1:10">
      <c r="A2" s="68" t="s">
        <v>0</v>
      </c>
      <c r="B2" s="69"/>
      <c r="C2" s="70"/>
      <c r="D2" s="27">
        <f ca="1">ROUNDDOWN(NOW(),0)</f>
        <v>42929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8" t="s">
        <v>7</v>
      </c>
      <c r="B3" s="69"/>
      <c r="C3" s="70"/>
      <c r="D3" s="30">
        <f ca="1">NOW()-ROUNDDOWN(NOW(),0)</f>
        <v>0.91672928240586771</v>
      </c>
      <c r="E3" s="31">
        <f ca="1">E4-$D$2</f>
        <v>652</v>
      </c>
      <c r="F3" s="26">
        <f>SUM(学习任务!E:E)</f>
        <v>764.08107552849765</v>
      </c>
      <c r="G3" s="31">
        <f t="shared" ref="G3:H3" ca="1" si="0">G4-$D$2</f>
        <v>-89</v>
      </c>
      <c r="H3" s="31">
        <f t="shared" ca="1" si="0"/>
        <v>77</v>
      </c>
    </row>
    <row r="4" spans="1:10">
      <c r="E4" s="32">
        <v>43581</v>
      </c>
      <c r="F4" s="33">
        <f ca="1">$D$2+F3</f>
        <v>43693.081075528498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5"/>
      <c r="B1" s="66"/>
      <c r="C1" s="67"/>
    </row>
    <row r="2" spans="1:10">
      <c r="A2" s="68" t="s">
        <v>0</v>
      </c>
      <c r="B2" s="69"/>
      <c r="C2" s="70"/>
      <c r="D2" s="27">
        <f ca="1">ROUNDDOWN(NOW(),0)</f>
        <v>42929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8" t="s">
        <v>7</v>
      </c>
      <c r="B3" s="69"/>
      <c r="C3" s="70"/>
      <c r="D3" s="30">
        <f ca="1">NOW()-ROUNDDOWN(NOW(),0)</f>
        <v>0.91672928240586771</v>
      </c>
      <c r="E3" s="31">
        <f ca="1">E4-$D$2</f>
        <v>652</v>
      </c>
      <c r="F3" s="26">
        <f>SUM(学习任务!E:E)</f>
        <v>764.08107552849765</v>
      </c>
      <c r="G3" s="31">
        <f t="shared" ref="G3:H3" ca="1" si="0">G4-$D$2</f>
        <v>-89</v>
      </c>
      <c r="H3" s="31">
        <f t="shared" ca="1" si="0"/>
        <v>77</v>
      </c>
    </row>
    <row r="4" spans="1:10">
      <c r="E4" s="32">
        <v>43581</v>
      </c>
      <c r="F4" s="33">
        <f ca="1">$D$2+F3</f>
        <v>43693.081075528498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5"/>
      <c r="B1" s="66"/>
      <c r="C1" s="67"/>
    </row>
    <row r="2" spans="1:10">
      <c r="A2" s="68" t="s">
        <v>0</v>
      </c>
      <c r="B2" s="69"/>
      <c r="C2" s="70"/>
      <c r="D2" s="27">
        <f ca="1">ROUNDDOWN(NOW(),0)</f>
        <v>42929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8" t="s">
        <v>7</v>
      </c>
      <c r="B3" s="69"/>
      <c r="C3" s="70"/>
      <c r="D3" s="30">
        <f ca="1">NOW()-ROUNDDOWN(NOW(),0)</f>
        <v>0.91672928240586771</v>
      </c>
      <c r="E3" s="31">
        <f ca="1">E4-$D$2</f>
        <v>652</v>
      </c>
      <c r="F3" s="26">
        <f>SUM(学习任务!E:E)</f>
        <v>764.08107552849765</v>
      </c>
      <c r="G3" s="31">
        <f t="shared" ref="G3:H3" ca="1" si="0">G4-$D$2</f>
        <v>-89</v>
      </c>
      <c r="H3" s="31">
        <f t="shared" ca="1" si="0"/>
        <v>77</v>
      </c>
    </row>
    <row r="4" spans="1:10">
      <c r="E4" s="32">
        <v>43581</v>
      </c>
      <c r="F4" s="33">
        <f ca="1">$D$2+F3</f>
        <v>43693.081075528498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5"/>
      <c r="B1" s="66"/>
      <c r="C1" s="67"/>
    </row>
    <row r="2" spans="1:10">
      <c r="A2" s="68" t="s">
        <v>0</v>
      </c>
      <c r="B2" s="69"/>
      <c r="C2" s="70"/>
      <c r="D2" s="27">
        <f ca="1">ROUNDDOWN(NOW(),0)</f>
        <v>42929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8" t="s">
        <v>7</v>
      </c>
      <c r="B3" s="69"/>
      <c r="C3" s="70"/>
      <c r="D3" s="30">
        <f ca="1">NOW()-ROUNDDOWN(NOW(),0)</f>
        <v>0.91672928240586771</v>
      </c>
      <c r="E3" s="31">
        <f ca="1">E4-$D$2</f>
        <v>652</v>
      </c>
      <c r="F3" s="26">
        <f>SUM(学习任务!E:E)</f>
        <v>764.08107552849765</v>
      </c>
      <c r="G3" s="31">
        <f t="shared" ref="G3:H3" ca="1" si="0">G4-$D$2</f>
        <v>-89</v>
      </c>
      <c r="H3" s="31">
        <f t="shared" ca="1" si="0"/>
        <v>77</v>
      </c>
    </row>
    <row r="4" spans="1:10">
      <c r="E4" s="32">
        <v>43581</v>
      </c>
      <c r="F4" s="33">
        <f ca="1">$D$2+F3</f>
        <v>43693.081075528498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236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235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234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249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250</v>
      </c>
      <c r="E22" s="57" t="s">
        <v>251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262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261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263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5"/>
      <c r="B1" s="66"/>
      <c r="C1" s="67"/>
    </row>
    <row r="2" spans="1:10">
      <c r="A2" s="68" t="s">
        <v>0</v>
      </c>
      <c r="B2" s="69"/>
      <c r="C2" s="70"/>
      <c r="D2" s="27">
        <f ca="1">ROUNDDOWN(NOW(),0)</f>
        <v>42929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8" t="s">
        <v>7</v>
      </c>
      <c r="B3" s="69"/>
      <c r="C3" s="70"/>
      <c r="D3" s="30">
        <f ca="1">NOW()-ROUNDDOWN(NOW(),0)</f>
        <v>0.91672928240586771</v>
      </c>
      <c r="E3" s="31">
        <f ca="1">E4-$D$2</f>
        <v>652</v>
      </c>
      <c r="F3" s="26">
        <f>SUM(学习任务!E:E)</f>
        <v>764.08107552849765</v>
      </c>
      <c r="G3" s="31">
        <f t="shared" ref="G3:H3" ca="1" si="0">G4-$D$2</f>
        <v>-167</v>
      </c>
      <c r="H3" s="31">
        <f t="shared" ca="1" si="0"/>
        <v>77</v>
      </c>
    </row>
    <row r="4" spans="1:10">
      <c r="E4" s="32">
        <v>43581</v>
      </c>
      <c r="F4" s="33">
        <f ca="1">$D$2+F3</f>
        <v>43693.081075528498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5"/>
      <c r="B1" s="66"/>
      <c r="C1" s="67"/>
    </row>
    <row r="2" spans="1:10">
      <c r="A2" s="68" t="s">
        <v>0</v>
      </c>
      <c r="B2" s="69"/>
      <c r="C2" s="70"/>
      <c r="D2" s="27">
        <f ca="1">ROUNDDOWN(NOW(),0)</f>
        <v>42929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8" t="s">
        <v>7</v>
      </c>
      <c r="B3" s="69"/>
      <c r="C3" s="70"/>
      <c r="D3" s="30">
        <f ca="1">NOW()-ROUNDDOWN(NOW(),0)</f>
        <v>0.91672928240586771</v>
      </c>
      <c r="E3" s="31">
        <f ca="1">E4-$D$2</f>
        <v>652</v>
      </c>
      <c r="F3" s="26">
        <f>SUM(学习任务!E:E)</f>
        <v>764.08107552849765</v>
      </c>
      <c r="G3" s="31">
        <f t="shared" ref="G3:H3" ca="1" si="0">G4-$D$2</f>
        <v>-167</v>
      </c>
      <c r="H3" s="31">
        <f t="shared" ca="1" si="0"/>
        <v>77</v>
      </c>
    </row>
    <row r="4" spans="1:10">
      <c r="E4" s="32">
        <v>43581</v>
      </c>
      <c r="F4" s="33">
        <f ca="1">$D$2+F3</f>
        <v>43693.081075528498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5"/>
      <c r="B1" s="66"/>
      <c r="C1" s="67"/>
    </row>
    <row r="2" spans="1:10">
      <c r="A2" s="68" t="s">
        <v>0</v>
      </c>
      <c r="B2" s="69"/>
      <c r="C2" s="70"/>
      <c r="D2" s="27">
        <f ca="1">ROUNDDOWN(NOW(),0)</f>
        <v>42929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8" t="s">
        <v>7</v>
      </c>
      <c r="B3" s="69"/>
      <c r="C3" s="70"/>
      <c r="D3" s="30">
        <f ca="1">NOW()-ROUNDDOWN(NOW(),0)</f>
        <v>0.91672928240586771</v>
      </c>
      <c r="E3" s="31">
        <f ca="1">E4-$D$2</f>
        <v>652</v>
      </c>
      <c r="F3" s="26">
        <f>SUM(学习任务!E:E)</f>
        <v>764.08107552849765</v>
      </c>
      <c r="G3" s="31">
        <f t="shared" ref="G3:H3" ca="1" si="0">G4-$D$2</f>
        <v>-167</v>
      </c>
      <c r="H3" s="31">
        <f t="shared" ca="1" si="0"/>
        <v>77</v>
      </c>
    </row>
    <row r="4" spans="1:10">
      <c r="E4" s="32">
        <v>43581</v>
      </c>
      <c r="F4" s="33">
        <f ca="1">$D$2+F3</f>
        <v>43693.081075528498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5"/>
      <c r="B1" s="66"/>
      <c r="C1" s="67"/>
    </row>
    <row r="2" spans="1:10">
      <c r="A2" s="68" t="s">
        <v>0</v>
      </c>
      <c r="B2" s="69"/>
      <c r="C2" s="70"/>
      <c r="D2" s="27">
        <f ca="1">ROUNDDOWN(NOW(),0)</f>
        <v>42929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8" t="s">
        <v>7</v>
      </c>
      <c r="B3" s="69"/>
      <c r="C3" s="70"/>
      <c r="D3" s="30">
        <f ca="1">NOW()-ROUNDDOWN(NOW(),0)</f>
        <v>0.91672928240586771</v>
      </c>
      <c r="E3" s="31">
        <f ca="1">E4-$D$2</f>
        <v>652</v>
      </c>
      <c r="F3" s="26">
        <f>SUM(学习任务!E:E)</f>
        <v>764.08107552849765</v>
      </c>
      <c r="G3" s="31">
        <f t="shared" ref="G3:H3" ca="1" si="0">G4-$D$2</f>
        <v>-167</v>
      </c>
      <c r="H3" s="31">
        <f t="shared" ca="1" si="0"/>
        <v>77</v>
      </c>
    </row>
    <row r="4" spans="1:10">
      <c r="E4" s="32">
        <v>43581</v>
      </c>
      <c r="F4" s="33">
        <f ca="1">$D$2+F3</f>
        <v>43693.081075528498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9月</vt:lpstr>
      <vt:lpstr>10月</vt:lpstr>
      <vt:lpstr>11月</vt:lpstr>
      <vt:lpstr>12月</vt:lpstr>
      <vt:lpstr>7月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2017-07-13T14:00:05Z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