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7" activeTab="11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4" i="11"/>
  <c r="E3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C18" i="11"/>
  <c r="D18" i="11"/>
  <c r="E18" i="11"/>
  <c r="E19" i="11"/>
  <c r="E20" i="11"/>
  <c r="E21" i="11"/>
  <c r="E22" i="11"/>
  <c r="E23" i="11"/>
  <c r="D24" i="11"/>
  <c r="E24" i="11"/>
  <c r="E25" i="11"/>
  <c r="E26" i="11"/>
  <c r="D27" i="11"/>
  <c r="E27" i="11"/>
  <c r="D28" i="11"/>
  <c r="E28" i="11"/>
  <c r="E29" i="11"/>
  <c r="E30" i="11"/>
  <c r="E31" i="11"/>
  <c r="E32" i="11"/>
  <c r="E33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3" i="15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<sst xmlns="http://schemas.openxmlformats.org/spreadsheetml/2006/main" count="381" uniqueCount="200">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</sst>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10.507177033492823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  <c:pt idx="74">
                  <c:v>44140.582878608795</c:v>
                </c:pt>
                <c:pt idx="76">
                  <c:v>44141.582878608795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199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2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12</v>
      </c>
      <c r="B7" s="14" t="s">
        <v>83</v>
      </c>
      <c r="C7" s="14">
        <v>10</v>
      </c>
      <c r="D7">
        <v>0</v>
      </c>
      <c r="E7">
        <f t="shared" si="0"/>
        <v>10</v>
      </c>
      <c r="F7" s="6" t="s">
        <v>84</v>
      </c>
    </row>
    <row r="8" spans="1:6" ht="14.25">
      <c r="A8">
        <v>13</v>
      </c>
      <c r="B8" s="14" t="s">
        <v>85</v>
      </c>
      <c r="C8" s="14">
        <v>10</v>
      </c>
      <c r="D8">
        <v>0</v>
      </c>
      <c r="E8">
        <f t="shared" si="0"/>
        <v>10</v>
      </c>
    </row>
    <row r="9" spans="1:6" ht="14.25">
      <c r="A9">
        <v>16</v>
      </c>
      <c r="B9" s="14" t="s">
        <v>86</v>
      </c>
      <c r="C9" s="14">
        <v>15</v>
      </c>
      <c r="D9">
        <v>0</v>
      </c>
      <c r="E9">
        <f t="shared" si="0"/>
        <v>15</v>
      </c>
    </row>
    <row r="10" spans="1:6" ht="14.25">
      <c r="A10">
        <v>17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18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20</v>
      </c>
      <c r="B12" s="14" t="s">
        <v>89</v>
      </c>
      <c r="C12" s="14">
        <v>3</v>
      </c>
      <c r="D12">
        <v>0</v>
      </c>
      <c r="E12">
        <f t="shared" si="0"/>
        <v>3</v>
      </c>
    </row>
    <row r="13" spans="1:6" ht="14.25">
      <c r="A13">
        <v>21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22</v>
      </c>
      <c r="B14" s="14" t="s">
        <v>91</v>
      </c>
      <c r="C14" s="14">
        <v>7</v>
      </c>
      <c r="D14">
        <v>0</v>
      </c>
      <c r="E14">
        <f t="shared" si="0"/>
        <v>7</v>
      </c>
    </row>
    <row r="15" spans="1:6" ht="14.25">
      <c r="A15">
        <v>23</v>
      </c>
      <c r="B15" s="14" t="s">
        <v>92</v>
      </c>
      <c r="C15" s="14">
        <v>10</v>
      </c>
      <c r="D15">
        <v>0</v>
      </c>
      <c r="E15">
        <f t="shared" si="0"/>
        <v>10</v>
      </c>
    </row>
    <row r="16" spans="1:6" ht="14.25">
      <c r="A16">
        <v>24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25</v>
      </c>
      <c r="B17" s="14" t="s">
        <v>94</v>
      </c>
      <c r="C17" s="14">
        <v>10</v>
      </c>
      <c r="D17">
        <v>0.3</v>
      </c>
      <c r="E17">
        <f t="shared" si="0"/>
        <v>7</v>
      </c>
    </row>
    <row r="18" spans="1:6" s="11" customFormat="1" ht="14.25">
      <c r="A18" s="11">
        <v>27</v>
      </c>
      <c r="B18" s="15" t="s">
        <v>95</v>
      </c>
      <c r="C18" s="15">
        <f>16*7</f>
        <v>112</v>
      </c>
      <c r="D18" s="11">
        <f>4/16</f>
        <v>0.25</v>
      </c>
      <c r="E18" s="11">
        <f t="shared" si="0"/>
        <v>84</v>
      </c>
    </row>
    <row r="19" spans="1:6" ht="14.25">
      <c r="A19">
        <v>28</v>
      </c>
      <c r="B19" s="14" t="s">
        <v>96</v>
      </c>
      <c r="C19" s="14">
        <v>15</v>
      </c>
      <c r="D19">
        <v>0</v>
      </c>
      <c r="E19">
        <f t="shared" si="0"/>
        <v>15</v>
      </c>
    </row>
    <row r="20" spans="1:6" ht="14.25">
      <c r="A20">
        <v>29</v>
      </c>
      <c r="B20" s="14" t="s">
        <v>97</v>
      </c>
      <c r="C20" s="14">
        <v>10</v>
      </c>
      <c r="D20">
        <v>0</v>
      </c>
      <c r="E20">
        <f t="shared" si="0"/>
        <v>10</v>
      </c>
    </row>
    <row r="21" spans="1:6" ht="14.25">
      <c r="A21">
        <v>30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31</v>
      </c>
      <c r="B22" s="14" t="s">
        <v>99</v>
      </c>
      <c r="C22" s="14">
        <v>15</v>
      </c>
      <c r="D22">
        <v>0</v>
      </c>
      <c r="E22">
        <f t="shared" si="0"/>
        <v>15</v>
      </c>
    </row>
    <row r="23" spans="1:6" ht="14.25">
      <c r="A23">
        <v>32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34</v>
      </c>
      <c r="B24" s="14" t="s">
        <v>101</v>
      </c>
      <c r="C24" s="14">
        <v>10</v>
      </c>
      <c r="D24" s="6">
        <f>130/255</f>
        <v>0.50980392156862742</v>
      </c>
      <c r="E24">
        <f t="shared" si="0"/>
        <v>4.9019607843137258</v>
      </c>
      <c r="F24" s="6" t="s">
        <v>102</v>
      </c>
    </row>
    <row r="25" spans="1:6" ht="14.25">
      <c r="A25">
        <v>35</v>
      </c>
      <c r="B25" s="14" t="s">
        <v>103</v>
      </c>
      <c r="C25" s="14">
        <v>15</v>
      </c>
      <c r="D25">
        <v>0</v>
      </c>
      <c r="E25">
        <f t="shared" si="0"/>
        <v>15</v>
      </c>
    </row>
    <row r="26" spans="1:6" ht="14.25">
      <c r="A26">
        <v>37</v>
      </c>
      <c r="B26" s="14" t="s">
        <v>104</v>
      </c>
      <c r="C26" s="14">
        <v>215</v>
      </c>
      <c r="D26">
        <v>0</v>
      </c>
      <c r="E26">
        <f t="shared" si="0"/>
        <v>215</v>
      </c>
    </row>
    <row r="27" spans="1:6" ht="14.25">
      <c r="B27" s="14" t="s">
        <v>105</v>
      </c>
      <c r="C27" s="14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5" t="s">
        <v>106</v>
      </c>
      <c r="C28" s="14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5" t="s">
        <v>107</v>
      </c>
      <c r="C29" s="14">
        <v>40</v>
      </c>
      <c r="D29">
        <v>0</v>
      </c>
      <c r="E29">
        <f t="shared" si="0"/>
        <v>40</v>
      </c>
    </row>
    <row r="30" spans="1:6" ht="14.25">
      <c r="B30" s="14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5" t="s">
        <v>112</v>
      </c>
      <c r="C34" s="14">
        <v>20</v>
      </c>
      <c r="D34">
        <f>任务分解!D47*0.8</f>
        <v>0.47464114832535886</v>
      </c>
      <c r="E34">
        <f t="shared" si="1"/>
        <v>10.507177033492823</v>
      </c>
      <c r="F34" s="6" t="s">
        <v>113</v>
      </c>
    </row>
    <row r="35" spans="1:6" ht="14.25">
      <c r="A35">
        <v>43</v>
      </c>
      <c r="B35" s="14" t="s">
        <v>114</v>
      </c>
      <c r="C35" s="14">
        <v>20</v>
      </c>
      <c r="D35">
        <v>0.1</v>
      </c>
      <c r="E35">
        <f t="shared" si="1"/>
        <v>18</v>
      </c>
    </row>
    <row r="36" spans="1:6" ht="14.25">
      <c r="A36">
        <v>44</v>
      </c>
      <c r="B36" s="14" t="s">
        <v>115</v>
      </c>
      <c r="C36" s="14">
        <v>10</v>
      </c>
      <c r="D36">
        <v>0</v>
      </c>
      <c r="E36">
        <f t="shared" si="1"/>
        <v>10</v>
      </c>
    </row>
    <row r="37" spans="1:6" ht="14.25">
      <c r="A37">
        <v>46</v>
      </c>
      <c r="B37" s="16" t="s">
        <v>116</v>
      </c>
      <c r="C37" s="14">
        <v>30</v>
      </c>
      <c r="D37">
        <v>0</v>
      </c>
      <c r="E37">
        <f t="shared" si="1"/>
        <v>30</v>
      </c>
    </row>
    <row r="38" spans="1:6" ht="14.25">
      <c r="A38">
        <v>47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48</v>
      </c>
      <c r="B39" s="16" t="s">
        <v>118</v>
      </c>
      <c r="C39" s="14">
        <v>26</v>
      </c>
      <c r="D39">
        <v>0</v>
      </c>
      <c r="E39">
        <f t="shared" si="1"/>
        <v>26</v>
      </c>
    </row>
    <row r="40" spans="1:6" ht="14.25">
      <c r="A40">
        <v>49</v>
      </c>
      <c r="B40" s="16" t="s">
        <v>119</v>
      </c>
      <c r="C40" s="14">
        <v>30</v>
      </c>
      <c r="D40">
        <v>0</v>
      </c>
      <c r="E40">
        <f t="shared" si="1"/>
        <v>30</v>
      </c>
    </row>
    <row r="41" spans="1:6" ht="14.25">
      <c r="A41">
        <v>50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52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53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55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56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58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59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61</v>
      </c>
      <c r="B48" s="14" t="s">
        <v>127</v>
      </c>
      <c r="C48" s="14">
        <v>10</v>
      </c>
      <c r="D48">
        <v>0</v>
      </c>
      <c r="E48">
        <f t="shared" si="1"/>
        <v>10</v>
      </c>
    </row>
    <row r="49" spans="1:6" ht="14.25">
      <c r="A49">
        <v>62</v>
      </c>
      <c r="B49" s="14" t="s">
        <v>128</v>
      </c>
      <c r="C49" s="14">
        <v>20</v>
      </c>
      <c r="D49">
        <v>0</v>
      </c>
      <c r="E49">
        <f t="shared" si="1"/>
        <v>20</v>
      </c>
    </row>
    <row r="50" spans="1:6" ht="14.25"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>
      <c r="B52" s="6" t="s">
        <v>131</v>
      </c>
      <c r="C52">
        <v>20</v>
      </c>
      <c r="D52">
        <v>0</v>
      </c>
      <c r="E52">
        <f t="shared" si="1"/>
        <v>20</v>
      </c>
    </row>
    <row r="53" spans="1:6">
      <c r="B53" s="6" t="s">
        <v>57</v>
      </c>
      <c r="C53">
        <v>60</v>
      </c>
      <c r="D53">
        <v>0.8</v>
      </c>
      <c r="E53">
        <f t="shared" si="1"/>
        <v>11.999999999999996</v>
      </c>
      <c r="F53" s="6" t="s">
        <v>132</v>
      </c>
    </row>
    <row r="54" spans="1:6" ht="14.25">
      <c r="B54" s="6"/>
      <c r="C54" s="17"/>
    </row>
    <row r="55" spans="1:6">
      <c r="B55" s="6"/>
      <c r="D55" s="6"/>
    </row>
    <row r="56" spans="1:6">
      <c r="B56" s="6" t="s">
        <v>133</v>
      </c>
    </row>
    <row r="57" spans="1:6">
      <c r="B57" s="6" t="s">
        <v>134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2" workbookViewId="0">
      <selection activeCell="D33" sqref="D33"/>
    </sheetView>
  </sheetViews>
  <sheetFormatPr defaultColWidth="9" defaultRowHeight="13.5"/>
  <cols>
    <col min="1" max="1" width="13.75" customWidth="1"/>
  </cols>
  <sheetData>
    <row r="1" spans="1:5">
      <c r="B1" s="6" t="s">
        <v>135</v>
      </c>
      <c r="C1" s="6" t="s">
        <v>136</v>
      </c>
      <c r="D1" s="6" t="s">
        <v>137</v>
      </c>
      <c r="E1" s="6" t="s">
        <v>138</v>
      </c>
    </row>
    <row r="2" spans="1:5">
      <c r="A2" s="6" t="s">
        <v>139</v>
      </c>
      <c r="B2">
        <v>93</v>
      </c>
      <c r="C2">
        <v>55</v>
      </c>
      <c r="D2">
        <f>C2/B2</f>
        <v>0.59139784946236562</v>
      </c>
    </row>
    <row r="3" spans="1:5">
      <c r="A3" s="6" t="s">
        <v>140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141</v>
      </c>
      <c r="B4">
        <v>100</v>
      </c>
      <c r="C4">
        <v>43</v>
      </c>
      <c r="D4">
        <f t="shared" si="0"/>
        <v>0.43</v>
      </c>
    </row>
    <row r="5" spans="1:5">
      <c r="A5" s="6" t="s">
        <v>142</v>
      </c>
      <c r="B5">
        <v>28</v>
      </c>
      <c r="C5">
        <v>0</v>
      </c>
      <c r="D5">
        <f t="shared" si="0"/>
        <v>0</v>
      </c>
    </row>
    <row r="6" spans="1:5">
      <c r="A6" s="6" t="s">
        <v>143</v>
      </c>
      <c r="B6">
        <v>79</v>
      </c>
      <c r="C6">
        <v>0</v>
      </c>
      <c r="D6">
        <f t="shared" si="0"/>
        <v>0</v>
      </c>
    </row>
    <row r="7" spans="1:5">
      <c r="A7" s="6" t="s">
        <v>144</v>
      </c>
      <c r="B7">
        <v>86</v>
      </c>
      <c r="C7">
        <v>0</v>
      </c>
      <c r="D7">
        <f t="shared" si="0"/>
        <v>0</v>
      </c>
    </row>
    <row r="8" spans="1:5">
      <c r="A8" s="6" t="s">
        <v>145</v>
      </c>
      <c r="B8">
        <v>70</v>
      </c>
      <c r="C8">
        <v>0</v>
      </c>
      <c r="D8">
        <f t="shared" si="0"/>
        <v>0</v>
      </c>
    </row>
    <row r="9" spans="1:5">
      <c r="A9" s="6" t="s">
        <v>146</v>
      </c>
      <c r="B9">
        <v>62</v>
      </c>
      <c r="C9">
        <v>0</v>
      </c>
      <c r="D9">
        <f t="shared" si="0"/>
        <v>0</v>
      </c>
    </row>
    <row r="10" spans="1:5">
      <c r="A10" s="6" t="s">
        <v>147</v>
      </c>
      <c r="B10">
        <v>67</v>
      </c>
      <c r="C10">
        <v>0</v>
      </c>
      <c r="D10">
        <f t="shared" si="0"/>
        <v>0</v>
      </c>
    </row>
    <row r="11" spans="1:5">
      <c r="A11" s="6" t="s">
        <v>148</v>
      </c>
      <c r="B11">
        <v>10</v>
      </c>
      <c r="C11">
        <v>0</v>
      </c>
      <c r="D11">
        <f t="shared" si="0"/>
        <v>0</v>
      </c>
    </row>
    <row r="12" spans="1:5">
      <c r="A12" s="6" t="s">
        <v>149</v>
      </c>
      <c r="B12">
        <v>72</v>
      </c>
      <c r="C12">
        <v>0</v>
      </c>
      <c r="D12">
        <f t="shared" si="0"/>
        <v>0</v>
      </c>
    </row>
    <row r="13" spans="1:5">
      <c r="A13" s="6" t="s">
        <v>150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151</v>
      </c>
      <c r="B17">
        <v>83</v>
      </c>
      <c r="C17">
        <v>83</v>
      </c>
      <c r="D17">
        <f>C17/B17</f>
        <v>1</v>
      </c>
      <c r="E17" s="6" t="s">
        <v>152</v>
      </c>
    </row>
    <row r="18" spans="1:5">
      <c r="A18" s="6" t="s">
        <v>153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154</v>
      </c>
      <c r="B19">
        <v>56</v>
      </c>
      <c r="C19">
        <v>56</v>
      </c>
      <c r="D19">
        <f t="shared" si="1"/>
        <v>1</v>
      </c>
    </row>
    <row r="20" spans="1:5">
      <c r="A20" s="6" t="s">
        <v>155</v>
      </c>
      <c r="B20">
        <v>77</v>
      </c>
      <c r="C20">
        <v>77</v>
      </c>
      <c r="D20">
        <f t="shared" si="1"/>
        <v>1</v>
      </c>
    </row>
    <row r="21" spans="1:5">
      <c r="A21" s="6" t="s">
        <v>156</v>
      </c>
      <c r="B21">
        <v>71</v>
      </c>
      <c r="C21">
        <v>66</v>
      </c>
      <c r="D21">
        <f t="shared" si="1"/>
        <v>0.92957746478873238</v>
      </c>
      <c r="E21" t="s">
        <v>157</v>
      </c>
    </row>
    <row r="22" spans="1:5">
      <c r="A22" s="6" t="s">
        <v>158</v>
      </c>
      <c r="B22">
        <v>85</v>
      </c>
      <c r="C22">
        <v>0</v>
      </c>
      <c r="D22">
        <f t="shared" si="1"/>
        <v>0</v>
      </c>
    </row>
    <row r="23" spans="1:5">
      <c r="A23" s="6" t="s">
        <v>159</v>
      </c>
      <c r="B23">
        <v>8</v>
      </c>
      <c r="C23">
        <v>0</v>
      </c>
      <c r="D23">
        <f t="shared" si="1"/>
        <v>0</v>
      </c>
    </row>
    <row r="24" spans="1:5">
      <c r="A24" s="6" t="s">
        <v>160</v>
      </c>
      <c r="B24">
        <v>99</v>
      </c>
      <c r="C24">
        <v>0</v>
      </c>
      <c r="D24">
        <f t="shared" si="1"/>
        <v>0</v>
      </c>
    </row>
    <row r="25" spans="1:5">
      <c r="A25" s="6" t="s">
        <v>161</v>
      </c>
      <c r="B25">
        <v>25</v>
      </c>
      <c r="C25">
        <v>0</v>
      </c>
      <c r="D25">
        <f t="shared" si="1"/>
        <v>0</v>
      </c>
    </row>
    <row r="26" spans="1:5">
      <c r="A26" s="6" t="s">
        <v>162</v>
      </c>
      <c r="B26">
        <v>100</v>
      </c>
      <c r="C26">
        <v>0</v>
      </c>
      <c r="D26">
        <f t="shared" si="1"/>
        <v>0</v>
      </c>
    </row>
    <row r="27" spans="1:5">
      <c r="A27" s="6" t="s">
        <v>163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164</v>
      </c>
    </row>
    <row r="32" spans="1:5">
      <c r="B32" t="s">
        <v>165</v>
      </c>
      <c r="D32">
        <v>1</v>
      </c>
    </row>
    <row r="33" spans="1:4">
      <c r="B33" t="s">
        <v>166</v>
      </c>
    </row>
    <row r="34" spans="1:4">
      <c r="B34" t="s">
        <v>167</v>
      </c>
      <c r="C34" t="s">
        <v>168</v>
      </c>
    </row>
    <row r="35" spans="1:4">
      <c r="B35" t="s">
        <v>169</v>
      </c>
    </row>
    <row r="36" spans="1:4">
      <c r="B36" t="s">
        <v>170</v>
      </c>
    </row>
    <row r="37" spans="1:4">
      <c r="B37" t="s">
        <v>171</v>
      </c>
      <c r="C37" t="s">
        <v>172</v>
      </c>
    </row>
    <row r="38" spans="1:4">
      <c r="B38" t="s">
        <v>173</v>
      </c>
      <c r="C38" t="s">
        <v>174</v>
      </c>
    </row>
    <row r="39" spans="1:4">
      <c r="B39" t="s">
        <v>175</v>
      </c>
      <c r="C39" t="s">
        <v>176</v>
      </c>
    </row>
    <row r="40" spans="1:4">
      <c r="B40" t="s">
        <v>177</v>
      </c>
      <c r="C40" t="s">
        <v>178</v>
      </c>
    </row>
    <row r="41" spans="1:4">
      <c r="B41" t="s">
        <v>179</v>
      </c>
      <c r="C41" t="s">
        <v>180</v>
      </c>
    </row>
    <row r="42" spans="1:4">
      <c r="B42" t="s">
        <v>181</v>
      </c>
      <c r="C42" t="s">
        <v>182</v>
      </c>
    </row>
    <row r="43" spans="1:4">
      <c r="B43" t="s">
        <v>183</v>
      </c>
    </row>
    <row r="45" spans="1:4">
      <c r="B45" s="45" t="s">
        <v>196</v>
      </c>
      <c r="D45">
        <v>1</v>
      </c>
    </row>
    <row r="46" spans="1:4">
      <c r="B46" s="45" t="s">
        <v>197</v>
      </c>
    </row>
    <row r="47" spans="1:4">
      <c r="A47" s="6" t="s">
        <v>184</v>
      </c>
      <c r="B47">
        <v>124</v>
      </c>
      <c r="C47">
        <v>209</v>
      </c>
      <c r="D47">
        <f>B47/C47</f>
        <v>0.59330143540669855</v>
      </c>
    </row>
    <row r="48" spans="1:4">
      <c r="A48" s="6"/>
    </row>
    <row r="51" spans="1:2">
      <c r="A51" s="6" t="s">
        <v>185</v>
      </c>
      <c r="B51" t="s">
        <v>186</v>
      </c>
    </row>
    <row r="53" spans="1:2">
      <c r="A53" t="s">
        <v>187</v>
      </c>
    </row>
    <row r="55" spans="1:2">
      <c r="A55" t="s">
        <v>188</v>
      </c>
      <c r="B55" t="s">
        <v>189</v>
      </c>
    </row>
    <row r="56" spans="1:2">
      <c r="B56" t="s">
        <v>190</v>
      </c>
    </row>
    <row r="58" spans="1:2">
      <c r="A58" s="45" t="s">
        <v>195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9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191</v>
      </c>
      <c r="B1" s="7" t="s">
        <v>192</v>
      </c>
      <c r="C1" s="8">
        <f ca="1">ROUNDDOWN(NOW(),0)</f>
        <v>42846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  <c r="B76" s="5">
        <v>44140.582878608795</v>
      </c>
    </row>
    <row r="77" spans="1:2">
      <c r="A77" s="8">
        <v>42845</v>
      </c>
    </row>
    <row r="78" spans="1:2">
      <c r="A78" s="8">
        <v>42846</v>
      </c>
      <c r="B78" s="5">
        <v>44141.582878608795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193</v>
      </c>
      <c r="B1" s="1">
        <v>300</v>
      </c>
      <c r="C1" s="2">
        <v>0</v>
      </c>
      <c r="D1" s="2">
        <v>0</v>
      </c>
    </row>
    <row r="2" spans="1:4" ht="28.5">
      <c r="A2" s="3" t="s">
        <v>194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-6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42846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0.38911354166339152</v>
      </c>
      <c r="E3" s="27">
        <f ca="1">E4-$D$2</f>
        <v>735</v>
      </c>
      <c r="F3" s="22">
        <f>SUM(学习任务!E:E)</f>
        <v>1297.5828786087968</v>
      </c>
      <c r="G3" s="27">
        <f t="shared" ref="G3:H3" ca="1" si="0">G4-$D$2</f>
        <v>-84</v>
      </c>
      <c r="H3" s="27">
        <f t="shared" ca="1" si="0"/>
        <v>160</v>
      </c>
    </row>
    <row r="4" spans="1:10">
      <c r="E4" s="28">
        <v>43581</v>
      </c>
      <c r="F4" s="29">
        <f ca="1">$D$2+F3</f>
        <v>44143.582878608795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198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2017-04-21T01:20:19Z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