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7" activeTab="13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7月" sheetId="21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3" i="11" l="1"/>
  <c r="E2" i="23" l="1"/>
  <c r="D35" i="23" l="1"/>
  <c r="E35" i="23"/>
  <c r="E49" i="11" l="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<sst xmlns="http://schemas.openxmlformats.org/spreadsheetml/2006/main" count="482" uniqueCount="290">
  <si>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</si>
  <si>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</si>
  <si>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</si>
  <si>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</si>
  <si>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</si>
  <si>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</si>
  <si>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</si>
  <si>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</si>
  <si>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</si>
  <si>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</si>
  <si>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</si>
  <si>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</si>
  <si>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</si>
  <si>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</si>
  <si>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</si>
  <si>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</si>
  <si>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</si>
  <si>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</si>
  <si>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</si>
  <si>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</si>
  <si>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</si>
  <si>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</si>
  <si>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</si>
  <si>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</si>
  <si>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</si>
  <si>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</si>
  <si>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</si>
  <si>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</si>
  <si>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</si>
  <si>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</si>
  <si>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</si>
  <si>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</si>
  <si>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</si>
  <si>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</si>
  <si>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</si>
  <si>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</si>
  <si>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</si>
  <si>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</si>
  <si>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</si>
  <si>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</si>
  <si>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</si>
  <si>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</si>
  <si>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</si>
  <si>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</si>
  <si>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</si>
  <si>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</si>
  <si>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</si>
  <si>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</si>
  <si>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</si>
  <si>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</si>
  <si>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</si>
  <si>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</si>
  <si>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</si>
  <si>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</si>
  <si>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</si>
  <si>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</si>
  <si>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</si>
  <si>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</si>
  <si>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</si>
  <si>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</si>
  <si>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</si>
  <si>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</si>
  <si>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</si>
  <si>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</si>
  <si>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</si>
  <si>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</si>
  <si>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</si>
  <si>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</si>
  <si>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</si>
  <si>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</si>
  <si>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</si>
  <si>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</si>
  <si>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</si>
  <si>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</si>
  <si>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</si>
  <si>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</si>
  <si>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</si>
  <si>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</si>
  <si>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</si>
  <si>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</si>
  <si>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</si>
  <si>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</si>
  <si>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</si>
  <si>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</si>
  <si>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</si>
  <si>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</si>
  <si>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</si>
  <si>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</si>
  <si>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</si>
  <si>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</si>
  <si>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</si>
  <si>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</si>
  <si>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</si>
  <si>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</si>
  <si>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</si>
  <si>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</si>
  <si>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</si>
  <si>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</si>
  <si>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</si>
  <si>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</si>
  <si>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</si>
  <si>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</si>
  <si>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</si>
  <si>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</si>
  <si>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</si>
  <si>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</si>
  <si>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</si>
  <si>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</si>
  <si>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</si>
  <si>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</si>
  <si>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</si>
  <si>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</si>
  <si>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</si>
  <si>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</si>
  <si>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</si>
  <si>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</si>
  <si>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</si>
  <si>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</si>
  <si>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</si>
  <si>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</si>
  <si>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</si>
  <si>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</si>
  <si>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</si>
  <si>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</si>
  <si>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</si>
  <si>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</si>
  <si>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</si>
  <si>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</si>
  <si>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</si>
  <si>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</si>
  <si>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</si>
  <si>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</si>
  <si>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</si>
  <si>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</si>
  <si>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</si>
  <si>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</si>
  <si>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</si>
  <si>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</si>
  <si>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</si>
  <si>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</si>
  <si>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</si>
  <si>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</si>
  <si>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</si>
  <si>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</si>
  <si>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</si>
  <si>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</si>
  <si>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</si>
  <si>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</si>
  <si>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</si>
  <si>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</si>
  <si>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</si>
  <si>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</si>
  <si>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</si>
  <si>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</si>
  <si>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</si>
  <si>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</si>
  <si>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</si>
  <si>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</si>
  <si>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</si>
  <si>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</si>
  <si>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</si>
  <si>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</si>
  <si>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</si>
  <si>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</si>
  <si>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</si>
  <si>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</si>
  <si>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</si>
  <si>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</si>
  <si>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</si>
  <si>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</si>
  <si>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</si>
  <si>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</si>
  <si>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</si>
  <si>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</si>
  <si>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</si>
  <si>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</si>
  <si>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</si>
  <si>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</si>
  <si>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</si>
  <si>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</si>
  <si>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</si>
  <si>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</si>
  <si>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</si>
  <si>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</si>
  <si>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</si>
  <si>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</si>
  <si>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</si>
  <si>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</si>
  <si>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</si>
  <si>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</si>
  <si>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</si>
  <si>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</si>
  <si>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</si>
  <si>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</si>
  <si>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</si>
  <si>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</si>
  <si>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</si>
  <si>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</si>
  <si>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</si>
  <si>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</si>
  <si>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</si>
  <si>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</si>
  <si>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</si>
  <si>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</si>
  <si>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</si>
  <si>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</si>
  <si>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</si>
  <si>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</si>
  <si>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</si>
  <si>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</si>
  <si>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</si>
  <si>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</si>
  <si>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</si>
  <si>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</si>
  <si>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</si>
  <si>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</si>
  <si>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</si>
  <si>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</si>
  <si>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</si>
  <si>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</si>
  <si>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</si>
  <si>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</si>
  <si>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</si>
  <si>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</si>
  <si>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</si>
  <si>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</si>
  <si>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</si>
  <si>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</si>
  <si>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</si>
  <si>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</si>
  <si>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</si>
  <si>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</si>
  <si>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</si>
  <si>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</si>
  <si>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</si>
  <si>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</si>
  <si>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</si>
  <si>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</si>
  <si>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</si>
  <si>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</si>
  <si>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</si>
  <si>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</si>
  <si>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</si>
  <si>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</si>
  <si>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</si>
  <si>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</si>
  <si>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</si>
  <si>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</si>
  <si>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</si>
  <si>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</si>
  <si>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</si>
  <si>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</si>
  <si>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</si>
  <si>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</si>
  <si>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</si>
  <si>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</si>
  <si>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</si>
  <si>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</si>
  <si>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</si>
  <si>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</si>
  <si>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</si>
  <si>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</si>
  <si>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</si>
  <si>
    <t>上午讲PPT
下午健康讲座</t>
    <phoneticPr fontId="11" type="noConversion"/>
  </si>
  <si>
    <t>上午做PPT（授课）
下午效率低</t>
    <phoneticPr fontId="11" type="noConversion"/>
  </si>
  <si>
    <t>本周完成悖论3</t>
    <phoneticPr fontId="11" type="noConversion"/>
  </si>
  <si>
    <t>上午纪念馆参观</t>
    <phoneticPr fontId="11" type="noConversion"/>
  </si>
  <si>
    <t>下午4点党会</t>
    <phoneticPr fontId="11" type="noConversion"/>
  </si>
  <si>
    <t>休息</t>
    <phoneticPr fontId="11" type="noConversion"/>
  </si>
  <si>
    <t>数量金融学</t>
    <phoneticPr fontId="11" type="noConversion"/>
  </si>
  <si>
    <t>第四章</t>
    <phoneticPr fontId="11" type="noConversion"/>
  </si>
  <si>
    <t>第五章</t>
    <phoneticPr fontId="11" type="noConversion"/>
  </si>
  <si>
    <t>（暂停，未来参考实变函数这本书）</t>
    <phoneticPr fontId="11" type="noConversion"/>
  </si>
  <si>
    <t>http://open.163.com/special/opencourse/kantscritique.html</t>
    <phoneticPr fontId="11" type="noConversion"/>
  </si>
  <si>
    <t>康德的纯粹理性批判</t>
    <phoneticPr fontId="11" type="noConversion"/>
  </si>
  <si>
    <t>习题集，课本</t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</si>
  <si>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11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</si>
  <si>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11" type="noConversion"/>
  </si>
  <si>
    <t>教材*1</t>
    <phoneticPr fontId="11" type="noConversion"/>
  </si>
  <si>
    <t>教材*3</t>
    <phoneticPr fontId="11" type="noConversion"/>
  </si>
  <si>
    <t>打印版教材*1</t>
    <phoneticPr fontId="11" type="noConversion"/>
  </si>
  <si>
    <t>同实分析</t>
    <phoneticPr fontId="11" type="noConversion"/>
  </si>
  <si>
    <t>打印版教材*1</t>
    <phoneticPr fontId="11" type="noConversion"/>
  </si>
  <si>
    <t>打印版教材*1</t>
    <phoneticPr fontId="11" type="noConversion"/>
  </si>
  <si>
    <t>点集
Lebesgue测度
可测函数
Lebesgue积分
微分
Lp空间</t>
    <phoneticPr fontId="11" type="noConversion"/>
  </si>
  <si>
    <t>线性算子
广义函数
紧算子
Banach代数
无界算子</t>
    <phoneticPr fontId="11" type="noConversion"/>
  </si>
  <si>
    <t>教材*2上下册
复旦教材*2
菲赫金哥尔茨</t>
    <phoneticPr fontId="11" type="noConversion"/>
  </si>
  <si>
    <t>离散数学+习题集</t>
    <phoneticPr fontId="11" type="noConversion"/>
  </si>
  <si>
    <t>无</t>
    <phoneticPr fontId="11" type="noConversion"/>
  </si>
  <si>
    <t>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</si>
</sst>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2" fillId="2" borderId="0" xfId="0" applyFont="1" applyFill="1">
      <alignment vertical="center"/>
    </xf>
    <xf numFmtId="0" fontId="12" fillId="0" borderId="0" xfId="0" applyFont="1" applyAlignment="1">
      <alignment vertical="center" wrapText="1"/>
    </xf>
    <xf numFmtId="0" fontId="12" fillId="2" borderId="0" xfId="0" applyFont="1" applyFill="1" applyAlignment="1">
      <alignment vertical="center" wrapText="1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27</c:v>
                </c:pt>
                <c:pt idx="23">
                  <c:v>30</c:v>
                </c:pt>
                <c:pt idx="24">
                  <c:v>30</c:v>
                </c:pt>
                <c:pt idx="25">
                  <c:v>27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7.6923076923076916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-12.178568122057186</c:v>
                </c:pt>
                <c:pt idx="159">
                  <c:v>-12.326361872059351</c:v>
                </c:pt>
                <c:pt idx="160">
                  <c:v>-13.326365344277292</c:v>
                </c:pt>
                <c:pt idx="162">
                  <c:v>-14.32636430261482</c:v>
                </c:pt>
                <c:pt idx="163">
                  <c:v>-16.326348793350917</c:v>
                </c:pt>
                <c:pt idx="164">
                  <c:v>-17.326400760946854</c:v>
                </c:pt>
                <c:pt idx="165">
                  <c:v>-19.291923561868316</c:v>
                </c:pt>
                <c:pt idx="166">
                  <c:v>-19.326342890577507</c:v>
                </c:pt>
                <c:pt idx="167">
                  <c:v>-20.326342774831573</c:v>
                </c:pt>
                <c:pt idx="168">
                  <c:v>-19.12126887436898</c:v>
                </c:pt>
                <c:pt idx="169">
                  <c:v>-17.922232473909389</c:v>
                </c:pt>
                <c:pt idx="170">
                  <c:v>-17.926349719280552</c:v>
                </c:pt>
                <c:pt idx="171">
                  <c:v>-18.92633143223793</c:v>
                </c:pt>
                <c:pt idx="172">
                  <c:v>-19.926370899833273</c:v>
                </c:pt>
                <c:pt idx="173">
                  <c:v>-20.926373909089307</c:v>
                </c:pt>
                <c:pt idx="174">
                  <c:v>-21.926373098904151</c:v>
                </c:pt>
                <c:pt idx="176">
                  <c:v>-22.9263666174229</c:v>
                </c:pt>
                <c:pt idx="178">
                  <c:v>-24.926393816502241</c:v>
                </c:pt>
                <c:pt idx="179">
                  <c:v>-26.926426108169835</c:v>
                </c:pt>
                <c:pt idx="180">
                  <c:v>-27.92636106187274</c:v>
                </c:pt>
                <c:pt idx="181">
                  <c:v>-28.926364186867431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1</xdr:row>
      <xdr:rowOff>9525</xdr:rowOff>
    </xdr:from>
    <xdr:to>
      <xdr:col>21</xdr:col>
      <xdr:colOff>400050</xdr:colOff>
      <xdr:row>19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62230</xdr:colOff>
      <xdr:row>1</xdr:row>
      <xdr:rowOff>133350</xdr:rowOff>
    </xdr:from>
    <xdr:to>
      <xdr:col>21</xdr:col>
      <xdr:colOff>180975</xdr:colOff>
      <xdr:row>29</xdr:row>
      <xdr:rowOff>19051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0.91669467592873843</v>
      </c>
      <c r="E3" s="31">
        <f ca="1">E4-$D$2</f>
        <v>630</v>
      </c>
      <c r="F3" s="26">
        <f>SUM(学习任务!E:E)</f>
        <v>758.68107552849756</v>
      </c>
      <c r="G3" s="31">
        <f t="shared" ref="G3:H3" ca="1" si="0">G4-$D$2</f>
        <v>-111</v>
      </c>
      <c r="H3" s="31">
        <f t="shared" ca="1" si="0"/>
        <v>55</v>
      </c>
    </row>
    <row r="4" spans="1:10">
      <c r="E4" s="32">
        <v>43581</v>
      </c>
      <c r="F4" s="33">
        <f ca="1">$D$2+F3</f>
        <v>43709.681075528497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42951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71" t="s">
        <v>7</v>
      </c>
      <c r="B3" s="72"/>
      <c r="C3" s="73"/>
      <c r="D3" s="30">
        <f ca="1">NOW()-ROUNDDOWN(NOW(),0)</f>
        <v>0.91669467592873843</v>
      </c>
      <c r="E3" s="31">
        <f ca="1">E4-$D$2</f>
        <v>630</v>
      </c>
      <c r="F3" s="26">
        <f>SUM(学习任务!E:E)</f>
        <v>758.68107552849756</v>
      </c>
      <c r="G3" s="31">
        <f t="shared" ref="G3:H3" ca="1" si="0">G4-$D$2</f>
        <v>-189</v>
      </c>
      <c r="H3" s="31">
        <f t="shared" ca="1" si="0"/>
        <v>55</v>
      </c>
      <c r="I3" s="23">
        <f>SUM(学习任务!C:C)</f>
        <v>882</v>
      </c>
    </row>
    <row r="4" spans="1:10">
      <c r="E4" s="32">
        <v>43581</v>
      </c>
      <c r="F4" s="33">
        <f ca="1">$D$2+F3</f>
        <v>43709.681075528497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8" sqref="D18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0.91669467592873843</v>
      </c>
      <c r="E3" s="31">
        <f ca="1">E4-$D$2</f>
        <v>630</v>
      </c>
      <c r="F3" s="26">
        <f>SUM(学习任务!E:E)</f>
        <v>758.68107552849756</v>
      </c>
      <c r="G3" s="31">
        <f t="shared" ref="G3:H3" ca="1" si="0">G4-$D$2</f>
        <v>-189</v>
      </c>
      <c r="H3" s="31">
        <f t="shared" ca="1" si="0"/>
        <v>55</v>
      </c>
    </row>
    <row r="4" spans="1:10">
      <c r="E4" s="32">
        <v>43581</v>
      </c>
      <c r="F4" s="33">
        <f ca="1">$D$2+F3</f>
        <v>43709.681075528497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 ht="27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D13" s="53" t="s">
        <v>264</v>
      </c>
      <c r="E13" s="57" t="s">
        <v>265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54" t="s">
        <v>267</v>
      </c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D15" s="54" t="s">
        <v>266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D16" s="54" t="s">
        <v>268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54" t="s">
        <v>268</v>
      </c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9" activePane="bottomLeft" state="frozen"/>
      <selection pane="bottomLeft" activeCell="B51" sqref="B51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49" spans="1:2">
      <c r="A49" s="51" t="s">
        <v>269</v>
      </c>
    </row>
    <row r="50" spans="1:2">
      <c r="A50" s="51" t="s">
        <v>270</v>
      </c>
      <c r="B50" s="51" t="s">
        <v>272</v>
      </c>
    </row>
    <row r="51" spans="1:2">
      <c r="A51" s="51" t="s">
        <v>271</v>
      </c>
    </row>
    <row r="52" spans="1:2">
      <c r="A52" s="51" t="s">
        <v>270</v>
      </c>
    </row>
    <row r="53" spans="1:2">
      <c r="A53" s="51" t="s">
        <v>271</v>
      </c>
    </row>
    <row r="57" spans="1:2">
      <c r="A57" s="3"/>
    </row>
    <row r="59" spans="1:2">
      <c r="A59" s="3"/>
    </row>
    <row r="61" spans="1:2">
      <c r="A61" s="3"/>
    </row>
    <row r="62" spans="1:2">
      <c r="A62" s="3"/>
    </row>
    <row r="63" spans="1:2">
      <c r="A63" s="3"/>
    </row>
    <row r="64" spans="1:2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pane ySplit="1" topLeftCell="A8" activePane="bottomLeft" state="frozen"/>
      <selection pane="bottomLeft" activeCell="D28" sqref="D28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  <col min="8" max="8" width="16.62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758.68107552849756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8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8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  <c r="G18" s="51" t="s">
        <v>275</v>
      </c>
    </row>
    <row r="19" spans="1:8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  <c r="G19" s="51" t="s">
        <v>276</v>
      </c>
    </row>
    <row r="20" spans="1:8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  <c r="G20" s="51" t="s">
        <v>277</v>
      </c>
    </row>
    <row r="21" spans="1:8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  <c r="G21" s="51" t="s">
        <v>278</v>
      </c>
    </row>
    <row r="22" spans="1:8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  <c r="G22" s="51" t="s">
        <v>279</v>
      </c>
    </row>
    <row r="23" spans="1:8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  <c r="G23" s="65" t="s">
        <v>280</v>
      </c>
    </row>
    <row r="24" spans="1:8" ht="81">
      <c r="A24">
        <v>25</v>
      </c>
      <c r="B24" s="20" t="s">
        <v>181</v>
      </c>
      <c r="C24" s="7">
        <v>30</v>
      </c>
      <c r="D24">
        <v>0.1</v>
      </c>
      <c r="E24">
        <f t="shared" si="0"/>
        <v>27</v>
      </c>
      <c r="G24" s="67" t="s">
        <v>286</v>
      </c>
      <c r="H24" s="66" t="s">
        <v>284</v>
      </c>
    </row>
    <row r="25" spans="1:8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  <c r="G25" s="51" t="s">
        <v>287</v>
      </c>
    </row>
    <row r="26" spans="1:8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  <c r="G26" s="51" t="s">
        <v>288</v>
      </c>
    </row>
    <row r="27" spans="1:8" ht="67.5">
      <c r="A27">
        <v>28</v>
      </c>
      <c r="B27" s="20" t="s">
        <v>184</v>
      </c>
      <c r="C27" s="7">
        <v>30</v>
      </c>
      <c r="D27">
        <v>0.1</v>
      </c>
      <c r="E27">
        <f t="shared" si="0"/>
        <v>27</v>
      </c>
      <c r="G27" s="51" t="s">
        <v>281</v>
      </c>
      <c r="H27" s="66" t="s">
        <v>285</v>
      </c>
    </row>
    <row r="28" spans="1:8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  <c r="G28" s="51" t="s">
        <v>289</v>
      </c>
    </row>
    <row r="29" spans="1:8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  <c r="G29" s="51" t="s">
        <v>282</v>
      </c>
    </row>
    <row r="30" spans="1:8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  <c r="G30" s="51" t="s">
        <v>283</v>
      </c>
    </row>
    <row r="31" spans="1:8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8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f>176/286</f>
        <v>0.61538461538461542</v>
      </c>
      <c r="E33">
        <f t="shared" si="1"/>
        <v>7.6923076923076916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C49">
        <v>10</v>
      </c>
      <c r="D49">
        <v>0.25</v>
      </c>
      <c r="E49">
        <f t="shared" ref="E49:E55" si="2">C49*(1-D49)</f>
        <v>7.5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abSelected="1" workbookViewId="0">
      <pane ySplit="1" topLeftCell="A2" activePane="bottomLeft" state="frozen"/>
      <selection pane="bottomLeft" activeCell="G32" sqref="G32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-29.926330737798708</v>
      </c>
      <c r="E1" s="16" t="s">
        <v>199</v>
      </c>
      <c r="F1" s="17">
        <f>SUM(学习任务!E:E)</f>
        <v>758.68107552849756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0.49854665755032246</v>
      </c>
      <c r="C5" s="12"/>
      <c r="D5" s="12"/>
    </row>
    <row r="6" spans="1:12">
      <c r="A6" s="18">
        <v>42774</v>
      </c>
      <c r="B6" s="12">
        <v>1.3813955434004299</v>
      </c>
      <c r="C6" s="12"/>
      <c r="D6" s="12"/>
    </row>
    <row r="7" spans="1:12">
      <c r="A7" s="18">
        <v>42775</v>
      </c>
      <c r="B7" s="12">
        <v>2.3813955434004299</v>
      </c>
      <c r="C7" s="12"/>
      <c r="D7" s="12"/>
    </row>
    <row r="8" spans="1:12">
      <c r="A8" s="18">
        <v>42776</v>
      </c>
      <c r="B8" s="12">
        <v>3.3813955434004299</v>
      </c>
      <c r="C8" s="12"/>
      <c r="D8" s="12"/>
    </row>
    <row r="9" spans="1:12">
      <c r="A9" s="18">
        <v>42777</v>
      </c>
      <c r="B9" s="12">
        <v>4.3813955434004299</v>
      </c>
      <c r="C9" s="12"/>
      <c r="D9" s="12"/>
    </row>
    <row r="10" spans="1:12">
      <c r="A10" s="18">
        <v>42778</v>
      </c>
      <c r="B10" s="12">
        <v>5.3813955434004299</v>
      </c>
      <c r="C10" s="12"/>
      <c r="D10" s="12"/>
    </row>
    <row r="11" spans="1:12">
      <c r="A11" s="18">
        <v>42779</v>
      </c>
      <c r="B11" s="12">
        <v>6.1313955434004299</v>
      </c>
      <c r="C11" s="12"/>
      <c r="D11" s="12"/>
    </row>
    <row r="12" spans="1:12">
      <c r="A12" s="18">
        <v>42780</v>
      </c>
      <c r="B12" s="12">
        <v>6.8813955434004299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8.8813955434004228</v>
      </c>
      <c r="C15" s="12"/>
      <c r="D15" s="12"/>
    </row>
    <row r="16" spans="1:12">
      <c r="A16" s="18">
        <v>42784</v>
      </c>
      <c r="B16" s="12">
        <v>10.381395543400416</v>
      </c>
      <c r="C16" s="12"/>
      <c r="D16" s="12"/>
    </row>
    <row r="17" spans="1:4">
      <c r="A17" s="18">
        <v>42785</v>
      </c>
      <c r="B17" s="12">
        <v>12.131395543400409</v>
      </c>
      <c r="C17" s="12"/>
      <c r="D17" s="12"/>
    </row>
    <row r="18" spans="1:4">
      <c r="A18" s="18">
        <v>42786</v>
      </c>
      <c r="B18" s="12">
        <v>13.8813955434004</v>
      </c>
      <c r="C18" s="12"/>
      <c r="D18" s="12"/>
    </row>
    <row r="19" spans="1:4">
      <c r="A19" s="18">
        <v>42787</v>
      </c>
      <c r="B19" s="12">
        <v>13.216761397051133</v>
      </c>
      <c r="C19" s="12"/>
      <c r="D19" s="12"/>
    </row>
    <row r="20" spans="1:4">
      <c r="A20" s="18">
        <v>42788</v>
      </c>
      <c r="B20" s="12">
        <v>20.488912511201036</v>
      </c>
      <c r="C20" s="12"/>
      <c r="D20" s="12"/>
    </row>
    <row r="21" spans="1:4">
      <c r="A21" s="18">
        <v>42789</v>
      </c>
      <c r="B21" s="12">
        <v>27.761063625350936</v>
      </c>
      <c r="C21" s="12"/>
      <c r="D21" s="12"/>
    </row>
    <row r="22" spans="1:4">
      <c r="A22" s="18">
        <v>42790</v>
      </c>
      <c r="B22" s="12">
        <v>35.283214739500835</v>
      </c>
      <c r="C22" s="12"/>
      <c r="D22" s="12"/>
    </row>
    <row r="23" spans="1:4">
      <c r="A23" s="18">
        <v>42791</v>
      </c>
      <c r="B23" s="12">
        <v>43.97</v>
      </c>
      <c r="C23" s="12"/>
      <c r="D23" s="12"/>
    </row>
    <row r="24" spans="1:4">
      <c r="A24" s="18">
        <v>42792</v>
      </c>
      <c r="B24" s="12">
        <v>44.47</v>
      </c>
      <c r="C24" s="12"/>
    </row>
    <row r="25" spans="1:4">
      <c r="A25" s="18">
        <v>42793</v>
      </c>
      <c r="B25" s="12">
        <v>44.720937951774822</v>
      </c>
      <c r="C25" s="12"/>
    </row>
    <row r="26" spans="1:4">
      <c r="A26" s="18">
        <v>42794</v>
      </c>
      <c r="B26" s="12">
        <v>44.598287446824671</v>
      </c>
      <c r="C26" s="12"/>
    </row>
    <row r="27" spans="1:4">
      <c r="A27" s="18">
        <v>42795</v>
      </c>
      <c r="B27" s="12">
        <v>44.339501433724649</v>
      </c>
      <c r="C27" s="12"/>
    </row>
    <row r="28" spans="1:4">
      <c r="A28" s="18">
        <v>42796</v>
      </c>
      <c r="B28" s="12">
        <v>43.830715420624628</v>
      </c>
      <c r="C28" s="12"/>
    </row>
    <row r="29" spans="1:4">
      <c r="A29" s="18">
        <v>42797</v>
      </c>
      <c r="B29" s="12">
        <v>43.320991455749777</v>
      </c>
      <c r="C29" s="12"/>
    </row>
    <row r="30" spans="1:4">
      <c r="A30" s="18">
        <v>42798</v>
      </c>
      <c r="B30" s="12">
        <v>42.849849674075479</v>
      </c>
      <c r="C30" s="12"/>
    </row>
    <row r="31" spans="1:4">
      <c r="A31" s="18">
        <v>42799</v>
      </c>
      <c r="B31" s="12">
        <v>42.179837127026651</v>
      </c>
      <c r="C31" s="12"/>
    </row>
    <row r="32" spans="1:4">
      <c r="A32" s="18">
        <v>42800</v>
      </c>
      <c r="B32" s="12">
        <v>41.422936248752748</v>
      </c>
      <c r="C32" s="12"/>
    </row>
    <row r="33" spans="1:3">
      <c r="A33" s="18">
        <v>42801</v>
      </c>
      <c r="B33" s="12">
        <v>40.404429347903353</v>
      </c>
      <c r="C33" s="12"/>
    </row>
    <row r="34" spans="1:3">
      <c r="A34" s="18">
        <v>42802</v>
      </c>
      <c r="B34" s="12">
        <v>42.046211029227926</v>
      </c>
      <c r="C34" s="12"/>
    </row>
    <row r="35" spans="1:3">
      <c r="A35" s="18">
        <v>42803</v>
      </c>
      <c r="B35" s="12">
        <v>47.062522196126878</v>
      </c>
      <c r="C35" s="12"/>
    </row>
    <row r="36" spans="1:3">
      <c r="A36" s="18">
        <v>42804</v>
      </c>
      <c r="B36" s="12">
        <v>47.905244906301604</v>
      </c>
      <c r="C36" s="12"/>
    </row>
    <row r="37" spans="1:3">
      <c r="A37" s="18">
        <v>42805</v>
      </c>
      <c r="B37" s="12">
        <v>43.95957363905255</v>
      </c>
      <c r="C37" s="12"/>
    </row>
    <row r="38" spans="1:3">
      <c r="A38" s="18">
        <v>42806</v>
      </c>
      <c r="B38" s="12">
        <v>37.265784429527777</v>
      </c>
      <c r="C38" s="12"/>
    </row>
    <row r="39" spans="1:3">
      <c r="A39" s="18">
        <v>42807</v>
      </c>
      <c r="B39" s="12">
        <v>27.359636374326875</v>
      </c>
      <c r="C39" s="12"/>
    </row>
    <row r="40" spans="1:3">
      <c r="A40" s="18">
        <v>42808</v>
      </c>
      <c r="B40" s="12">
        <v>21.713965107075275</v>
      </c>
      <c r="C40" s="12"/>
    </row>
    <row r="41" spans="1:3">
      <c r="A41" s="18">
        <v>42809</v>
      </c>
      <c r="B41" s="12">
        <v>21.320928720624224</v>
      </c>
      <c r="C41" s="12"/>
    </row>
    <row r="42" spans="1:3">
      <c r="A42" s="18">
        <v>42810</v>
      </c>
      <c r="B42" s="12">
        <v>21.303362848600599</v>
      </c>
      <c r="C42" s="12"/>
    </row>
    <row r="43" spans="1:3">
      <c r="A43" s="18">
        <v>42811</v>
      </c>
      <c r="B43" s="12">
        <v>20.958632610203125</v>
      </c>
      <c r="C43" s="12"/>
    </row>
    <row r="44" spans="1:3">
      <c r="A44" s="18">
        <v>42812</v>
      </c>
      <c r="B44" s="12">
        <v>20.363902371805651</v>
      </c>
      <c r="C44" s="12"/>
    </row>
    <row r="45" spans="1:3">
      <c r="A45" s="18">
        <v>42813</v>
      </c>
      <c r="B45" s="12">
        <v>19.066537252606899</v>
      </c>
      <c r="C45" s="12"/>
    </row>
    <row r="46" spans="1:3">
      <c r="A46" s="18">
        <v>42814</v>
      </c>
      <c r="B46" s="12">
        <v>17.066537252606899</v>
      </c>
      <c r="C46" s="12"/>
    </row>
    <row r="47" spans="1:3">
      <c r="A47" s="18">
        <v>42815</v>
      </c>
      <c r="B47" s="12">
        <v>16.032660213706151</v>
      </c>
      <c r="C47" s="12"/>
    </row>
    <row r="48" spans="1:3">
      <c r="A48" s="18">
        <v>42816</v>
      </c>
      <c r="B48" s="12">
        <v>15.714906135904648</v>
      </c>
      <c r="C48" s="12"/>
    </row>
    <row r="49" spans="1:3">
      <c r="A49" s="18">
        <v>42817</v>
      </c>
      <c r="B49" s="12">
        <v>15.397152058103151</v>
      </c>
      <c r="C49" s="12"/>
    </row>
    <row r="50" spans="1:3">
      <c r="A50" s="18">
        <v>42818</v>
      </c>
      <c r="B50" s="12">
        <v>15.32939798030165</v>
      </c>
      <c r="C50" s="12"/>
    </row>
    <row r="51" spans="1:3">
      <c r="A51" s="18">
        <v>42819</v>
      </c>
      <c r="B51" s="12">
        <v>14.5455209414009</v>
      </c>
      <c r="C51" s="12"/>
    </row>
    <row r="52" spans="1:3">
      <c r="A52" s="18">
        <v>42820</v>
      </c>
      <c r="B52" s="12">
        <v>13.0455209414009</v>
      </c>
      <c r="C52" s="12"/>
    </row>
    <row r="53" spans="1:3">
      <c r="A53" s="18">
        <v>42821</v>
      </c>
      <c r="B53" s="12">
        <v>11.5455209414009</v>
      </c>
      <c r="C53" s="12"/>
    </row>
    <row r="54" spans="1:3">
      <c r="A54" s="18">
        <v>42822</v>
      </c>
      <c r="B54" s="12">
        <v>10.373626336625964</v>
      </c>
      <c r="C54" s="12"/>
    </row>
    <row r="55" spans="1:3">
      <c r="A55" s="18">
        <v>42823</v>
      </c>
      <c r="B55" s="12">
        <v>9.7798371270760907</v>
      </c>
      <c r="C55" s="12"/>
    </row>
    <row r="56" spans="1:3">
      <c r="A56" s="18">
        <v>42824</v>
      </c>
      <c r="B56" s="12">
        <v>9.6860479175262153</v>
      </c>
      <c r="C56" s="12"/>
    </row>
    <row r="57" spans="1:3">
      <c r="A57" s="18">
        <v>42825</v>
      </c>
      <c r="B57" s="12">
        <v>10.09225870797634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</v>
      </c>
    </row>
    <row r="128" spans="1:2">
      <c r="A128" s="18">
        <v>42896</v>
      </c>
      <c r="B128" s="12">
        <v>2.7476666666666669</v>
      </c>
    </row>
    <row r="129" spans="1:2">
      <c r="A129" s="18">
        <v>42897</v>
      </c>
      <c r="B129" s="12">
        <v>2.2953333333333337</v>
      </c>
    </row>
    <row r="130" spans="1:2">
      <c r="A130" s="18">
        <v>42898</v>
      </c>
      <c r="B130" s="12">
        <v>1.8430000000000004</v>
      </c>
    </row>
    <row r="131" spans="1:2">
      <c r="A131" s="18">
        <v>42899</v>
      </c>
      <c r="B131" s="12">
        <v>1.3906666666666672</v>
      </c>
    </row>
    <row r="132" spans="1:2">
      <c r="A132" s="18">
        <v>42900</v>
      </c>
      <c r="B132" s="12">
        <v>0.9383333333333338</v>
      </c>
    </row>
    <row r="133" spans="1:2">
      <c r="A133" s="18">
        <v>42901</v>
      </c>
      <c r="B133" s="12">
        <v>0.48600000000000043</v>
      </c>
    </row>
    <row r="134" spans="1:2">
      <c r="A134" s="18">
        <v>42902</v>
      </c>
      <c r="B134" s="12">
        <v>3.3666666666667067E-2</v>
      </c>
    </row>
    <row r="135" spans="1:2">
      <c r="A135" s="18">
        <v>42903</v>
      </c>
      <c r="B135" s="12">
        <v>-0.4186666666666663</v>
      </c>
    </row>
    <row r="136" spans="1:2">
      <c r="A136" s="18">
        <v>42904</v>
      </c>
      <c r="B136" s="12">
        <v>-0.87099999999999966</v>
      </c>
    </row>
    <row r="137" spans="1:2">
      <c r="A137" s="18">
        <v>42905</v>
      </c>
      <c r="B137" s="12">
        <v>-1.323333333333333</v>
      </c>
    </row>
    <row r="138" spans="1:2">
      <c r="A138" s="18">
        <v>42906</v>
      </c>
      <c r="B138" s="12">
        <v>-1.7756666666666665</v>
      </c>
    </row>
    <row r="139" spans="1:2">
      <c r="A139" s="18">
        <v>42907</v>
      </c>
      <c r="B139" s="12">
        <v>-2.2279999999999998</v>
      </c>
    </row>
    <row r="140" spans="1:2">
      <c r="A140" s="18">
        <v>42908</v>
      </c>
      <c r="B140" s="12">
        <v>-2.680333333333333</v>
      </c>
    </row>
    <row r="141" spans="1:2">
      <c r="A141" s="18">
        <v>42909</v>
      </c>
      <c r="B141" s="12">
        <v>-3.1326666666666663</v>
      </c>
    </row>
    <row r="142" spans="1:2">
      <c r="A142" s="18">
        <v>42910</v>
      </c>
      <c r="B142" s="12">
        <v>-3.5849999999999995</v>
      </c>
    </row>
    <row r="143" spans="1:2">
      <c r="A143" s="18">
        <v>42911</v>
      </c>
      <c r="B143" s="12">
        <v>-4.0373333333333328</v>
      </c>
    </row>
    <row r="144" spans="1:2">
      <c r="A144" s="18">
        <v>42912</v>
      </c>
      <c r="B144" s="12">
        <v>-4.4896666666666665</v>
      </c>
    </row>
    <row r="145" spans="1:2">
      <c r="A145" s="18">
        <v>42913</v>
      </c>
      <c r="B145" s="12">
        <v>-4.9420000000000002</v>
      </c>
    </row>
    <row r="146" spans="1:2">
      <c r="A146" s="18">
        <v>42914</v>
      </c>
      <c r="B146" s="12">
        <v>-5.3943333333333339</v>
      </c>
    </row>
    <row r="147" spans="1:2">
      <c r="A147" s="18">
        <v>42915</v>
      </c>
      <c r="B147" s="12">
        <v>-5.8466666666666676</v>
      </c>
    </row>
    <row r="148" spans="1:2">
      <c r="A148" s="18">
        <v>42916</v>
      </c>
      <c r="B148" s="12">
        <v>-6.2990000000000013</v>
      </c>
    </row>
    <row r="149" spans="1:2">
      <c r="A149" s="18">
        <v>42917</v>
      </c>
      <c r="B149" s="12">
        <v>-6.751333333333335</v>
      </c>
    </row>
    <row r="150" spans="1:2">
      <c r="A150" s="18">
        <v>42918</v>
      </c>
      <c r="B150" s="12">
        <v>-7.2036666666666687</v>
      </c>
    </row>
    <row r="151" spans="1:2">
      <c r="A151" s="18">
        <v>42919</v>
      </c>
      <c r="B151" s="12">
        <v>-7.6560000000000024</v>
      </c>
    </row>
    <row r="152" spans="1:2">
      <c r="A152" s="18">
        <v>42920</v>
      </c>
      <c r="B152" s="12">
        <v>-8.1083333333333361</v>
      </c>
    </row>
    <row r="153" spans="1:2">
      <c r="A153" s="18">
        <v>42921</v>
      </c>
      <c r="B153" s="12">
        <v>-8.5606666666666698</v>
      </c>
    </row>
    <row r="154" spans="1:2">
      <c r="A154" s="18">
        <v>42922</v>
      </c>
      <c r="B154" s="12">
        <v>-9.0130000000000035</v>
      </c>
    </row>
    <row r="155" spans="1:2">
      <c r="A155" s="18">
        <v>42923</v>
      </c>
      <c r="B155" s="12">
        <v>-9.4653333333333372</v>
      </c>
    </row>
    <row r="156" spans="1:2">
      <c r="A156" s="18">
        <v>42924</v>
      </c>
      <c r="B156" s="12">
        <v>-9.9176666666666708</v>
      </c>
    </row>
    <row r="157" spans="1:2">
      <c r="A157" s="18">
        <v>42925</v>
      </c>
      <c r="B157" s="12">
        <v>-10.37</v>
      </c>
    </row>
    <row r="158" spans="1:2">
      <c r="A158" s="18">
        <v>42926</v>
      </c>
      <c r="B158" s="12">
        <v>-10.124302265576262</v>
      </c>
    </row>
    <row r="159" spans="1:2">
      <c r="A159" s="18">
        <v>42927</v>
      </c>
      <c r="B159" s="12">
        <v>-10.326377381315979</v>
      </c>
    </row>
    <row r="160" spans="1:2">
      <c r="A160" s="18">
        <v>42928</v>
      </c>
      <c r="B160" s="12">
        <v>-12.178568122057186</v>
      </c>
    </row>
    <row r="161" spans="1:3">
      <c r="A161" s="18">
        <v>42929</v>
      </c>
      <c r="B161" s="12">
        <v>-12.326361872059351</v>
      </c>
    </row>
    <row r="162" spans="1:3">
      <c r="A162" s="18">
        <v>42930</v>
      </c>
      <c r="B162" s="12">
        <v>-13.326365344277292</v>
      </c>
    </row>
    <row r="163" spans="1:3">
      <c r="A163" s="18">
        <v>42931</v>
      </c>
    </row>
    <row r="164" spans="1:3">
      <c r="A164" s="18">
        <v>42932</v>
      </c>
      <c r="B164" s="12">
        <v>-14.32636430261482</v>
      </c>
    </row>
    <row r="165" spans="1:3">
      <c r="A165" s="18">
        <v>42933</v>
      </c>
      <c r="B165" s="12">
        <v>-16.326348793350917</v>
      </c>
    </row>
    <row r="166" spans="1:3">
      <c r="A166" s="18">
        <v>42934</v>
      </c>
      <c r="B166" s="12">
        <v>-17.326400760946854</v>
      </c>
    </row>
    <row r="167" spans="1:3">
      <c r="A167" s="18">
        <v>42935</v>
      </c>
      <c r="B167" s="12">
        <v>-19.291923561868316</v>
      </c>
    </row>
    <row r="168" spans="1:3">
      <c r="A168" s="18">
        <v>42936</v>
      </c>
      <c r="B168" s="12">
        <v>-19.326342890577507</v>
      </c>
    </row>
    <row r="169" spans="1:3">
      <c r="A169" s="18">
        <v>42937</v>
      </c>
      <c r="B169" s="12">
        <v>-20.326342774831573</v>
      </c>
    </row>
    <row r="170" spans="1:3">
      <c r="A170" s="18">
        <v>42938</v>
      </c>
      <c r="B170" s="12">
        <v>-19.12126887436898</v>
      </c>
      <c r="C170" s="12"/>
    </row>
    <row r="171" spans="1:3">
      <c r="A171" s="18">
        <v>42939</v>
      </c>
      <c r="B171" s="12">
        <v>-17.922232473909389</v>
      </c>
    </row>
    <row r="172" spans="1:3">
      <c r="A172" s="18">
        <v>42940</v>
      </c>
      <c r="B172" s="12">
        <v>-17.926349719280552</v>
      </c>
    </row>
    <row r="173" spans="1:3">
      <c r="A173" s="18">
        <v>42941</v>
      </c>
      <c r="B173" s="12">
        <v>-18.92633143223793</v>
      </c>
    </row>
    <row r="174" spans="1:3">
      <c r="A174" s="18">
        <v>42942</v>
      </c>
      <c r="B174" s="12">
        <v>-19.926370899833273</v>
      </c>
    </row>
    <row r="175" spans="1:3">
      <c r="A175" s="18">
        <v>42943</v>
      </c>
      <c r="B175" s="12">
        <v>-20.926373909089307</v>
      </c>
    </row>
    <row r="176" spans="1:3">
      <c r="A176" s="18">
        <v>42944</v>
      </c>
      <c r="B176" s="12">
        <v>-21.926373098904151</v>
      </c>
    </row>
    <row r="177" spans="1:2">
      <c r="A177" s="18">
        <v>42945</v>
      </c>
    </row>
    <row r="178" spans="1:2">
      <c r="A178" s="18">
        <v>42946</v>
      </c>
      <c r="B178" s="12">
        <v>-22.9263666174229</v>
      </c>
    </row>
    <row r="179" spans="1:2">
      <c r="A179" s="18">
        <v>42947</v>
      </c>
    </row>
    <row r="180" spans="1:2">
      <c r="A180" s="18">
        <v>42948</v>
      </c>
      <c r="B180" s="12">
        <v>-24.926393816502241</v>
      </c>
    </row>
    <row r="181" spans="1:2">
      <c r="A181" s="18">
        <v>42949</v>
      </c>
      <c r="B181" s="12">
        <v>-26.926426108169835</v>
      </c>
    </row>
    <row r="182" spans="1:2">
      <c r="A182" s="18">
        <v>42950</v>
      </c>
      <c r="B182" s="12">
        <v>-27.92636106187274</v>
      </c>
    </row>
    <row r="183" spans="1:2">
      <c r="A183" s="18">
        <v>42951</v>
      </c>
      <c r="B183" s="12">
        <v>-28.926364186867431</v>
      </c>
    </row>
    <row r="184" spans="1:2">
      <c r="A184" s="18">
        <v>42952</v>
      </c>
    </row>
    <row r="185" spans="1:2">
      <c r="A185" s="18">
        <v>42953</v>
      </c>
    </row>
    <row r="186" spans="1:2">
      <c r="A186" s="18">
        <v>42954</v>
      </c>
    </row>
    <row r="187" spans="1:2">
      <c r="A187" s="18">
        <v>42955</v>
      </c>
    </row>
    <row r="188" spans="1:2">
      <c r="A188" s="18">
        <v>42956</v>
      </c>
    </row>
    <row r="189" spans="1:2">
      <c r="A189" s="18">
        <v>42957</v>
      </c>
    </row>
    <row r="190" spans="1:2">
      <c r="A190" s="18">
        <v>42958</v>
      </c>
    </row>
    <row r="191" spans="1:2">
      <c r="A191" s="18">
        <v>42959</v>
      </c>
    </row>
    <row r="192" spans="1:2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workbookViewId="0">
      <pane ySplit="1" topLeftCell="A47" activePane="bottomLeft" state="frozen"/>
      <selection pane="bottomLeft" activeCell="H56" sqref="H56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-290-30-10-18-10-10</f>
        <v>-368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1:2">
      <c r="B65" s="1" t="s">
        <v>225</v>
      </c>
    </row>
    <row r="66" spans="1:2">
      <c r="A66" s="51" t="s">
        <v>274</v>
      </c>
      <c r="B66" s="64" t="s">
        <v>273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  <hyperlink ref="B66" r:id="rId15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4" t="s">
        <v>28</v>
      </c>
      <c r="B1" s="75"/>
      <c r="C1" s="76"/>
    </row>
    <row r="2" spans="1:10">
      <c r="A2" s="71" t="s">
        <v>0</v>
      </c>
      <c r="B2" s="72"/>
      <c r="C2" s="73"/>
      <c r="D2" s="27">
        <f ca="1">ROUNDDOWN(NOW(),0)</f>
        <v>42951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0.91669467592873843</v>
      </c>
      <c r="E3" s="31">
        <f ca="1">E4-$D$2</f>
        <v>630</v>
      </c>
      <c r="F3" s="26">
        <f>SUM(学习任务!E:E)</f>
        <v>758.68107552849756</v>
      </c>
      <c r="G3" s="31">
        <f t="shared" ref="G3:H3" ca="1" si="0">G4-$D$2</f>
        <v>-111</v>
      </c>
      <c r="H3" s="31">
        <f t="shared" ca="1" si="0"/>
        <v>55</v>
      </c>
    </row>
    <row r="4" spans="1:10">
      <c r="E4" s="32">
        <v>43581</v>
      </c>
      <c r="F4" s="33">
        <f ca="1">$D$2+F3</f>
        <v>43709.681075528497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0.91669467592873843</v>
      </c>
      <c r="E3" s="31">
        <f ca="1">E4-$D$2</f>
        <v>630</v>
      </c>
      <c r="F3" s="26">
        <f>SUM(学习任务!E:E)</f>
        <v>758.68107552849756</v>
      </c>
      <c r="G3" s="31">
        <f t="shared" ref="G3:H3" ca="1" si="0">G4-$D$2</f>
        <v>-111</v>
      </c>
      <c r="H3" s="31">
        <f t="shared" ca="1" si="0"/>
        <v>55</v>
      </c>
    </row>
    <row r="4" spans="1:10">
      <c r="E4" s="32">
        <v>43581</v>
      </c>
      <c r="F4" s="33">
        <f ca="1">$D$2+F3</f>
        <v>43709.681075528497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0.91669467592873843</v>
      </c>
      <c r="E3" s="31">
        <f ca="1">E4-$D$2</f>
        <v>630</v>
      </c>
      <c r="F3" s="26">
        <f>SUM(学习任务!E:E)</f>
        <v>758.68107552849756</v>
      </c>
      <c r="G3" s="31">
        <f t="shared" ref="G3:H3" ca="1" si="0">G4-$D$2</f>
        <v>-111</v>
      </c>
      <c r="H3" s="31">
        <f t="shared" ca="1" si="0"/>
        <v>55</v>
      </c>
    </row>
    <row r="4" spans="1:10">
      <c r="E4" s="32">
        <v>43581</v>
      </c>
      <c r="F4" s="33">
        <f ca="1">$D$2+F3</f>
        <v>43709.681075528497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7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0.91669467592873843</v>
      </c>
      <c r="E3" s="31">
        <f ca="1">E4-$D$2</f>
        <v>630</v>
      </c>
      <c r="F3" s="26">
        <f>SUM(学习任务!E:E)</f>
        <v>758.68107552849756</v>
      </c>
      <c r="G3" s="31">
        <f t="shared" ref="G3:H3" ca="1" si="0">G4-$D$2</f>
        <v>-111</v>
      </c>
      <c r="H3" s="31">
        <f t="shared" ca="1" si="0"/>
        <v>55</v>
      </c>
    </row>
    <row r="4" spans="1:10">
      <c r="E4" s="32">
        <v>43581</v>
      </c>
      <c r="F4" s="33">
        <f ca="1">$D$2+F3</f>
        <v>43709.681075528497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 ht="27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  <c r="D38" s="53" t="s">
        <v>263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0.91669467592873843</v>
      </c>
      <c r="E3" s="31">
        <f ca="1">E4-$D$2</f>
        <v>630</v>
      </c>
      <c r="F3" s="26">
        <f>SUM(学习任务!E:E)</f>
        <v>758.68107552849756</v>
      </c>
      <c r="G3" s="31">
        <f t="shared" ref="G3:H3" ca="1" si="0">G4-$D$2</f>
        <v>-189</v>
      </c>
      <c r="H3" s="31">
        <f t="shared" ca="1" si="0"/>
        <v>55</v>
      </c>
    </row>
    <row r="4" spans="1:10">
      <c r="E4" s="32">
        <v>43581</v>
      </c>
      <c r="F4" s="33">
        <f ca="1">$D$2+F3</f>
        <v>43709.681075528497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0.91669467592873843</v>
      </c>
      <c r="E3" s="31">
        <f ca="1">E4-$D$2</f>
        <v>630</v>
      </c>
      <c r="F3" s="26">
        <f>SUM(学习任务!E:E)</f>
        <v>758.68107552849756</v>
      </c>
      <c r="G3" s="31">
        <f t="shared" ref="G3:H3" ca="1" si="0">G4-$D$2</f>
        <v>-189</v>
      </c>
      <c r="H3" s="31">
        <f t="shared" ca="1" si="0"/>
        <v>55</v>
      </c>
    </row>
    <row r="4" spans="1:10">
      <c r="E4" s="32">
        <v>43581</v>
      </c>
      <c r="F4" s="33">
        <f ca="1">$D$2+F3</f>
        <v>43709.681075528497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0.91669467592873843</v>
      </c>
      <c r="E3" s="31">
        <f ca="1">E4-$D$2</f>
        <v>630</v>
      </c>
      <c r="F3" s="26">
        <f>SUM(学习任务!E:E)</f>
        <v>758.68107552849756</v>
      </c>
      <c r="G3" s="31">
        <f t="shared" ref="G3:H3" ca="1" si="0">G4-$D$2</f>
        <v>-189</v>
      </c>
      <c r="H3" s="31">
        <f t="shared" ca="1" si="0"/>
        <v>55</v>
      </c>
    </row>
    <row r="4" spans="1:10">
      <c r="E4" s="32">
        <v>43581</v>
      </c>
      <c r="F4" s="33">
        <f ca="1">$D$2+F3</f>
        <v>43709.681075528497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8"/>
      <c r="B1" s="69"/>
      <c r="C1" s="70"/>
    </row>
    <row r="2" spans="1:10">
      <c r="A2" s="71" t="s">
        <v>0</v>
      </c>
      <c r="B2" s="72"/>
      <c r="C2" s="73"/>
      <c r="D2" s="27">
        <f ca="1">ROUNDDOWN(NOW(),0)</f>
        <v>42951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71" t="s">
        <v>7</v>
      </c>
      <c r="B3" s="72"/>
      <c r="C3" s="73"/>
      <c r="D3" s="30">
        <f ca="1">NOW()-ROUNDDOWN(NOW(),0)</f>
        <v>0.91669467592873843</v>
      </c>
      <c r="E3" s="31">
        <f ca="1">E4-$D$2</f>
        <v>630</v>
      </c>
      <c r="F3" s="26">
        <f>SUM(学习任务!E:E)</f>
        <v>758.68107552849756</v>
      </c>
      <c r="G3" s="31">
        <f t="shared" ref="G3:H3" ca="1" si="0">G4-$D$2</f>
        <v>-189</v>
      </c>
      <c r="H3" s="31">
        <f t="shared" ca="1" si="0"/>
        <v>55</v>
      </c>
    </row>
    <row r="4" spans="1:10">
      <c r="E4" s="32">
        <v>43581</v>
      </c>
      <c r="F4" s="33">
        <f ca="1">$D$2+F3</f>
        <v>43709.681075528497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6月</vt:lpstr>
      <vt:lpstr>8月</vt:lpstr>
      <vt:lpstr>9月</vt:lpstr>
      <vt:lpstr>10月</vt:lpstr>
      <vt:lpstr>11月</vt:lpstr>
      <vt:lpstr>12月</vt:lpstr>
      <vt:lpstr>7月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2017-08-04T14:00:02Z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