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3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任务分解" sheetId="22" r:id="rId12"/>
    <sheet name="列表" sheetId="14" r:id="rId13"/>
    <sheet name="学习任务" sheetId="11" r:id="rId14"/>
    <sheet name="封存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10" i="23" l="1"/>
  <c r="D9" i="23"/>
  <c r="E9" i="23" s="1"/>
  <c r="E8" i="23"/>
  <c r="E7" i="23"/>
  <c r="E6" i="23"/>
  <c r="E5" i="23"/>
  <c r="D3" i="23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6" i="11"/>
  <c r="E25" i="11"/>
  <c r="E24" i="11"/>
  <c r="E23" i="11"/>
  <c r="E22" i="11"/>
  <c r="D21" i="11"/>
  <c r="E21" i="11" s="1"/>
  <c r="E19" i="1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B4" i="14"/>
  <c r="B5" i="14" s="1"/>
  <c r="C1" i="14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7" i="11" s="1"/>
  <c r="E2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20" i="11" s="1"/>
  <c r="E20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E3" i="16" l="1"/>
  <c r="I3" i="28"/>
  <c r="F3" i="20"/>
  <c r="F4" i="20" s="1"/>
  <c r="F3" i="13"/>
  <c r="F4" i="13" s="1"/>
  <c r="F3" i="27"/>
  <c r="F3" i="15"/>
  <c r="F4" i="15" s="1"/>
  <c r="F3" i="24"/>
  <c r="F3" i="19"/>
  <c r="F4" i="19" s="1"/>
  <c r="F3" i="16"/>
  <c r="F4" i="16" s="1"/>
  <c r="E3" i="25"/>
  <c r="F4" i="24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F4" i="27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<sst xmlns="http://schemas.openxmlformats.org/spreadsheetml/2006/main" count="431" uniqueCount="243">
  <si>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</si>
  <si>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</si>
  <si>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</si>
  <si>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</si>
  <si>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</si>
  <si>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</si>
  <si>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</si>
  <si>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</si>
  <si>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</si>
  <si>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</si>
  <si>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</si>
  <si>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</si>
  <si>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</si>
  <si>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</si>
  <si>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</si>
  <si>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</si>
  <si>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</si>
  <si>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</si>
  <si>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</si>
  <si>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</si>
  <si>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</si>
  <si>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</si>
  <si>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</si>
  <si>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</si>
  <si>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</si>
  <si>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</si>
  <si>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</si>
  <si>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</si>
  <si>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</si>
  <si>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</si>
  <si>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</si>
  <si>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</si>
  <si>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</si>
  <si>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</si>
  <si>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</si>
  <si>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</si>
  <si>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</si>
  <si>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</si>
  <si>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</si>
  <si>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</si>
  <si>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</si>
  <si>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</si>
  <si>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</si>
  <si>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</si>
  <si>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</si>
  <si>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</si>
  <si>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</si>
  <si>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</si>
  <si>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</si>
  <si>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</si>
  <si>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</si>
  <si>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</si>
  <si>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</si>
  <si>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</si>
  <si>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</si>
  <si>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</si>
  <si>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</si>
  <si>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</si>
  <si>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</si>
  <si>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</si>
  <si>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</si>
  <si>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</si>
  <si>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</si>
  <si>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</si>
  <si>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</si>
  <si>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</si>
  <si>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</si>
  <si>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</si>
  <si>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</si>
  <si>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</si>
  <si>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</si>
  <si>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</si>
  <si>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</si>
  <si>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</si>
  <si>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</si>
  <si>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</si>
  <si>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</si>
  <si>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</si>
  <si>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</si>
  <si>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</si>
  <si>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</si>
  <si>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</si>
  <si>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</si>
  <si>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</si>
  <si>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</si>
  <si>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</si>
  <si>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</si>
  <si>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</si>
  <si>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</si>
  <si>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</si>
  <si>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</si>
  <si>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</si>
  <si>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</si>
  <si>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</si>
  <si>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</si>
  <si>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</si>
  <si>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</si>
  <si>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</si>
  <si>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</si>
  <si>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</si>
  <si>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</si>
  <si>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</si>
  <si>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</si>
  <si>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</si>
  <si>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</si>
  <si>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</si>
  <si>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</si>
  <si>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</si>
  <si>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</si>
  <si>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</si>
  <si>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</si>
  <si>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</si>
  <si>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</si>
  <si>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</si>
  <si>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</si>
  <si>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</si>
  <si>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</si>
  <si>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</si>
  <si>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</si>
  <si>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</si>
  <si>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</si>
  <si>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</si>
  <si>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</si>
  <si>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</si>
  <si>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</si>
  <si>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</si>
  <si>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</si>
  <si>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</si>
  <si>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</si>
  <si>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</si>
  <si>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</si>
  <si>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</si>
  <si>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</si>
  <si>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</si>
  <si>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</si>
  <si>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</si>
  <si>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</si>
  <si>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</si>
  <si>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</si>
  <si>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</si>
  <si>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</si>
  <si>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</si>
  <si>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</si>
  <si>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</si>
  <si>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</si>
  <si>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</si>
  <si>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</si>
  <si>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</si>
  <si>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</si>
  <si>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</si>
  <si>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</si>
  <si>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</si>
  <si>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</si>
  <si>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</si>
  <si>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</si>
  <si>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</si>
  <si>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</si>
  <si>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</si>
  <si>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</si>
  <si>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</si>
  <si>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</si>
  <si>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</si>
  <si>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</si>
  <si>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</si>
  <si>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</si>
  <si>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</si>
  <si>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</si>
  <si>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 xml:space="preserve">      -操作系统</t>
  </si>
  <si>
    <t>MOOC</t>
  </si>
  <si>
    <t xml:space="preserve">      -计算组成</t>
  </si>
  <si>
    <t xml:space="preserve">      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</si>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</sst>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m&quot;月&quot;d&quot;日&quot;;@"/>
    <numFmt numFmtId="178" formatCode="h:mm:ss;@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</c:v>
                </c:pt>
                <c:pt idx="1">
                  <c:v>27.8261712216067</c:v>
                </c:pt>
                <c:pt idx="4">
                  <c:v>29.180218645973099</c:v>
                </c:pt>
                <c:pt idx="5">
                  <c:v>28.180218645973099</c:v>
                </c:pt>
                <c:pt idx="6">
                  <c:v>27.180218645973099</c:v>
                </c:pt>
                <c:pt idx="7">
                  <c:v>26.180218645973099</c:v>
                </c:pt>
                <c:pt idx="9">
                  <c:v>19.082179430286828</c:v>
                </c:pt>
                <c:pt idx="10">
                  <c:v>18.082179430286828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4066-8C14-3C2B7EA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学习任务!$B$2:$B$50</c:f>
              <c:strCache>
                <c:ptCount val="49"/>
                <c:pt idx="0">
                  <c:v>      -操作系统</c:v>
                </c:pt>
                <c:pt idx="1">
                  <c:v>      -计算组成</c:v>
                </c:pt>
                <c:pt idx="2">
                  <c:v>      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决策树</c:v>
                </c:pt>
                <c:pt idx="15">
                  <c:v>         广义回归</c:v>
                </c:pt>
                <c:pt idx="16">
                  <c:v>         时域模型</c:v>
                </c:pt>
                <c:pt idx="17">
                  <c:v>         频域模型</c:v>
                </c:pt>
                <c:pt idx="18">
                  <c:v>精算师数学</c:v>
                </c:pt>
                <c:pt idx="19">
                  <c:v>精算师金融数学</c:v>
                </c:pt>
                <c:pt idx="20">
                  <c:v>精算师会计</c:v>
                </c:pt>
                <c:pt idx="21">
                  <c:v>精算师精算管理</c:v>
                </c:pt>
                <c:pt idx="22">
                  <c:v>精算师精算模型</c:v>
                </c:pt>
                <c:pt idx="23">
                  <c:v>精算师寿险</c:v>
                </c:pt>
                <c:pt idx="24">
                  <c:v>精算师非寿险</c:v>
                </c:pt>
                <c:pt idx="25">
                  <c:v>         分析</c:v>
                </c:pt>
                <c:pt idx="26">
                  <c:v>         代数</c:v>
                </c:pt>
                <c:pt idx="27">
                  <c:v>         几何</c:v>
                </c:pt>
                <c:pt idx="28">
                  <c:v>         复分析</c:v>
                </c:pt>
                <c:pt idx="29">
                  <c:v>         常微分方程</c:v>
                </c:pt>
                <c:pt idx="30">
                  <c:v>         数理方程</c:v>
                </c:pt>
                <c:pt idx="31">
                  <c:v>         偏微分方程</c:v>
                </c:pt>
                <c:pt idx="32">
                  <c:v>         实分析</c:v>
                </c:pt>
                <c:pt idx="33">
                  <c:v>         拓扑学</c:v>
                </c:pt>
                <c:pt idx="34">
                  <c:v>         微分几何</c:v>
                </c:pt>
                <c:pt idx="35">
                  <c:v>         泛函分析</c:v>
                </c:pt>
                <c:pt idx="36">
                  <c:v>         抽象代数</c:v>
                </c:pt>
                <c:pt idx="37">
                  <c:v>         时间序列</c:v>
                </c:pt>
                <c:pt idx="38">
                  <c:v>         随机过程</c:v>
                </c:pt>
                <c:pt idx="39">
                  <c:v>         逻辑学</c:v>
                </c:pt>
                <c:pt idx="40">
                  <c:v>         逻辑写作</c:v>
                </c:pt>
                <c:pt idx="41">
                  <c:v>回归分析</c:v>
                </c:pt>
                <c:pt idx="42">
                  <c:v>实验设计</c:v>
                </c:pt>
                <c:pt idx="43">
                  <c:v>统计预测</c:v>
                </c:pt>
                <c:pt idx="44">
                  <c:v>Python科学计算</c:v>
                </c:pt>
                <c:pt idx="45">
                  <c:v>python教材</c:v>
                </c:pt>
                <c:pt idx="47">
                  <c:v>Tkinter</c:v>
                </c:pt>
                <c:pt idx="48">
                  <c:v>MOOC-Python（目的是学架构，学Python的英文交流）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14.002452984464425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16.747141041931386</c:v>
                </c:pt>
                <c:pt idx="19">
                  <c:v>20.426599749058969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9.741626794258373</c:v>
                </c:pt>
                <c:pt idx="26">
                  <c:v>18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29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0.67714108796644723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-35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34" sqref="D3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0.67714108796644723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-35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1" t="s">
        <v>7</v>
      </c>
      <c r="B3" s="62"/>
      <c r="C3" s="63"/>
      <c r="D3" s="30">
        <f ca="1">NOW()-ROUNDDOWN(NOW(),0)</f>
        <v>0.67714108796644723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  <c r="I3" s="22">
        <f>SUM(学习任务!C:C)</f>
        <v>1111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A67" sqref="A67:XFD67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0</v>
      </c>
      <c r="D67">
        <v>0</v>
      </c>
    </row>
    <row r="68" spans="1:4">
      <c r="A68" s="11" t="s">
        <v>154</v>
      </c>
      <c r="B68">
        <v>1.7833333333333301</v>
      </c>
      <c r="C68">
        <f t="shared" si="2"/>
        <v>0</v>
      </c>
      <c r="D68">
        <v>0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0.43990188062142299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79" workbookViewId="0">
      <selection activeCell="B105" sqref="B105"/>
    </sheetView>
  </sheetViews>
  <sheetFormatPr defaultColWidth="9" defaultRowHeight="13.5"/>
  <cols>
    <col min="1" max="1" width="12.875" customWidth="1"/>
    <col min="2" max="2" width="10.75" style="16" customWidth="1"/>
    <col min="3" max="3" width="10.875" customWidth="1"/>
    <col min="4" max="4" width="10.5" customWidth="1"/>
  </cols>
  <sheetData>
    <row r="1" spans="1:12">
      <c r="A1" s="3" t="s">
        <v>159</v>
      </c>
      <c r="B1" s="17" t="s">
        <v>160</v>
      </c>
      <c r="C1" s="18">
        <f ca="1">ROUNDDOWN(NOW(),0)</f>
        <v>42875</v>
      </c>
      <c r="D1" s="19">
        <v>17</v>
      </c>
      <c r="E1" s="18"/>
      <c r="F1" s="18"/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44315.682448589199</v>
      </c>
      <c r="C2" s="19"/>
    </row>
    <row r="3" spans="1:12">
      <c r="A3" s="18">
        <v>42771</v>
      </c>
      <c r="B3" s="20">
        <v>44376.682448589199</v>
      </c>
      <c r="C3" s="19"/>
    </row>
    <row r="4" spans="1:12">
      <c r="A4" s="18">
        <v>42772</v>
      </c>
      <c r="B4" s="16">
        <f>B3</f>
        <v>44376.682448589199</v>
      </c>
      <c r="C4" s="19"/>
    </row>
    <row r="5" spans="1:12">
      <c r="A5" s="18">
        <v>42773</v>
      </c>
      <c r="B5" s="16">
        <f t="shared" ref="B5" si="0">B4</f>
        <v>44376.682448589199</v>
      </c>
      <c r="C5" s="19"/>
    </row>
    <row r="6" spans="1:12">
      <c r="A6" s="18">
        <v>42774</v>
      </c>
      <c r="B6" s="16">
        <v>44379.682448589199</v>
      </c>
      <c r="C6" s="19"/>
    </row>
    <row r="7" spans="1:12">
      <c r="A7" s="18">
        <v>42775</v>
      </c>
      <c r="B7" s="16">
        <v>44380.682448589199</v>
      </c>
      <c r="C7" s="19"/>
    </row>
    <row r="8" spans="1:12">
      <c r="A8" s="18">
        <v>42776</v>
      </c>
      <c r="C8" s="19"/>
    </row>
    <row r="9" spans="1:12">
      <c r="A9" s="18">
        <v>42777</v>
      </c>
      <c r="C9" s="19"/>
    </row>
    <row r="10" spans="1:12">
      <c r="A10" s="18">
        <v>42778</v>
      </c>
      <c r="B10" s="16">
        <v>44383.682448589199</v>
      </c>
      <c r="C10" s="19"/>
    </row>
    <row r="11" spans="1:12">
      <c r="A11" s="18">
        <v>42779</v>
      </c>
      <c r="C11" s="19"/>
    </row>
    <row r="12" spans="1:12">
      <c r="A12" s="18">
        <v>42780</v>
      </c>
      <c r="C12" s="19"/>
    </row>
    <row r="13" spans="1:12">
      <c r="A13" s="18">
        <v>42781</v>
      </c>
      <c r="C13" s="19"/>
    </row>
    <row r="14" spans="1:12">
      <c r="A14" s="18">
        <v>42782</v>
      </c>
      <c r="C14" s="19"/>
    </row>
    <row r="15" spans="1:12">
      <c r="A15" s="18">
        <v>42783</v>
      </c>
      <c r="B15" s="16">
        <v>44388.682448589199</v>
      </c>
      <c r="C15" s="19"/>
    </row>
    <row r="16" spans="1:12">
      <c r="A16" s="18">
        <v>42784</v>
      </c>
      <c r="B16" s="16">
        <v>44389.682448589199</v>
      </c>
      <c r="C16" s="19"/>
    </row>
    <row r="17" spans="1:3">
      <c r="A17" s="18">
        <v>42785</v>
      </c>
      <c r="B17" s="16">
        <v>44390.682448589199</v>
      </c>
      <c r="C17" s="19"/>
    </row>
    <row r="18" spans="1:3">
      <c r="A18" s="18">
        <v>42786</v>
      </c>
      <c r="B18" s="16">
        <v>44390.682448589199</v>
      </c>
      <c r="C18" s="19"/>
    </row>
    <row r="19" spans="1:3">
      <c r="A19" s="18">
        <v>42787</v>
      </c>
      <c r="B19" s="16">
        <v>44386.023912003802</v>
      </c>
      <c r="C19" s="19"/>
    </row>
    <row r="20" spans="1:3">
      <c r="A20" s="18">
        <v>42788</v>
      </c>
      <c r="B20" s="16">
        <v>44418.771053045799</v>
      </c>
      <c r="C20" s="19"/>
    </row>
    <row r="21" spans="1:3">
      <c r="A21" s="18">
        <v>42789</v>
      </c>
      <c r="B21" s="16">
        <v>44419.771053045799</v>
      </c>
      <c r="C21" s="19"/>
    </row>
    <row r="22" spans="1:3">
      <c r="A22" s="18">
        <v>42790</v>
      </c>
      <c r="B22" s="16">
        <v>44420.771053045799</v>
      </c>
      <c r="C22" s="19"/>
    </row>
    <row r="23" spans="1:3">
      <c r="A23" s="18">
        <v>42791</v>
      </c>
      <c r="B23" s="16">
        <v>44420.771053045799</v>
      </c>
    </row>
    <row r="24" spans="1:3">
      <c r="A24" s="18">
        <v>42792</v>
      </c>
    </row>
    <row r="25" spans="1:3">
      <c r="A25" s="18">
        <v>42793</v>
      </c>
      <c r="B25" s="16">
        <v>44151.429589631101</v>
      </c>
    </row>
    <row r="26" spans="1:3">
      <c r="A26" s="18">
        <v>42794</v>
      </c>
      <c r="B26" s="16">
        <v>44152.379401425402</v>
      </c>
    </row>
    <row r="27" spans="1:3">
      <c r="A27" s="18">
        <v>42795</v>
      </c>
      <c r="B27" s="16">
        <v>44151.923943458001</v>
      </c>
    </row>
    <row r="28" spans="1:3">
      <c r="A28" s="18">
        <v>42796</v>
      </c>
      <c r="B28" s="16">
        <v>44152.923943458001</v>
      </c>
    </row>
    <row r="29" spans="1:3">
      <c r="A29" s="18">
        <v>42797</v>
      </c>
    </row>
    <row r="30" spans="1:3">
      <c r="A30" s="18">
        <v>42798</v>
      </c>
    </row>
    <row r="31" spans="1:3">
      <c r="A31" s="18">
        <v>42799</v>
      </c>
      <c r="B31" s="16">
        <v>44153.263968552099</v>
      </c>
    </row>
    <row r="32" spans="1:3">
      <c r="A32" s="18">
        <v>42800</v>
      </c>
      <c r="B32" s="16">
        <v>44154.263968552099</v>
      </c>
    </row>
    <row r="33" spans="1:2">
      <c r="A33" s="18">
        <v>42801</v>
      </c>
      <c r="B33" s="16">
        <v>44154.611521876999</v>
      </c>
    </row>
    <row r="34" spans="1:2">
      <c r="A34" s="18">
        <v>42802</v>
      </c>
      <c r="B34" s="16">
        <v>44155.310392642401</v>
      </c>
    </row>
    <row r="35" spans="1:2">
      <c r="A35" s="18">
        <v>42803</v>
      </c>
      <c r="B35" s="16">
        <v>44144.310392642401</v>
      </c>
    </row>
    <row r="36" spans="1:2">
      <c r="A36" s="18">
        <v>42804</v>
      </c>
      <c r="B36" s="16">
        <v>44143.152299794201</v>
      </c>
    </row>
    <row r="37" spans="1:2">
      <c r="A37" s="18">
        <v>42805</v>
      </c>
      <c r="B37" s="16">
        <v>44162.352299794198</v>
      </c>
    </row>
    <row r="38" spans="1:2">
      <c r="A38" s="18">
        <v>42806</v>
      </c>
      <c r="B38" s="16">
        <v>44163.352299794198</v>
      </c>
    </row>
    <row r="39" spans="1:2">
      <c r="A39" s="18">
        <v>42807</v>
      </c>
      <c r="B39" s="16">
        <v>44163.043642328703</v>
      </c>
    </row>
    <row r="40" spans="1:2">
      <c r="A40" s="18">
        <v>42808</v>
      </c>
      <c r="B40" s="16">
        <v>44164.043642328703</v>
      </c>
    </row>
    <row r="41" spans="1:2">
      <c r="A41" s="18">
        <v>42809</v>
      </c>
      <c r="B41" s="16">
        <v>44164.043642328703</v>
      </c>
    </row>
    <row r="42" spans="1:2">
      <c r="A42" s="18">
        <v>42810</v>
      </c>
      <c r="B42" s="16">
        <v>44163.233102805498</v>
      </c>
    </row>
    <row r="43" spans="1:2">
      <c r="A43" s="18">
        <v>42811</v>
      </c>
      <c r="B43" s="16">
        <v>44163.233102805498</v>
      </c>
    </row>
    <row r="44" spans="1:2">
      <c r="A44" s="18">
        <v>42812</v>
      </c>
      <c r="B44" s="16">
        <v>44165.233102805498</v>
      </c>
    </row>
    <row r="45" spans="1:2">
      <c r="A45" s="18">
        <v>42813</v>
      </c>
    </row>
    <row r="46" spans="1:2">
      <c r="A46" s="18">
        <v>42814</v>
      </c>
      <c r="B46" s="16">
        <v>44167.233102805498</v>
      </c>
    </row>
    <row r="47" spans="1:2">
      <c r="A47" s="18">
        <v>42815</v>
      </c>
      <c r="B47" s="16">
        <v>44167.233102805498</v>
      </c>
    </row>
    <row r="48" spans="1:2">
      <c r="A48" s="18">
        <v>42816</v>
      </c>
      <c r="B48" s="16">
        <v>44165.368610961101</v>
      </c>
    </row>
    <row r="49" spans="1:2">
      <c r="A49" s="18">
        <v>42817</v>
      </c>
      <c r="B49" s="16">
        <v>44166.368610961101</v>
      </c>
    </row>
    <row r="50" spans="1:2">
      <c r="A50" s="18">
        <v>42818</v>
      </c>
      <c r="B50" s="16">
        <v>44167.368610961101</v>
      </c>
    </row>
    <row r="51" spans="1:2">
      <c r="A51" s="18">
        <v>42819</v>
      </c>
      <c r="B51" s="16">
        <v>44167.368610961101</v>
      </c>
    </row>
    <row r="52" spans="1:2">
      <c r="A52" s="18">
        <v>42820</v>
      </c>
      <c r="B52" s="16">
        <v>44168.368610961101</v>
      </c>
    </row>
    <row r="53" spans="1:2">
      <c r="A53" s="18">
        <v>42821</v>
      </c>
      <c r="B53" s="16">
        <v>44169.368610961101</v>
      </c>
    </row>
    <row r="54" spans="1:2">
      <c r="A54" s="18">
        <v>42822</v>
      </c>
      <c r="B54" s="16">
        <v>44170.368610961101</v>
      </c>
    </row>
    <row r="55" spans="1:2">
      <c r="A55" s="18">
        <v>42823</v>
      </c>
      <c r="B55" s="16">
        <v>44169.056189380201</v>
      </c>
    </row>
    <row r="56" spans="1:2">
      <c r="A56" s="18">
        <v>42824</v>
      </c>
    </row>
    <row r="57" spans="1:2">
      <c r="A57" s="18">
        <v>42825</v>
      </c>
    </row>
    <row r="58" spans="1:2">
      <c r="A58" s="18">
        <v>42826</v>
      </c>
    </row>
    <row r="59" spans="1:2">
      <c r="A59" s="18">
        <v>42827</v>
      </c>
    </row>
    <row r="60" spans="1:2">
      <c r="A60" s="18">
        <v>42828</v>
      </c>
    </row>
    <row r="61" spans="1:2">
      <c r="A61" s="18">
        <v>42829</v>
      </c>
    </row>
    <row r="62" spans="1:2">
      <c r="A62" s="18">
        <v>42830</v>
      </c>
    </row>
    <row r="63" spans="1:2">
      <c r="A63" s="18">
        <v>42831</v>
      </c>
    </row>
    <row r="64" spans="1:2">
      <c r="A64" s="18">
        <v>42832</v>
      </c>
    </row>
    <row r="65" spans="1:2">
      <c r="A65" s="18">
        <v>42833</v>
      </c>
    </row>
    <row r="66" spans="1:2">
      <c r="A66" s="18">
        <v>42834</v>
      </c>
    </row>
    <row r="67" spans="1:2">
      <c r="A67" s="18">
        <v>42835</v>
      </c>
    </row>
    <row r="68" spans="1:2">
      <c r="A68" s="18">
        <v>42836</v>
      </c>
    </row>
    <row r="69" spans="1:2">
      <c r="A69" s="18">
        <v>42837</v>
      </c>
    </row>
    <row r="70" spans="1:2">
      <c r="A70" s="18">
        <v>42838</v>
      </c>
    </row>
    <row r="71" spans="1:2">
      <c r="A71" s="18">
        <v>42839</v>
      </c>
    </row>
    <row r="72" spans="1:2">
      <c r="A72" s="18">
        <v>42840</v>
      </c>
    </row>
    <row r="73" spans="1:2">
      <c r="A73" s="18">
        <v>42841</v>
      </c>
      <c r="B73" s="16">
        <v>44187.056189380201</v>
      </c>
    </row>
    <row r="74" spans="1:2">
      <c r="A74" s="18">
        <v>42842</v>
      </c>
      <c r="B74" s="16">
        <v>44188.615414494001</v>
      </c>
    </row>
    <row r="75" spans="1:2">
      <c r="A75" s="18">
        <v>42843</v>
      </c>
      <c r="B75" s="16">
        <v>44140.582878608802</v>
      </c>
    </row>
    <row r="76" spans="1:2">
      <c r="A76" s="18">
        <v>42844</v>
      </c>
      <c r="B76" s="16">
        <v>44140.582878608802</v>
      </c>
    </row>
    <row r="77" spans="1:2">
      <c r="A77" s="18">
        <v>42845</v>
      </c>
    </row>
    <row r="78" spans="1:2">
      <c r="A78" s="18">
        <v>42846</v>
      </c>
      <c r="B78" s="16">
        <v>44142.817328369601</v>
      </c>
    </row>
    <row r="79" spans="1:2">
      <c r="A79" s="18">
        <v>42847</v>
      </c>
    </row>
    <row r="80" spans="1:2">
      <c r="A80" s="18">
        <v>42848</v>
      </c>
      <c r="B80" s="16">
        <v>44142.817328369601</v>
      </c>
    </row>
    <row r="81" spans="1:2">
      <c r="A81" s="18">
        <v>42849</v>
      </c>
    </row>
    <row r="82" spans="1:2">
      <c r="A82" s="18">
        <v>42850</v>
      </c>
    </row>
    <row r="83" spans="1:2">
      <c r="A83" s="18">
        <v>42851</v>
      </c>
      <c r="B83" s="16">
        <v>44145.817328369601</v>
      </c>
    </row>
    <row r="84" spans="1:2">
      <c r="A84" s="18">
        <v>42852</v>
      </c>
    </row>
    <row r="85" spans="1:2">
      <c r="A85" s="18">
        <v>42853</v>
      </c>
    </row>
    <row r="86" spans="1:2">
      <c r="A86" s="18">
        <v>42854</v>
      </c>
    </row>
    <row r="87" spans="1:2">
      <c r="A87" s="18">
        <v>42855</v>
      </c>
    </row>
    <row r="88" spans="1:2">
      <c r="A88" s="18">
        <v>42856</v>
      </c>
      <c r="B88" s="16">
        <v>44149.817328369601</v>
      </c>
    </row>
    <row r="89" spans="1:2">
      <c r="A89" s="18">
        <v>42857</v>
      </c>
    </row>
    <row r="90" spans="1:2">
      <c r="A90" s="18">
        <v>42858</v>
      </c>
      <c r="B90" s="16">
        <v>44152.817328369601</v>
      </c>
    </row>
    <row r="91" spans="1:2">
      <c r="A91" s="18">
        <v>42859</v>
      </c>
    </row>
    <row r="92" spans="1:2">
      <c r="A92" s="18">
        <v>42860</v>
      </c>
    </row>
    <row r="93" spans="1:2">
      <c r="A93" s="18">
        <v>42861</v>
      </c>
      <c r="B93" s="16">
        <v>-1514.8173283695701</v>
      </c>
    </row>
    <row r="94" spans="1:2">
      <c r="A94" s="18">
        <v>42862</v>
      </c>
    </row>
    <row r="95" spans="1:2">
      <c r="A95" s="18">
        <v>42863</v>
      </c>
      <c r="B95" s="16">
        <v>-1518.8173283695701</v>
      </c>
    </row>
    <row r="96" spans="1:2">
      <c r="A96" s="18">
        <v>42864</v>
      </c>
      <c r="B96" s="16">
        <v>-1518.8549407980199</v>
      </c>
    </row>
    <row r="97" spans="1:2">
      <c r="A97" s="18">
        <v>42865</v>
      </c>
      <c r="B97" s="16">
        <v>24.1450592019828</v>
      </c>
    </row>
    <row r="98" spans="1:2">
      <c r="A98" s="18">
        <v>42866</v>
      </c>
      <c r="B98" s="16">
        <v>27.8261712216067</v>
      </c>
    </row>
    <row r="99" spans="1:2">
      <c r="A99" s="18">
        <v>42867</v>
      </c>
    </row>
    <row r="100" spans="1:2">
      <c r="A100" s="18">
        <v>42868</v>
      </c>
    </row>
    <row r="101" spans="1:2">
      <c r="A101" s="18">
        <v>42869</v>
      </c>
      <c r="B101" s="16">
        <v>29.180218645973099</v>
      </c>
    </row>
    <row r="102" spans="1:2">
      <c r="A102" s="18">
        <v>42870</v>
      </c>
      <c r="B102" s="16">
        <v>28.180218645973099</v>
      </c>
    </row>
    <row r="103" spans="1:2">
      <c r="A103" s="18">
        <v>42871</v>
      </c>
      <c r="B103" s="16">
        <v>27.180218645973099</v>
      </c>
    </row>
    <row r="104" spans="1:2">
      <c r="A104" s="18">
        <v>42872</v>
      </c>
      <c r="B104" s="16">
        <v>26.180218645973099</v>
      </c>
    </row>
    <row r="105" spans="1:2">
      <c r="A105" s="18">
        <v>42873</v>
      </c>
    </row>
    <row r="106" spans="1:2">
      <c r="A106" s="18">
        <v>42874</v>
      </c>
      <c r="B106" s="16">
        <v>19.082179430286828</v>
      </c>
    </row>
    <row r="107" spans="1:2">
      <c r="A107" s="18">
        <v>42875</v>
      </c>
      <c r="B107" s="16">
        <v>18.082179430286828</v>
      </c>
    </row>
    <row r="108" spans="1:2">
      <c r="A108" s="18">
        <v>42876</v>
      </c>
    </row>
    <row r="109" spans="1:2">
      <c r="A109" s="18">
        <v>42877</v>
      </c>
    </row>
    <row r="110" spans="1:2">
      <c r="A110" s="18">
        <v>42878</v>
      </c>
    </row>
    <row r="111" spans="1:2">
      <c r="A111" s="18">
        <v>42879</v>
      </c>
    </row>
    <row r="112" spans="1:2">
      <c r="A112" s="18">
        <v>42880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985.91782056971317</v>
      </c>
    </row>
    <row r="2" spans="1:7" ht="14.25">
      <c r="A2">
        <v>5</v>
      </c>
      <c r="B2" s="10" t="s">
        <v>167</v>
      </c>
      <c r="C2" s="10">
        <v>25</v>
      </c>
      <c r="D2">
        <f>任务分解!D73</f>
        <v>0.43990188062142299</v>
      </c>
      <c r="E2">
        <f t="shared" ref="E2:E25" si="0">C2*(1-D2)</f>
        <v>14.002452984464425</v>
      </c>
      <c r="F2" s="3" t="s">
        <v>168</v>
      </c>
    </row>
    <row r="3" spans="1:7" ht="14.25">
      <c r="A3">
        <v>6</v>
      </c>
      <c r="B3" s="10" t="s">
        <v>169</v>
      </c>
      <c r="C3" s="10">
        <v>25</v>
      </c>
      <c r="D3">
        <v>0</v>
      </c>
      <c r="E3">
        <f t="shared" si="0"/>
        <v>25</v>
      </c>
      <c r="F3" s="3" t="s">
        <v>168</v>
      </c>
    </row>
    <row r="4" spans="1:7" ht="14.25">
      <c r="A4">
        <v>12</v>
      </c>
      <c r="B4" s="10" t="s">
        <v>170</v>
      </c>
      <c r="C4" s="10">
        <v>10</v>
      </c>
      <c r="D4">
        <v>0</v>
      </c>
      <c r="E4">
        <f t="shared" si="0"/>
        <v>10</v>
      </c>
      <c r="F4" s="11" t="s">
        <v>171</v>
      </c>
    </row>
    <row r="5" spans="1:7" ht="14.25">
      <c r="A5">
        <v>16</v>
      </c>
      <c r="B5" s="10" t="s">
        <v>172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173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174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175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176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177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178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179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180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181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182</v>
      </c>
      <c r="C15" s="10">
        <v>15</v>
      </c>
      <c r="D15">
        <v>0</v>
      </c>
      <c r="E15">
        <f t="shared" si="0"/>
        <v>15</v>
      </c>
    </row>
    <row r="16" spans="1:7" ht="14.25">
      <c r="A16">
        <v>29</v>
      </c>
      <c r="B16" s="10" t="s">
        <v>183</v>
      </c>
      <c r="C16" s="10">
        <v>10</v>
      </c>
      <c r="D16">
        <v>0</v>
      </c>
      <c r="E16">
        <f t="shared" si="0"/>
        <v>10</v>
      </c>
    </row>
    <row r="17" spans="1:6" ht="14.25">
      <c r="A17">
        <v>30</v>
      </c>
      <c r="B17" s="10" t="s">
        <v>184</v>
      </c>
      <c r="C17" s="10">
        <v>10</v>
      </c>
      <c r="D17">
        <v>0</v>
      </c>
      <c r="E17">
        <f t="shared" si="0"/>
        <v>10</v>
      </c>
    </row>
    <row r="18" spans="1:6" ht="14.25">
      <c r="A18">
        <v>31</v>
      </c>
      <c r="B18" s="10" t="s">
        <v>185</v>
      </c>
      <c r="C18" s="10">
        <v>15</v>
      </c>
      <c r="D18">
        <v>0</v>
      </c>
      <c r="E18">
        <f t="shared" si="0"/>
        <v>15</v>
      </c>
    </row>
    <row r="19" spans="1:6" ht="14.25">
      <c r="A19">
        <v>32</v>
      </c>
      <c r="B19" s="10" t="s">
        <v>186</v>
      </c>
      <c r="C19" s="10">
        <v>15</v>
      </c>
      <c r="D19">
        <v>0</v>
      </c>
      <c r="E19">
        <f t="shared" si="0"/>
        <v>15</v>
      </c>
    </row>
    <row r="20" spans="1:6" ht="14.25">
      <c r="B20" s="10" t="s">
        <v>191</v>
      </c>
      <c r="C20" s="10">
        <v>20</v>
      </c>
      <c r="D20">
        <f>任务分解!D14</f>
        <v>0.16264294790343076</v>
      </c>
      <c r="E20">
        <f t="shared" si="0"/>
        <v>16.747141041931386</v>
      </c>
    </row>
    <row r="21" spans="1:6" ht="14.25">
      <c r="B21" s="13" t="s">
        <v>192</v>
      </c>
      <c r="C21" s="10">
        <v>40</v>
      </c>
      <c r="D21">
        <f>任务分解!D28</f>
        <v>0.48933500627352572</v>
      </c>
      <c r="E21">
        <f t="shared" si="0"/>
        <v>20.426599749058969</v>
      </c>
    </row>
    <row r="22" spans="1:6" ht="14.25">
      <c r="B22" s="13" t="s">
        <v>193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194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195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196</v>
      </c>
      <c r="C25" s="10">
        <v>40</v>
      </c>
      <c r="D25">
        <v>0</v>
      </c>
      <c r="E25">
        <f t="shared" si="0"/>
        <v>40</v>
      </c>
    </row>
    <row r="26" spans="1:6" ht="14.25">
      <c r="B26" s="10" t="s">
        <v>197</v>
      </c>
      <c r="C26" s="10">
        <v>40</v>
      </c>
      <c r="D26">
        <v>0</v>
      </c>
      <c r="E26">
        <f t="shared" ref="E26:E46" si="1">C26*(1-D26)</f>
        <v>40</v>
      </c>
    </row>
    <row r="27" spans="1:6" ht="14.25">
      <c r="A27">
        <v>42</v>
      </c>
      <c r="B27" s="13" t="s">
        <v>198</v>
      </c>
      <c r="C27" s="10">
        <v>20</v>
      </c>
      <c r="D27">
        <f>任务分解!D47*0.8</f>
        <v>0.51291866028708133</v>
      </c>
      <c r="E27">
        <f t="shared" si="1"/>
        <v>9.741626794258373</v>
      </c>
      <c r="F27" s="3" t="s">
        <v>199</v>
      </c>
    </row>
    <row r="28" spans="1:6" ht="14.25">
      <c r="A28">
        <v>43</v>
      </c>
      <c r="B28" s="10" t="s">
        <v>200</v>
      </c>
      <c r="C28" s="10">
        <v>20</v>
      </c>
      <c r="D28">
        <v>0.1</v>
      </c>
      <c r="E28">
        <f t="shared" si="1"/>
        <v>18</v>
      </c>
    </row>
    <row r="29" spans="1:6" ht="14.25">
      <c r="A29">
        <v>44</v>
      </c>
      <c r="B29" s="10" t="s">
        <v>201</v>
      </c>
      <c r="C29" s="10">
        <v>10</v>
      </c>
      <c r="D29">
        <v>0</v>
      </c>
      <c r="E29">
        <f t="shared" si="1"/>
        <v>10</v>
      </c>
    </row>
    <row r="30" spans="1:6" ht="14.25">
      <c r="A30">
        <v>46</v>
      </c>
      <c r="B30" s="14" t="s">
        <v>202</v>
      </c>
      <c r="C30" s="10">
        <v>30</v>
      </c>
      <c r="D30">
        <v>0</v>
      </c>
      <c r="E30">
        <f t="shared" si="1"/>
        <v>30</v>
      </c>
    </row>
    <row r="31" spans="1:6" ht="14.25">
      <c r="A31">
        <v>47</v>
      </c>
      <c r="B31" s="14" t="s">
        <v>203</v>
      </c>
      <c r="C31" s="10">
        <v>30</v>
      </c>
      <c r="D31">
        <v>0</v>
      </c>
      <c r="E31">
        <f t="shared" si="1"/>
        <v>30</v>
      </c>
    </row>
    <row r="32" spans="1:6" ht="14.25">
      <c r="A32">
        <v>48</v>
      </c>
      <c r="B32" s="14" t="s">
        <v>204</v>
      </c>
      <c r="C32" s="10">
        <v>26</v>
      </c>
      <c r="D32">
        <v>0</v>
      </c>
      <c r="E32">
        <f t="shared" si="1"/>
        <v>26</v>
      </c>
    </row>
    <row r="33" spans="1:6" ht="14.25">
      <c r="A33">
        <v>49</v>
      </c>
      <c r="B33" s="14" t="s">
        <v>205</v>
      </c>
      <c r="C33" s="10">
        <v>30</v>
      </c>
      <c r="D33">
        <v>0</v>
      </c>
      <c r="E33">
        <f t="shared" si="1"/>
        <v>30</v>
      </c>
    </row>
    <row r="34" spans="1:6" ht="14.25">
      <c r="A34">
        <v>50</v>
      </c>
      <c r="B34" s="14" t="s">
        <v>206</v>
      </c>
      <c r="C34" s="10">
        <v>30</v>
      </c>
      <c r="D34">
        <v>0</v>
      </c>
      <c r="E34">
        <f t="shared" si="1"/>
        <v>30</v>
      </c>
    </row>
    <row r="35" spans="1:6" ht="14.25">
      <c r="A35">
        <v>52</v>
      </c>
      <c r="B35" s="14" t="s">
        <v>207</v>
      </c>
      <c r="C35" s="10">
        <v>30</v>
      </c>
      <c r="D35">
        <v>0</v>
      </c>
      <c r="E35">
        <f t="shared" si="1"/>
        <v>30</v>
      </c>
    </row>
    <row r="36" spans="1:6" ht="14.25">
      <c r="A36">
        <v>53</v>
      </c>
      <c r="B36" s="14" t="s">
        <v>208</v>
      </c>
      <c r="C36" s="10">
        <v>30</v>
      </c>
      <c r="D36">
        <v>0</v>
      </c>
      <c r="E36">
        <f t="shared" si="1"/>
        <v>30</v>
      </c>
    </row>
    <row r="37" spans="1:6" ht="14.25">
      <c r="A37">
        <v>55</v>
      </c>
      <c r="B37" s="14" t="s">
        <v>209</v>
      </c>
      <c r="C37" s="10">
        <v>30</v>
      </c>
      <c r="D37">
        <v>0</v>
      </c>
      <c r="E37">
        <f t="shared" si="1"/>
        <v>30</v>
      </c>
    </row>
    <row r="38" spans="1:6" ht="14.25">
      <c r="A38">
        <v>56</v>
      </c>
      <c r="B38" s="14" t="s">
        <v>210</v>
      </c>
      <c r="C38" s="10">
        <v>30</v>
      </c>
      <c r="D38">
        <v>0</v>
      </c>
      <c r="E38">
        <f t="shared" si="1"/>
        <v>30</v>
      </c>
    </row>
    <row r="39" spans="1:6" ht="14.25">
      <c r="A39">
        <v>58</v>
      </c>
      <c r="B39" s="14" t="s">
        <v>211</v>
      </c>
      <c r="C39" s="10">
        <v>30</v>
      </c>
      <c r="D39">
        <v>0</v>
      </c>
      <c r="E39">
        <f t="shared" si="1"/>
        <v>30</v>
      </c>
    </row>
    <row r="40" spans="1:6" ht="14.25">
      <c r="A40">
        <v>59</v>
      </c>
      <c r="B40" s="14" t="s">
        <v>212</v>
      </c>
      <c r="C40" s="10">
        <v>30</v>
      </c>
      <c r="D40">
        <v>0</v>
      </c>
      <c r="E40">
        <f t="shared" si="1"/>
        <v>30</v>
      </c>
    </row>
    <row r="41" spans="1:6" ht="14.25">
      <c r="A41">
        <v>61</v>
      </c>
      <c r="B41" s="10" t="s">
        <v>213</v>
      </c>
      <c r="C41" s="10">
        <v>10</v>
      </c>
      <c r="D41">
        <v>0</v>
      </c>
      <c r="E41">
        <f t="shared" si="1"/>
        <v>10</v>
      </c>
    </row>
    <row r="42" spans="1:6" ht="14.25">
      <c r="A42">
        <v>62</v>
      </c>
      <c r="B42" s="10" t="s">
        <v>214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215</v>
      </c>
      <c r="C43" s="10">
        <v>20</v>
      </c>
      <c r="D43">
        <v>0</v>
      </c>
      <c r="E43">
        <f t="shared" si="1"/>
        <v>20</v>
      </c>
    </row>
    <row r="44" spans="1:6" ht="14.25">
      <c r="B44" s="10" t="s">
        <v>216</v>
      </c>
      <c r="C44" s="10">
        <v>20</v>
      </c>
      <c r="D44">
        <v>0</v>
      </c>
      <c r="E44">
        <f t="shared" si="1"/>
        <v>20</v>
      </c>
    </row>
    <row r="45" spans="1:6">
      <c r="B45" s="3" t="s">
        <v>217</v>
      </c>
      <c r="C45">
        <v>20</v>
      </c>
      <c r="D45">
        <v>0</v>
      </c>
      <c r="E45">
        <f t="shared" si="1"/>
        <v>20</v>
      </c>
    </row>
    <row r="46" spans="1:6">
      <c r="B46" s="3" t="s">
        <v>218</v>
      </c>
      <c r="C46">
        <v>60</v>
      </c>
      <c r="D46">
        <v>0.8</v>
      </c>
      <c r="E46">
        <f t="shared" si="1"/>
        <v>11.999999999999996</v>
      </c>
      <c r="F46" s="3" t="s">
        <v>219</v>
      </c>
    </row>
    <row r="47" spans="1:6" ht="14.25">
      <c r="B47" s="15" t="s">
        <v>220</v>
      </c>
      <c r="C47" s="15"/>
    </row>
    <row r="48" spans="1:6">
      <c r="B48" s="3"/>
      <c r="D48" s="3"/>
    </row>
    <row r="49" spans="2:2">
      <c r="B49" s="3" t="s">
        <v>221</v>
      </c>
    </row>
    <row r="50" spans="2:2">
      <c r="B50" s="3" t="s">
        <v>222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:E10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 ht="28.5">
      <c r="A2" s="6" t="s">
        <v>223</v>
      </c>
      <c r="B2" s="6">
        <v>300</v>
      </c>
      <c r="C2" s="7">
        <v>0</v>
      </c>
      <c r="D2" s="7">
        <v>0</v>
      </c>
    </row>
    <row r="3" spans="1:6" ht="28.5">
      <c r="A3" s="8" t="s">
        <v>224</v>
      </c>
      <c r="B3" s="8">
        <v>40</v>
      </c>
      <c r="C3" s="9">
        <v>1</v>
      </c>
      <c r="D3" s="9">
        <f>B3*(1-C3)</f>
        <v>0</v>
      </c>
    </row>
    <row r="5" spans="1:6" ht="14.25">
      <c r="A5">
        <v>3</v>
      </c>
      <c r="B5" s="10" t="s">
        <v>225</v>
      </c>
      <c r="C5" s="10">
        <v>20</v>
      </c>
      <c r="D5">
        <v>0</v>
      </c>
      <c r="E5">
        <f t="shared" ref="E5:E7" si="0">C5*(1-D5)</f>
        <v>20</v>
      </c>
      <c r="F5" s="3" t="s">
        <v>168</v>
      </c>
    </row>
    <row r="6" spans="1:6" ht="14.25">
      <c r="A6">
        <v>4</v>
      </c>
      <c r="B6" s="10" t="s">
        <v>226</v>
      </c>
      <c r="C6" s="10">
        <v>25</v>
      </c>
      <c r="D6">
        <v>0</v>
      </c>
      <c r="E6">
        <f t="shared" si="0"/>
        <v>25</v>
      </c>
      <c r="F6" s="3" t="s">
        <v>168</v>
      </c>
    </row>
    <row r="7" spans="1:6" ht="14.25">
      <c r="A7">
        <v>13</v>
      </c>
      <c r="B7" s="10" t="s">
        <v>227</v>
      </c>
      <c r="C7" s="10">
        <v>10</v>
      </c>
      <c r="D7">
        <v>0</v>
      </c>
      <c r="E7">
        <f t="shared" si="0"/>
        <v>10</v>
      </c>
    </row>
    <row r="8" spans="1:6" ht="14.25">
      <c r="A8">
        <v>37</v>
      </c>
      <c r="B8" s="10" t="s">
        <v>190</v>
      </c>
      <c r="C8" s="10">
        <v>215</v>
      </c>
      <c r="D8">
        <v>0</v>
      </c>
      <c r="E8">
        <f>C8*(1-D8)</f>
        <v>215</v>
      </c>
    </row>
    <row r="9" spans="1:6" ht="14.25">
      <c r="A9">
        <v>34</v>
      </c>
      <c r="B9" s="10" t="s">
        <v>187</v>
      </c>
      <c r="C9" s="10">
        <v>10</v>
      </c>
      <c r="D9" s="3">
        <f>130/255</f>
        <v>0.50980392156862742</v>
      </c>
      <c r="E9">
        <f>C9*(1-D9)</f>
        <v>4.9019607843137258</v>
      </c>
      <c r="F9" s="3" t="s">
        <v>188</v>
      </c>
    </row>
    <row r="10" spans="1:6" ht="42.75">
      <c r="A10">
        <v>35</v>
      </c>
      <c r="B10" s="10" t="s">
        <v>189</v>
      </c>
      <c r="C10" s="10">
        <v>15</v>
      </c>
      <c r="D10">
        <v>0</v>
      </c>
      <c r="E10">
        <f>C10*(1-D10)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4" workbookViewId="0">
      <selection activeCell="B9" sqref="B9"/>
    </sheetView>
  </sheetViews>
  <sheetFormatPr defaultColWidth="9" defaultRowHeight="13.5"/>
  <cols>
    <col min="1" max="1" width="41.125" customWidth="1"/>
  </cols>
  <sheetData>
    <row r="1" spans="1:1">
      <c r="A1" s="1" t="s">
        <v>228</v>
      </c>
    </row>
    <row r="2" spans="1:1">
      <c r="A2" s="1" t="s">
        <v>229</v>
      </c>
    </row>
    <row r="3" spans="1:1">
      <c r="A3" s="1" t="s">
        <v>230</v>
      </c>
    </row>
    <row r="4" spans="1:1">
      <c r="A4" s="1" t="s">
        <v>231</v>
      </c>
    </row>
    <row r="5" spans="1:1">
      <c r="A5" s="1" t="s">
        <v>232</v>
      </c>
    </row>
    <row r="6" spans="1:1" ht="27">
      <c r="A6" s="1" t="s">
        <v>233</v>
      </c>
    </row>
    <row r="7" spans="1:1">
      <c r="A7" s="1" t="s">
        <v>234</v>
      </c>
    </row>
    <row r="8" spans="1:1">
      <c r="A8" s="1" t="s">
        <v>235</v>
      </c>
    </row>
    <row r="9" spans="1:1" ht="27">
      <c r="A9" s="1" t="s">
        <v>236</v>
      </c>
    </row>
    <row r="10" spans="1:1">
      <c r="A10" s="1" t="s">
        <v>237</v>
      </c>
    </row>
    <row r="11" spans="1:1">
      <c r="A11" s="1" t="s">
        <v>238</v>
      </c>
    </row>
    <row r="12" spans="1:1">
      <c r="A12" s="1" t="s">
        <v>239</v>
      </c>
    </row>
    <row r="13" spans="1:1">
      <c r="A13" s="1" t="s">
        <v>240</v>
      </c>
    </row>
    <row r="14" spans="1:1">
      <c r="A14" s="1" t="s">
        <v>241</v>
      </c>
    </row>
    <row r="15" spans="1:1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4" t="s">
        <v>28</v>
      </c>
      <c r="B1" s="65"/>
      <c r="C1" s="66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0.67714108796644723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-35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0.67714108796644723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-35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6" sqref="D26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0.67714108796644723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-35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242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0.67714108796644723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0.67714108796644723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0.67714108796644723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0.67714108796644723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42875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0.67714108796644723</v>
      </c>
      <c r="E3" s="31">
        <f ca="1">E4-$D$2</f>
        <v>706</v>
      </c>
      <c r="F3" s="25">
        <f>SUM(学习任务!E:E)</f>
        <v>985.91782056971317</v>
      </c>
      <c r="G3" s="31">
        <f t="shared" ref="G3:H3" ca="1" si="0">G4-$D$2</f>
        <v>-113</v>
      </c>
      <c r="H3" s="31">
        <f t="shared" ca="1" si="0"/>
        <v>131</v>
      </c>
    </row>
    <row r="4" spans="1:10">
      <c r="E4" s="32">
        <v>43581</v>
      </c>
      <c r="F4" s="33">
        <f ca="1">$D$2+F3</f>
        <v>43860.91782056971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任务分解</vt:lpstr>
      <vt:lpstr>列表</vt:lpstr>
      <vt:lpstr>学习任务</vt:lpstr>
      <vt:lpstr>封存的任务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2017-05-20T08:15:05Z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