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minimized="1" xWindow="0" yWindow="0" windowWidth="18410" windowHeight="9950" tabRatio="606" activeTab="3"/>
  </bookViews>
  <sheets>
    <sheet name="任务分解" sheetId="22" r:id="rId1"/>
    <sheet name="学习任务" sheetId="11" r:id="rId2"/>
    <sheet name="历史" sheetId="23" r:id="rId3"/>
    <sheet name="列表" sheetId="30" r:id="rId4"/>
    <sheet name="每日作息" sheetId="31" r:id="rId5"/>
  </sheets>
  <calcPr calcId="162913"/>
</workbook>
</file>

<file path=xl/calcChain.xml><?xml version="1.0" encoding="utf-8"?>
<calcChain xmlns="http://schemas.openxmlformats.org/spreadsheetml/2006/main">
  <c r="E44" i="23" l="1"/>
  <c r="E2" i="23" l="1"/>
  <c r="E11" i="23" l="1"/>
  <c r="H1" i="30" l="1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65" i="30"/>
  <c r="B166" i="30"/>
  <c r="B167" i="30"/>
  <c r="B168" i="30"/>
  <c r="B169" i="30"/>
  <c r="B170" i="30"/>
  <c r="B171" i="30"/>
  <c r="B172" i="30"/>
  <c r="B173" i="30"/>
  <c r="B174" i="30"/>
  <c r="B175" i="30"/>
  <c r="B176" i="30"/>
  <c r="B177" i="30"/>
  <c r="B178" i="30"/>
  <c r="B179" i="30"/>
  <c r="B180" i="30"/>
  <c r="B181" i="30"/>
  <c r="B182" i="30"/>
  <c r="B183" i="30"/>
  <c r="B184" i="30"/>
  <c r="B185" i="30"/>
  <c r="B186" i="30"/>
  <c r="B187" i="30"/>
  <c r="B188" i="30"/>
  <c r="B189" i="30"/>
  <c r="B190" i="30"/>
  <c r="B191" i="30"/>
  <c r="B192" i="30"/>
  <c r="B193" i="30"/>
  <c r="B194" i="30"/>
  <c r="B195" i="30"/>
  <c r="B196" i="30"/>
  <c r="B197" i="30"/>
  <c r="B198" i="30"/>
  <c r="B199" i="30"/>
  <c r="B200" i="30"/>
  <c r="B201" i="30"/>
  <c r="B202" i="30"/>
  <c r="B203" i="30"/>
  <c r="B204" i="30"/>
  <c r="B205" i="30"/>
  <c r="B206" i="30"/>
  <c r="B207" i="30"/>
  <c r="B208" i="30"/>
  <c r="B209" i="30"/>
  <c r="B210" i="30"/>
  <c r="B211" i="30"/>
  <c r="B212" i="30"/>
  <c r="B213" i="30"/>
  <c r="B214" i="30"/>
  <c r="B215" i="30"/>
  <c r="B216" i="30"/>
  <c r="B217" i="30"/>
  <c r="B218" i="30"/>
  <c r="B219" i="30"/>
  <c r="B220" i="30"/>
  <c r="B221" i="30"/>
  <c r="B222" i="30"/>
  <c r="B223" i="30"/>
  <c r="B224" i="30"/>
  <c r="B225" i="30"/>
  <c r="B226" i="30"/>
  <c r="B227" i="30"/>
  <c r="B228" i="30"/>
  <c r="B229" i="30"/>
  <c r="B230" i="30"/>
  <c r="B231" i="30"/>
  <c r="B232" i="30"/>
  <c r="B233" i="30"/>
  <c r="B234" i="30"/>
  <c r="B235" i="30"/>
  <c r="B236" i="30"/>
  <c r="B237" i="30"/>
  <c r="B238" i="30"/>
  <c r="B239" i="30"/>
  <c r="B240" i="30"/>
  <c r="B241" i="30"/>
  <c r="B242" i="30"/>
  <c r="B243" i="30"/>
  <c r="B244" i="30"/>
  <c r="B245" i="30"/>
  <c r="B246" i="30"/>
  <c r="B247" i="30"/>
  <c r="B248" i="30"/>
  <c r="B249" i="30"/>
  <c r="B250" i="30"/>
  <c r="B251" i="30"/>
  <c r="B252" i="30"/>
  <c r="B253" i="30"/>
  <c r="B254" i="30"/>
  <c r="B255" i="30"/>
  <c r="B256" i="30"/>
  <c r="B257" i="30"/>
  <c r="B258" i="30"/>
  <c r="B259" i="30"/>
  <c r="B260" i="30"/>
  <c r="B261" i="30"/>
  <c r="B262" i="30"/>
  <c r="B263" i="30"/>
  <c r="B264" i="30"/>
  <c r="B265" i="30"/>
  <c r="B266" i="30"/>
  <c r="B267" i="30"/>
  <c r="B268" i="30"/>
  <c r="B269" i="30"/>
  <c r="B270" i="30"/>
  <c r="B271" i="30"/>
  <c r="B272" i="30"/>
  <c r="B273" i="30"/>
  <c r="B274" i="30"/>
  <c r="B275" i="30"/>
  <c r="B276" i="30"/>
  <c r="B277" i="30"/>
  <c r="B278" i="30"/>
  <c r="B279" i="30"/>
  <c r="B280" i="30"/>
  <c r="B281" i="30"/>
  <c r="B282" i="30"/>
  <c r="B283" i="30"/>
  <c r="B284" i="30"/>
  <c r="B285" i="30"/>
  <c r="B286" i="30"/>
  <c r="B287" i="30"/>
  <c r="B288" i="30"/>
  <c r="B289" i="30"/>
  <c r="B290" i="30"/>
  <c r="B291" i="30"/>
  <c r="B292" i="30"/>
  <c r="B293" i="30"/>
  <c r="B294" i="30"/>
  <c r="B295" i="30"/>
  <c r="B296" i="30"/>
  <c r="B297" i="30"/>
  <c r="B298" i="30"/>
  <c r="B299" i="30"/>
  <c r="B300" i="30"/>
  <c r="B301" i="30"/>
  <c r="B302" i="30"/>
  <c r="B303" i="30"/>
  <c r="B304" i="30"/>
  <c r="B305" i="30"/>
  <c r="B306" i="30"/>
  <c r="B307" i="30"/>
  <c r="B308" i="30"/>
  <c r="B309" i="30"/>
  <c r="B310" i="30"/>
  <c r="B311" i="30"/>
  <c r="B312" i="30"/>
  <c r="B313" i="30"/>
  <c r="B314" i="30"/>
  <c r="B315" i="30"/>
  <c r="B316" i="30"/>
  <c r="B317" i="30"/>
  <c r="B318" i="30"/>
  <c r="B319" i="30"/>
  <c r="B320" i="30"/>
  <c r="B321" i="30"/>
  <c r="B322" i="30"/>
  <c r="B323" i="30"/>
  <c r="B324" i="30"/>
  <c r="B325" i="30"/>
  <c r="B326" i="30"/>
  <c r="B327" i="30"/>
  <c r="B328" i="30"/>
  <c r="B329" i="30"/>
  <c r="B330" i="30"/>
  <c r="B331" i="30"/>
  <c r="B332" i="30"/>
  <c r="B333" i="30"/>
  <c r="B334" i="30"/>
  <c r="B335" i="30"/>
  <c r="B336" i="30"/>
  <c r="B337" i="30"/>
  <c r="B338" i="30"/>
  <c r="B339" i="30"/>
  <c r="B340" i="30"/>
  <c r="B341" i="30"/>
  <c r="B342" i="30"/>
  <c r="B343" i="30"/>
  <c r="B344" i="30"/>
  <c r="B345" i="30"/>
  <c r="B346" i="30"/>
  <c r="B347" i="30"/>
  <c r="B348" i="30"/>
  <c r="B349" i="30"/>
  <c r="B350" i="30"/>
  <c r="B351" i="30"/>
  <c r="B352" i="30"/>
  <c r="B353" i="30"/>
  <c r="B354" i="30"/>
  <c r="B355" i="30"/>
  <c r="B356" i="30"/>
  <c r="B357" i="30"/>
  <c r="B358" i="30"/>
  <c r="B359" i="30"/>
  <c r="B360" i="30"/>
  <c r="B361" i="30"/>
  <c r="B362" i="30"/>
  <c r="B363" i="30"/>
  <c r="B364" i="30"/>
  <c r="B365" i="30"/>
  <c r="B366" i="30"/>
  <c r="B367" i="30"/>
  <c r="B368" i="30"/>
  <c r="B369" i="30"/>
  <c r="B370" i="30"/>
  <c r="B371" i="30"/>
  <c r="B372" i="30"/>
  <c r="B373" i="30"/>
  <c r="B374" i="30"/>
  <c r="B375" i="30"/>
  <c r="B376" i="30"/>
  <c r="B377" i="30"/>
  <c r="B378" i="30"/>
  <c r="B379" i="30"/>
  <c r="B380" i="30"/>
  <c r="B381" i="30"/>
  <c r="B382" i="30"/>
  <c r="B383" i="30"/>
  <c r="B384" i="30"/>
  <c r="B385" i="30"/>
  <c r="B386" i="30"/>
  <c r="B387" i="30"/>
  <c r="B388" i="30"/>
  <c r="B389" i="30"/>
  <c r="B390" i="30"/>
  <c r="B391" i="30"/>
  <c r="B392" i="30"/>
  <c r="B4" i="30"/>
  <c r="E10" i="23" l="1"/>
  <c r="E9" i="23" l="1"/>
  <c r="E8" i="23" l="1"/>
  <c r="E39" i="23" l="1"/>
  <c r="E40" i="23"/>
  <c r="E41" i="23"/>
  <c r="E42" i="23"/>
  <c r="E43" i="23"/>
  <c r="D27" i="11" l="1"/>
  <c r="D37" i="23" l="1"/>
  <c r="E37" i="23" s="1"/>
  <c r="E39" i="11" l="1"/>
  <c r="E40" i="11"/>
  <c r="E41" i="11"/>
  <c r="E42" i="11"/>
  <c r="E43" i="11"/>
  <c r="E44" i="11"/>
  <c r="E45" i="11"/>
  <c r="E7" i="23"/>
  <c r="E52" i="23" l="1"/>
  <c r="E35" i="23"/>
  <c r="E34" i="23"/>
  <c r="E36" i="11" l="1"/>
  <c r="E37" i="11"/>
  <c r="E38" i="11"/>
  <c r="E31" i="11"/>
  <c r="E32" i="11"/>
  <c r="E33" i="11"/>
  <c r="E34" i="11"/>
  <c r="E35" i="11"/>
  <c r="E6" i="23" l="1"/>
  <c r="E31" i="23" l="1"/>
  <c r="E30" i="23"/>
  <c r="E29" i="23"/>
  <c r="E28" i="23"/>
  <c r="E27" i="23"/>
  <c r="E28" i="11"/>
  <c r="E29" i="11"/>
  <c r="E30" i="11"/>
  <c r="E25" i="23" l="1"/>
  <c r="D24" i="23"/>
  <c r="E24" i="23" s="1"/>
  <c r="E23" i="23"/>
  <c r="E22" i="23"/>
  <c r="E21" i="23"/>
  <c r="E20" i="23"/>
  <c r="E19" i="23"/>
  <c r="E5" i="23"/>
  <c r="E27" i="11"/>
  <c r="E26" i="11"/>
  <c r="E25" i="11"/>
  <c r="E24" i="11"/>
  <c r="E23" i="11"/>
  <c r="E22" i="11"/>
  <c r="E21" i="11"/>
  <c r="E20" i="11"/>
  <c r="E19" i="11"/>
  <c r="E18" i="11"/>
  <c r="E17" i="11"/>
  <c r="E14" i="11"/>
  <c r="E13" i="11"/>
  <c r="D12" i="11"/>
  <c r="C12" i="11"/>
  <c r="E11" i="11"/>
  <c r="E10" i="11"/>
  <c r="E9" i="11"/>
  <c r="E8" i="11"/>
  <c r="E7" i="11"/>
  <c r="E6" i="11"/>
  <c r="E5" i="11"/>
  <c r="E4" i="11"/>
  <c r="E2" i="11"/>
  <c r="D46" i="22"/>
  <c r="D16" i="11" s="1"/>
  <c r="E16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5" i="11" s="1"/>
  <c r="E15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E12" i="11" l="1"/>
  <c r="G1" i="11" s="1"/>
  <c r="F1" i="30" l="1"/>
  <c r="D1" i="30"/>
</calcChain>
</file>

<file path=xl/sharedStrings.xml><?xml version="1.0" encoding="utf-8"?>
<sst xmlns="http://schemas.openxmlformats.org/spreadsheetml/2006/main" count="264" uniqueCount="231">
  <si>
    <t>计算机组成</t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</si>
  <si>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</si>
  <si>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</si>
  <si>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</si>
  <si>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</si>
  <si>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</si>
  <si>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</si>
  <si>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</si>
  <si>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</si>
  <si>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</si>
  <si>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</si>
  <si>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</si>
  <si>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</si>
  <si>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</si>
  <si>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</si>
  <si>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</si>
  <si>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</si>
  <si>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</si>
  <si>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</si>
  <si>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</si>
  <si>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</si>
  <si>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</si>
  <si>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</si>
  <si>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</si>
  <si>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</si>
  <si>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</si>
  <si>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</si>
  <si>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</si>
  <si>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</si>
  <si>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</si>
  <si>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</si>
  <si>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</si>
  <si>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</si>
  <si>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</si>
  <si>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</si>
  <si>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</si>
  <si>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</si>
  <si>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</si>
  <si>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</si>
  <si>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</si>
  <si>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</si>
  <si>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</si>
  <si>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</si>
  <si>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</si>
  <si>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</si>
  <si>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</si>
  <si>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</si>
  <si>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</si>
  <si>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</si>
  <si>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</si>
  <si>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</si>
  <si>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</si>
  <si>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</si>
  <si>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</si>
  <si>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</si>
  <si>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</si>
  <si>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</si>
  <si>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</si>
  <si>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</si>
  <si>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</si>
  <si>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</si>
  <si>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</si>
  <si>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</si>
  <si>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</si>
  <si>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</si>
  <si>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</si>
  <si>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</si>
  <si>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</si>
  <si>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</si>
  <si>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</si>
  <si>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</si>
  <si>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</si>
  <si>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</si>
  <si>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</si>
  <si>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</si>
  <si>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</si>
  <si>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</si>
  <si>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</si>
  <si>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</si>
  <si>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</si>
  <si>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</si>
  <si>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</si>
  <si>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</si>
  <si>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</si>
  <si>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</si>
  <si>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</si>
  <si>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</si>
  <si>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</si>
  <si>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</si>
  <si>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</si>
  <si>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</si>
  <si>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</si>
  <si>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</si>
  <si>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</si>
  <si>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</si>
  <si>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</si>
  <si>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</si>
  <si>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</si>
  <si>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</si>
  <si>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</si>
  <si>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</si>
  <si>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</si>
  <si>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剩余工期：</t>
  </si>
  <si>
    <t>Adjust</t>
  </si>
  <si>
    <t>完成的项目</t>
  </si>
  <si>
    <t xml:space="preserve">         决策树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</si>
  <si>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</si>
  <si>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</si>
  <si>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</si>
  <si>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</si>
  <si>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</si>
  <si>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</si>
  <si>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</si>
  <si>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</si>
  <si>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</si>
  <si>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</si>
  <si>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</si>
  <si>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</si>
  <si>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</si>
  <si>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</si>
  <si>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</si>
  <si>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</si>
  <si>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</si>
  <si>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</si>
  <si>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</si>
  <si>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</si>
  <si>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</si>
  <si>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</si>
  <si>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9" type="noConversion"/>
  </si>
  <si>
    <t>有想法但无计划的项目</t>
    <phoneticPr fontId="9" type="noConversion"/>
  </si>
  <si>
    <t>完成</t>
    <phoneticPr fontId="9" type="noConversion"/>
  </si>
  <si>
    <t>完成</t>
    <phoneticPr fontId="9" type="noConversion"/>
  </si>
  <si>
    <t>深度学习</t>
    <phoneticPr fontId="9" type="noConversion"/>
  </si>
  <si>
    <t>神经网络两本书</t>
    <phoneticPr fontId="9" type="noConversion"/>
  </si>
  <si>
    <t>Python算法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</si>
  <si>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9" type="noConversion"/>
  </si>
  <si>
    <t>时间序列（2本书）</t>
    <phoneticPr fontId="9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</si>
  <si>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9" type="noConversion"/>
  </si>
  <si>
    <t>感知机</t>
    <phoneticPr fontId="9" type="noConversion"/>
  </si>
  <si>
    <t>决策树</t>
    <phoneticPr fontId="9" type="noConversion"/>
  </si>
  <si>
    <t>KNN</t>
    <phoneticPr fontId="9" type="noConversion"/>
  </si>
  <si>
    <t>朴素贝叶斯</t>
    <phoneticPr fontId="9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</si>
  <si>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9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</si>
  <si>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9" type="noConversion"/>
  </si>
  <si>
    <t>隐马尔科夫</t>
    <phoneticPr fontId="9" type="noConversion"/>
  </si>
  <si>
    <t>条件随机场</t>
    <phoneticPr fontId="9" type="noConversion"/>
  </si>
  <si>
    <t>基础算法Python</t>
    <phoneticPr fontId="9" type="noConversion"/>
  </si>
  <si>
    <t>傅里叶变换</t>
    <phoneticPr fontId="9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</si>
  <si>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9" type="noConversion"/>
  </si>
  <si>
    <t>《Python科学计算》</t>
    <phoneticPr fontId="9" type="noConversion"/>
  </si>
  <si>
    <t>sklearn官方文档</t>
    <phoneticPr fontId="9" type="noConversion"/>
  </si>
  <si>
    <t>statmodle官方文档</t>
    <phoneticPr fontId="9" type="noConversion"/>
  </si>
  <si>
    <t>搁置</t>
    <phoneticPr fontId="9" type="noConversion"/>
  </si>
  <si>
    <t>机器学习（算法原理与编程实践）</t>
    <phoneticPr fontId="9" type="noConversion"/>
  </si>
  <si>
    <t>数量金融学</t>
    <phoneticPr fontId="9" type="noConversion"/>
  </si>
  <si>
    <t>第四章</t>
    <phoneticPr fontId="9" type="noConversion"/>
  </si>
  <si>
    <t>第五章</t>
    <phoneticPr fontId="9" type="noConversion"/>
  </si>
  <si>
    <t>（暂停，未来参考实变函数这本书）</t>
    <phoneticPr fontId="9" type="noConversion"/>
  </si>
  <si>
    <t>http://open.163.com/special/opencourse/kantscritique.html</t>
    <phoneticPr fontId="9" type="noConversion"/>
  </si>
  <si>
    <t>康德的纯粹理性批判</t>
    <phoneticPr fontId="9" type="noConversion"/>
  </si>
  <si>
    <t>习题集，课本</t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</si>
  <si>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</si>
  <si>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9" type="noConversion"/>
  </si>
  <si>
    <t>教材*1</t>
    <phoneticPr fontId="9" type="noConversion"/>
  </si>
  <si>
    <t>教材*3</t>
    <phoneticPr fontId="9" type="noConversion"/>
  </si>
  <si>
    <t>打印版教材*1</t>
    <phoneticPr fontId="9" type="noConversion"/>
  </si>
  <si>
    <t>同实分析</t>
    <phoneticPr fontId="9" type="noConversion"/>
  </si>
  <si>
    <t>打印版教材*1</t>
    <phoneticPr fontId="9" type="noConversion"/>
  </si>
  <si>
    <t>打印版教材*1</t>
    <phoneticPr fontId="9" type="noConversion"/>
  </si>
  <si>
    <t>点集
Lebesgue测度
可测函数
Lebesgue积分
微分
Lp空间</t>
    <phoneticPr fontId="9" type="noConversion"/>
  </si>
  <si>
    <t>线性算子
广义函数
紧算子
Banach代数
无界算子</t>
    <phoneticPr fontId="9" type="noConversion"/>
  </si>
  <si>
    <t>教材*2上下册
复旦教材*2
菲赫金哥尔茨</t>
    <phoneticPr fontId="9" type="noConversion"/>
  </si>
  <si>
    <t>离散数学+习题集</t>
    <phoneticPr fontId="9" type="noConversion"/>
  </si>
  <si>
    <t>无</t>
    <phoneticPr fontId="9" type="noConversion"/>
  </si>
  <si>
    <t>无</t>
    <phoneticPr fontId="9" type="noConversion"/>
  </si>
  <si>
    <t>《数量金融导论》</t>
    <phoneticPr fontId="9" type="noConversion"/>
  </si>
  <si>
    <t>《机器学习：算法原理与编程实践》</t>
    <phoneticPr fontId="9" type="noConversion"/>
  </si>
  <si>
    <t>仿真与蒙特卡洛方法：金融MCMC（暂停，书太晦涩）</t>
    <phoneticPr fontId="9" type="noConversion"/>
  </si>
  <si>
    <t>《妙趣横生的算法》：完成</t>
    <phoneticPr fontId="9" type="noConversion"/>
  </si>
  <si>
    <t>算法学习：全部完成</t>
    <phoneticPr fontId="9" type="noConversion"/>
  </si>
  <si>
    <t>CDA报名：完成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</si>
  <si>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9" type="noConversion"/>
  </si>
  <si>
    <t xml:space="preserve">         SVM</t>
    <phoneticPr fontId="9" type="noConversion"/>
  </si>
  <si>
    <t>ada boost</t>
    <phoneticPr fontId="9" type="noConversion"/>
  </si>
  <si>
    <t>Matplotlib</t>
    <phoneticPr fontId="9" type="noConversion"/>
  </si>
  <si>
    <t>Matplotlib：学完</t>
    <phoneticPr fontId="9" type="noConversion"/>
  </si>
  <si>
    <t>暂停的项目</t>
    <phoneticPr fontId="9" type="noConversion"/>
  </si>
  <si>
    <t>起床</t>
    <phoneticPr fontId="9" type="noConversion"/>
  </si>
  <si>
    <r>
      <t>7</t>
    </r>
    <r>
      <rPr>
        <sz val="11"/>
        <color theme="1"/>
        <rFont val="宋体"/>
        <family val="3"/>
        <charset val="134"/>
        <scheme val="minor"/>
      </rPr>
      <t>:45~9:00</t>
    </r>
    <phoneticPr fontId="9" type="noConversion"/>
  </si>
  <si>
    <r>
      <t>1h</t>
    </r>
    <r>
      <rPr>
        <sz val="11"/>
        <color theme="1"/>
        <rFont val="宋体"/>
        <family val="3"/>
        <charset val="134"/>
        <scheme val="minor"/>
      </rPr>
      <t>15min</t>
    </r>
    <phoneticPr fontId="9" type="noConversion"/>
  </si>
  <si>
    <r>
      <t>9</t>
    </r>
    <r>
      <rPr>
        <sz val="11"/>
        <color theme="1"/>
        <rFont val="宋体"/>
        <family val="3"/>
        <charset val="134"/>
        <scheme val="minor"/>
      </rPr>
      <t>:15~10:00</t>
    </r>
    <phoneticPr fontId="9" type="noConversion"/>
  </si>
  <si>
    <t>白天：集中注意力！</t>
    <phoneticPr fontId="9" type="noConversion"/>
  </si>
  <si>
    <r>
      <t>4</t>
    </r>
    <r>
      <rPr>
        <sz val="11"/>
        <color theme="1"/>
        <rFont val="宋体"/>
        <family val="3"/>
        <charset val="134"/>
        <scheme val="minor"/>
      </rPr>
      <t>5min</t>
    </r>
    <phoneticPr fontId="9" type="noConversion"/>
  </si>
  <si>
    <r>
      <t>1</t>
    </r>
    <r>
      <rPr>
        <sz val="11"/>
        <color theme="1"/>
        <rFont val="宋体"/>
        <family val="3"/>
        <charset val="134"/>
        <scheme val="minor"/>
      </rPr>
      <t>3.75毛时间
12h纯时间</t>
    </r>
    <phoneticPr fontId="9" type="noConversion"/>
  </si>
  <si>
    <t>？？？</t>
    <phoneticPr fontId="9" type="noConversion"/>
  </si>
  <si>
    <t>准备跑步10min
跑步1h
腹肌训练15min</t>
    <phoneticPr fontId="9" type="noConversion"/>
  </si>
  <si>
    <t>洗澡：？？？</t>
    <phoneticPr fontId="9" type="noConversion"/>
  </si>
  <si>
    <t>吃饭</t>
    <phoneticPr fontId="9" type="noConversion"/>
  </si>
  <si>
    <t>得到app：20min</t>
    <phoneticPr fontId="9" type="noConversion"/>
  </si>
  <si>
    <t>9:15~？？？</t>
    <phoneticPr fontId="9" type="noConversion"/>
  </si>
  <si>
    <t>胸肌训练：18min
百词斩：20min
聊天：？？？</t>
    <phoneticPr fontId="9" type="noConversion"/>
  </si>
  <si>
    <t>腹肌训练时，煮上鸡蛋</t>
    <phoneticPr fontId="9" type="noConversion"/>
  </si>
  <si>
    <t>电脑屏幕</t>
    <phoneticPr fontId="9" type="noConversion"/>
  </si>
  <si>
    <t>教学视频</t>
    <phoneticPr fontId="9" type="noConversion"/>
  </si>
  <si>
    <t>atom-blog</t>
    <phoneticPr fontId="9" type="noConversion"/>
  </si>
  <si>
    <t>atom-项目</t>
    <phoneticPr fontId="9" type="noConversion"/>
  </si>
  <si>
    <t>atom-Knowledge</t>
    <phoneticPr fontId="9" type="noConversion"/>
  </si>
  <si>
    <t>网上资料</t>
    <phoneticPr fontId="9" type="noConversion"/>
  </si>
  <si>
    <t>ipython</t>
    <phoneticPr fontId="9" type="noConversion"/>
  </si>
  <si>
    <t>周</t>
    <phoneticPr fontId="9" type="noConversion"/>
  </si>
  <si>
    <t>星期</t>
    <phoneticPr fontId="9" type="noConversion"/>
  </si>
  <si>
    <t>任务</t>
    <phoneticPr fontId="9" type="noConversion"/>
  </si>
  <si>
    <t>实际</t>
    <phoneticPr fontId="9" type="noConversion"/>
  </si>
  <si>
    <t>去腾讯云抢域名：guofei.me</t>
    <phoneticPr fontId="9" type="noConversion"/>
  </si>
  <si>
    <t>CDA考试</t>
    <phoneticPr fontId="9" type="noConversion"/>
  </si>
  <si>
    <t>现在时间：</t>
    <phoneticPr fontId="9" type="noConversion"/>
  </si>
  <si>
    <t>指标：</t>
    <phoneticPr fontId="9" type="noConversion"/>
  </si>
  <si>
    <t>放假在家看《三体》</t>
    <phoneticPr fontId="9" type="noConversion"/>
  </si>
  <si>
    <t>Python 爬虫教学视频</t>
    <phoneticPr fontId="9" type="noConversion"/>
  </si>
  <si>
    <r>
      <t>CDA考试（</t>
    </r>
    <r>
      <rPr>
        <sz val="11"/>
        <color theme="1"/>
        <rFont val="宋体"/>
        <family val="3"/>
        <charset val="134"/>
        <scheme val="minor"/>
      </rPr>
      <t>12月底之前完成！</t>
    </r>
    <r>
      <rPr>
        <sz val="11"/>
        <color theme="1"/>
        <rFont val="宋体"/>
        <family val="3"/>
        <charset val="134"/>
        <scheme val="minor"/>
      </rPr>
      <t>）</t>
    </r>
    <phoneticPr fontId="9" type="noConversion"/>
  </si>
  <si>
    <t>CDA视频（十一期间完成！）</t>
    <phoneticPr fontId="9" type="noConversion"/>
  </si>
  <si>
    <t>jupyter</t>
    <phoneticPr fontId="9" type="noConversion"/>
  </si>
  <si>
    <t>临时项目</t>
    <phoneticPr fontId="9" type="noConversion"/>
  </si>
  <si>
    <t>pickle</t>
    <phoneticPr fontId="9" type="noConversion"/>
  </si>
  <si>
    <t>开始第一天</t>
    <phoneticPr fontId="9" type="noConversion"/>
  </si>
  <si>
    <t>杜拉拉2看完</t>
    <phoneticPr fontId="9" type="noConversion"/>
  </si>
  <si>
    <t>杜拉拉3看完
整理了blog等</t>
    <phoneticPr fontId="9" type="noConversion"/>
  </si>
  <si>
    <t>长期暂停：已经理解原理，会用sklearn，证明这一块以后再做</t>
    <phoneticPr fontId="9" type="noConversion"/>
  </si>
  <si>
    <t>上午去单位写加薪邮件</t>
    <phoneticPr fontId="9" type="noConversion"/>
  </si>
  <si>
    <t>下午去西单图书大厦</t>
    <phoneticPr fontId="9" type="noConversion"/>
  </si>
  <si>
    <t>白天演讲比赛，晚上7点就睡了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</si>
</sst>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m&quot;月&quot;d&quot;日&quot;;@"/>
    <numFmt numFmtId="178" formatCode="0.00_ "/>
    <numFmt numFmtId="179" formatCode="yyyy&quot;年&quot;m&quot;月&quot;d&quot;日&quot;;@"/>
  </numFmts>
  <fonts count="18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1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178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10" fillId="0" borderId="0" xfId="0" applyFont="1">
      <alignment vertical="center"/>
    </xf>
    <xf numFmtId="0" fontId="11" fillId="4" borderId="1" xfId="0" applyFont="1" applyFill="1" applyBorder="1" applyAlignment="1">
      <alignment vertical="center" wrapText="1"/>
    </xf>
    <xf numFmtId="0" fontId="10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0" fillId="2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3" fillId="2" borderId="0" xfId="0" applyFont="1" applyFill="1" applyBorder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20" fontId="0" fillId="0" borderId="0" xfId="0" applyNumberFormat="1">
      <alignment vertical="center"/>
    </xf>
    <xf numFmtId="20" fontId="10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6" borderId="2" xfId="2" applyNumberFormat="1" applyBorder="1">
      <alignment vertical="center"/>
    </xf>
    <xf numFmtId="14" fontId="15" fillId="6" borderId="2" xfId="2" applyNumberFormat="1" applyBorder="1">
      <alignment vertical="center"/>
    </xf>
    <xf numFmtId="176" fontId="16" fillId="7" borderId="2" xfId="3" applyNumberFormat="1" applyBorder="1">
      <alignment vertical="center"/>
    </xf>
    <xf numFmtId="178" fontId="0" fillId="0" borderId="2" xfId="0" applyNumberFormat="1" applyFont="1" applyBorder="1">
      <alignment vertical="center"/>
    </xf>
    <xf numFmtId="0" fontId="16" fillId="7" borderId="2" xfId="3" applyNumberFormat="1" applyBorder="1">
      <alignment vertical="center"/>
    </xf>
    <xf numFmtId="177" fontId="17" fillId="8" borderId="2" xfId="4" applyNumberFormat="1" applyBorder="1" applyAlignment="1">
      <alignment vertical="center"/>
    </xf>
    <xf numFmtId="179" fontId="17" fillId="8" borderId="2" xfId="4" applyNumberFormat="1" applyBorder="1" applyAlignment="1">
      <alignment vertical="center"/>
    </xf>
    <xf numFmtId="177" fontId="0" fillId="0" borderId="2" xfId="0" applyNumberFormat="1" applyBorder="1" applyAlignment="1">
      <alignment vertical="center"/>
    </xf>
    <xf numFmtId="0" fontId="10" fillId="0" borderId="2" xfId="0" applyFont="1" applyBorder="1">
      <alignment vertical="center"/>
    </xf>
    <xf numFmtId="178" fontId="10" fillId="0" borderId="2" xfId="0" applyNumberFormat="1" applyFont="1" applyBorder="1">
      <alignment vertical="center"/>
    </xf>
    <xf numFmtId="0" fontId="10" fillId="0" borderId="2" xfId="0" applyFont="1" applyBorder="1" applyAlignment="1">
      <alignment vertical="center" wrapText="1"/>
    </xf>
  </cellXfs>
  <cellStyles count="6">
    <cellStyle name="Bad" xfId="3" builtinId="27"/>
    <cellStyle name="Good" xfId="2" builtinId="26"/>
    <cellStyle name="Hyperlink" xfId="1" builtinId="8"/>
    <cellStyle name="Input" xfId="4" builtinId="20"/>
    <cellStyle name="Normal" xfId="0" builtinId="0"/>
    <cellStyle name="常规 2" xfId="5"/>
  </cellStyles>
  <dxfs count="7"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学习任务!$B$2:$B$58</c:f>
              <c:strCache>
                <c:ptCount val="47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遗传算法</c:v>
                </c:pt>
                <c:pt idx="5">
                  <c:v>            粒子群</c:v>
                </c:pt>
                <c:pt idx="6">
                  <c:v>            免疫</c:v>
                </c:pt>
                <c:pt idx="7">
                  <c:v>            鱼群</c:v>
                </c:pt>
                <c:pt idx="8">
                  <c:v>            模拟退火</c:v>
                </c:pt>
                <c:pt idx="9">
                  <c:v>            蚁群</c:v>
                </c:pt>
                <c:pt idx="10">
                  <c:v>         神经网络(MOOC hitton 教程)</c:v>
                </c:pt>
                <c:pt idx="11">
                  <c:v>         广义回归</c:v>
                </c:pt>
                <c:pt idx="12">
                  <c:v>傅里叶变换</c:v>
                </c:pt>
                <c:pt idx="13">
                  <c:v>精算师数学</c:v>
                </c:pt>
                <c:pt idx="14">
                  <c:v>         分析</c:v>
                </c:pt>
                <c:pt idx="15">
                  <c:v>         代数</c:v>
                </c:pt>
                <c:pt idx="16">
                  <c:v>         几何</c:v>
                </c:pt>
                <c:pt idx="17">
                  <c:v>         复分析</c:v>
                </c:pt>
                <c:pt idx="18">
                  <c:v>         常微分方程</c:v>
                </c:pt>
                <c:pt idx="19">
                  <c:v>         数理方程</c:v>
                </c:pt>
                <c:pt idx="20">
                  <c:v>         偏微分方程</c:v>
                </c:pt>
                <c:pt idx="21">
                  <c:v>         时间序列</c:v>
                </c:pt>
                <c:pt idx="22">
                  <c:v>         随机过程</c:v>
                </c:pt>
                <c:pt idx="23">
                  <c:v>回归分析</c:v>
                </c:pt>
                <c:pt idx="24">
                  <c:v>实验设计</c:v>
                </c:pt>
                <c:pt idx="25">
                  <c:v>统计预测</c:v>
                </c:pt>
                <c:pt idx="26">
                  <c:v>Python科学计算</c:v>
                </c:pt>
                <c:pt idx="27">
                  <c:v>Tkinter</c:v>
                </c:pt>
                <c:pt idx="28">
                  <c:v>神经网络两本书</c:v>
                </c:pt>
                <c:pt idx="29">
                  <c:v>Python 时间序列</c:v>
                </c:pt>
                <c:pt idx="30">
                  <c:v>感知机</c:v>
                </c:pt>
                <c:pt idx="31">
                  <c:v>朴素贝叶斯</c:v>
                </c:pt>
                <c:pt idx="32">
                  <c:v>logistics regression</c:v>
                </c:pt>
                <c:pt idx="33">
                  <c:v>max entropy</c:v>
                </c:pt>
                <c:pt idx="34">
                  <c:v>ada boost</c:v>
                </c:pt>
                <c:pt idx="35">
                  <c:v>隐马尔科夫</c:v>
                </c:pt>
                <c:pt idx="36">
                  <c:v>条件随机场</c:v>
                </c:pt>
                <c:pt idx="37">
                  <c:v>《Python数据分析》</c:v>
                </c:pt>
                <c:pt idx="38">
                  <c:v>《Python科学计算》</c:v>
                </c:pt>
                <c:pt idx="39">
                  <c:v>sklearn官方文档</c:v>
                </c:pt>
                <c:pt idx="40">
                  <c:v>时间序列（2本书）</c:v>
                </c:pt>
                <c:pt idx="41">
                  <c:v>CDA视频（十一期间完成！）</c:v>
                </c:pt>
                <c:pt idx="42">
                  <c:v>statmodle官方文档</c:v>
                </c:pt>
                <c:pt idx="43">
                  <c:v>机器学习（算法原理与编程实践）</c:v>
                </c:pt>
                <c:pt idx="44">
                  <c:v>仿真与蒙特卡洛方法：金融MCMC（暂停，书太晦涩）</c:v>
                </c:pt>
                <c:pt idx="45">
                  <c:v>CDA考试（12月底之前完成！）</c:v>
                </c:pt>
                <c:pt idx="46">
                  <c:v>Python 爬虫教学视频</c:v>
                </c:pt>
              </c:strCache>
            </c:strRef>
          </c:cat>
          <c:val>
            <c:numRef>
              <c:f>学习任务!$E$2:$E$58</c:f>
              <c:numCache>
                <c:formatCode>General</c:formatCode>
                <c:ptCount val="57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84</c:v>
                </c:pt>
                <c:pt idx="11">
                  <c:v>10</c:v>
                </c:pt>
                <c:pt idx="12">
                  <c:v>15</c:v>
                </c:pt>
                <c:pt idx="13">
                  <c:v>16.747141041931386</c:v>
                </c:pt>
                <c:pt idx="14">
                  <c:v>9.741626794258373</c:v>
                </c:pt>
                <c:pt idx="15">
                  <c:v>18</c:v>
                </c:pt>
                <c:pt idx="16">
                  <c:v>10</c:v>
                </c:pt>
                <c:pt idx="17">
                  <c:v>30</c:v>
                </c:pt>
                <c:pt idx="18">
                  <c:v>30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20</c:v>
                </c:pt>
                <c:pt idx="24">
                  <c:v>20</c:v>
                </c:pt>
                <c:pt idx="25">
                  <c:v>7.6923076923076916</c:v>
                </c:pt>
                <c:pt idx="26">
                  <c:v>7.1999999999999993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1.5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7.5</c:v>
                </c:pt>
                <c:pt idx="38">
                  <c:v>10</c:v>
                </c:pt>
                <c:pt idx="39">
                  <c:v>0</c:v>
                </c:pt>
                <c:pt idx="40">
                  <c:v>14.7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列表!#REF!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-47.808319395204308</c:v>
                </c:pt>
                <c:pt idx="237">
                  <c:v>-48.342982589645544</c:v>
                </c:pt>
                <c:pt idx="239">
                  <c:v>-49.629688723907748</c:v>
                </c:pt>
                <c:pt idx="240">
                  <c:v>-49.638336524832994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50" formatCode="General">
                  <c:v>-47.789493585019954</c:v>
                </c:pt>
                <c:pt idx="281" formatCode="General">
                  <c:v>-47.968698330390907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3</xdr:row>
      <xdr:rowOff>19050</xdr:rowOff>
    </xdr:from>
    <xdr:to>
      <xdr:col>16</xdr:col>
      <xdr:colOff>638175</xdr:colOff>
      <xdr:row>29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29</xdr:row>
      <xdr:rowOff>104775</xdr:rowOff>
    </xdr:from>
    <xdr:to>
      <xdr:col>25</xdr:col>
      <xdr:colOff>90170</xdr:colOff>
      <xdr:row>53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387350</xdr:colOff>
      <xdr:row>235</xdr:row>
      <xdr:rowOff>57150</xdr:rowOff>
    </xdr:from>
    <xdr:to>
      <xdr:col>35</xdr:col>
      <xdr:colOff>175895</xdr:colOff>
      <xdr:row>262</xdr:row>
      <xdr:rowOff>114301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14" activePane="bottomLeft" state="frozen"/>
      <selection pane="bottomLeft" activeCell="B51" sqref="B51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3" t="s">
        <v>5</v>
      </c>
      <c r="B2">
        <v>93</v>
      </c>
      <c r="C2">
        <v>55</v>
      </c>
      <c r="D2">
        <f>C2/B2</f>
        <v>0.59139784946236562</v>
      </c>
      <c r="E2" s="3" t="s">
        <v>6</v>
      </c>
    </row>
    <row r="3" spans="1:5" x14ac:dyDescent="0.25">
      <c r="A3" s="3" t="s">
        <v>7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3" t="s">
        <v>8</v>
      </c>
      <c r="B4">
        <v>100</v>
      </c>
      <c r="C4">
        <v>43</v>
      </c>
      <c r="D4">
        <f t="shared" si="0"/>
        <v>0.43</v>
      </c>
    </row>
    <row r="5" spans="1:5" x14ac:dyDescent="0.25">
      <c r="A5" s="3" t="s">
        <v>9</v>
      </c>
      <c r="B5">
        <v>28</v>
      </c>
      <c r="C5">
        <v>0</v>
      </c>
      <c r="D5">
        <f t="shared" si="0"/>
        <v>0</v>
      </c>
    </row>
    <row r="6" spans="1:5" x14ac:dyDescent="0.25">
      <c r="A6" s="3" t="s">
        <v>10</v>
      </c>
      <c r="B6">
        <v>79</v>
      </c>
      <c r="C6">
        <v>0</v>
      </c>
      <c r="D6">
        <f t="shared" si="0"/>
        <v>0</v>
      </c>
    </row>
    <row r="7" spans="1:5" x14ac:dyDescent="0.25">
      <c r="A7" s="3" t="s">
        <v>11</v>
      </c>
      <c r="B7">
        <v>86</v>
      </c>
      <c r="C7">
        <v>0</v>
      </c>
      <c r="D7">
        <f t="shared" si="0"/>
        <v>0</v>
      </c>
    </row>
    <row r="8" spans="1:5" x14ac:dyDescent="0.25">
      <c r="A8" s="3" t="s">
        <v>12</v>
      </c>
      <c r="B8">
        <v>70</v>
      </c>
      <c r="C8">
        <v>0</v>
      </c>
      <c r="D8">
        <f t="shared" si="0"/>
        <v>0</v>
      </c>
    </row>
    <row r="9" spans="1:5" x14ac:dyDescent="0.25">
      <c r="A9" s="3" t="s">
        <v>13</v>
      </c>
      <c r="B9">
        <v>62</v>
      </c>
      <c r="C9">
        <v>0</v>
      </c>
      <c r="D9">
        <f t="shared" si="0"/>
        <v>0</v>
      </c>
    </row>
    <row r="10" spans="1:5" x14ac:dyDescent="0.25">
      <c r="A10" s="3" t="s">
        <v>14</v>
      </c>
      <c r="B10">
        <v>67</v>
      </c>
      <c r="C10">
        <v>0</v>
      </c>
      <c r="D10">
        <f t="shared" si="0"/>
        <v>0</v>
      </c>
    </row>
    <row r="11" spans="1:5" x14ac:dyDescent="0.25">
      <c r="A11" s="3" t="s">
        <v>15</v>
      </c>
      <c r="B11">
        <v>10</v>
      </c>
      <c r="C11">
        <v>0</v>
      </c>
      <c r="D11">
        <f t="shared" si="0"/>
        <v>0</v>
      </c>
    </row>
    <row r="12" spans="1:5" x14ac:dyDescent="0.25">
      <c r="A12" s="3" t="s">
        <v>16</v>
      </c>
      <c r="B12">
        <v>72</v>
      </c>
      <c r="C12">
        <v>0</v>
      </c>
      <c r="D12">
        <f t="shared" si="0"/>
        <v>0</v>
      </c>
    </row>
    <row r="13" spans="1:5" x14ac:dyDescent="0.25">
      <c r="A13" s="3" t="s">
        <v>17</v>
      </c>
      <c r="B13">
        <v>15</v>
      </c>
      <c r="C13">
        <v>0</v>
      </c>
      <c r="D13">
        <f t="shared" si="0"/>
        <v>0</v>
      </c>
    </row>
    <row r="14" spans="1:5" x14ac:dyDescent="0.25">
      <c r="A14" s="3"/>
      <c r="D14">
        <f>SUM(C2:C13)/SUM(B2:B13)</f>
        <v>0.16264294790343076</v>
      </c>
    </row>
    <row r="15" spans="1:5" x14ac:dyDescent="0.25">
      <c r="A15" s="3"/>
    </row>
    <row r="16" spans="1:5" x14ac:dyDescent="0.25">
      <c r="A16" s="3"/>
    </row>
    <row r="17" spans="1:5" x14ac:dyDescent="0.25">
      <c r="A17" s="3" t="s">
        <v>18</v>
      </c>
      <c r="B17">
        <v>83</v>
      </c>
      <c r="C17">
        <v>83</v>
      </c>
      <c r="D17">
        <f>C17/B17</f>
        <v>1</v>
      </c>
      <c r="E17" s="3" t="s">
        <v>19</v>
      </c>
    </row>
    <row r="18" spans="1:5" x14ac:dyDescent="0.25">
      <c r="A18" s="3" t="s">
        <v>20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3" t="s">
        <v>21</v>
      </c>
      <c r="B19">
        <v>56</v>
      </c>
      <c r="C19">
        <v>56</v>
      </c>
      <c r="D19">
        <f t="shared" si="1"/>
        <v>1</v>
      </c>
    </row>
    <row r="20" spans="1:5" x14ac:dyDescent="0.25">
      <c r="A20" s="3" t="s">
        <v>22</v>
      </c>
      <c r="B20">
        <v>77</v>
      </c>
      <c r="C20">
        <v>77</v>
      </c>
      <c r="D20">
        <f t="shared" si="1"/>
        <v>1</v>
      </c>
    </row>
    <row r="21" spans="1:5" x14ac:dyDescent="0.25">
      <c r="A21" s="3" t="s">
        <v>23</v>
      </c>
      <c r="B21">
        <v>71</v>
      </c>
      <c r="C21">
        <v>66</v>
      </c>
      <c r="D21">
        <f t="shared" si="1"/>
        <v>0.92957746478873238</v>
      </c>
      <c r="E21" t="s">
        <v>24</v>
      </c>
    </row>
    <row r="22" spans="1:5" x14ac:dyDescent="0.25">
      <c r="A22" s="3" t="s">
        <v>25</v>
      </c>
      <c r="B22">
        <v>85</v>
      </c>
      <c r="C22">
        <v>0</v>
      </c>
      <c r="D22">
        <f t="shared" si="1"/>
        <v>0</v>
      </c>
    </row>
    <row r="23" spans="1:5" x14ac:dyDescent="0.25">
      <c r="A23" s="3" t="s">
        <v>26</v>
      </c>
      <c r="B23">
        <v>8</v>
      </c>
      <c r="C23">
        <v>0</v>
      </c>
      <c r="D23">
        <f t="shared" si="1"/>
        <v>0</v>
      </c>
    </row>
    <row r="24" spans="1:5" x14ac:dyDescent="0.25">
      <c r="A24" s="3" t="s">
        <v>27</v>
      </c>
      <c r="B24">
        <v>99</v>
      </c>
      <c r="C24">
        <v>0</v>
      </c>
      <c r="D24">
        <f t="shared" si="1"/>
        <v>0</v>
      </c>
    </row>
    <row r="25" spans="1:5" x14ac:dyDescent="0.25">
      <c r="A25" s="3" t="s">
        <v>28</v>
      </c>
      <c r="B25">
        <v>25</v>
      </c>
      <c r="C25">
        <v>0</v>
      </c>
      <c r="D25">
        <f t="shared" si="1"/>
        <v>0</v>
      </c>
    </row>
    <row r="26" spans="1:5" x14ac:dyDescent="0.25">
      <c r="A26" s="3" t="s">
        <v>29</v>
      </c>
      <c r="B26">
        <v>100</v>
      </c>
      <c r="C26">
        <v>0</v>
      </c>
      <c r="D26">
        <f t="shared" si="1"/>
        <v>0</v>
      </c>
    </row>
    <row r="27" spans="1:5" x14ac:dyDescent="0.25">
      <c r="A27" s="3" t="s">
        <v>30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3" t="s">
        <v>31</v>
      </c>
    </row>
    <row r="32" spans="1:5" x14ac:dyDescent="0.25">
      <c r="B32" t="s">
        <v>32</v>
      </c>
      <c r="D32">
        <v>1</v>
      </c>
    </row>
    <row r="33" spans="1:4" x14ac:dyDescent="0.25">
      <c r="B33" t="s">
        <v>33</v>
      </c>
      <c r="D33">
        <v>1</v>
      </c>
    </row>
    <row r="34" spans="1:4" x14ac:dyDescent="0.25">
      <c r="B34" t="s">
        <v>34</v>
      </c>
      <c r="C34" t="s">
        <v>35</v>
      </c>
      <c r="D34" s="24" t="s">
        <v>152</v>
      </c>
    </row>
    <row r="35" spans="1:4" x14ac:dyDescent="0.25">
      <c r="B35" t="s">
        <v>36</v>
      </c>
    </row>
    <row r="36" spans="1:4" x14ac:dyDescent="0.25">
      <c r="B36" t="s">
        <v>37</v>
      </c>
    </row>
    <row r="37" spans="1:4" x14ac:dyDescent="0.25">
      <c r="B37" t="s">
        <v>38</v>
      </c>
      <c r="C37" t="s">
        <v>39</v>
      </c>
    </row>
    <row r="38" spans="1:4" x14ac:dyDescent="0.25">
      <c r="B38" t="s">
        <v>40</v>
      </c>
      <c r="C38" t="s">
        <v>41</v>
      </c>
    </row>
    <row r="39" spans="1:4" x14ac:dyDescent="0.25">
      <c r="B39" t="s">
        <v>42</v>
      </c>
      <c r="C39" t="s">
        <v>43</v>
      </c>
    </row>
    <row r="40" spans="1:4" x14ac:dyDescent="0.25">
      <c r="B40" t="s">
        <v>44</v>
      </c>
      <c r="C40" t="s">
        <v>45</v>
      </c>
    </row>
    <row r="41" spans="1:4" x14ac:dyDescent="0.25">
      <c r="B41" t="s">
        <v>46</v>
      </c>
      <c r="C41" t="s">
        <v>47</v>
      </c>
    </row>
    <row r="42" spans="1:4" x14ac:dyDescent="0.25">
      <c r="B42" t="s">
        <v>48</v>
      </c>
      <c r="C42" t="s">
        <v>49</v>
      </c>
    </row>
    <row r="43" spans="1:4" x14ac:dyDescent="0.25">
      <c r="B43" t="s">
        <v>50</v>
      </c>
    </row>
    <row r="45" spans="1:4" x14ac:dyDescent="0.25">
      <c r="B45" s="3"/>
    </row>
    <row r="46" spans="1:4" x14ac:dyDescent="0.25">
      <c r="A46" s="3" t="s">
        <v>51</v>
      </c>
      <c r="B46">
        <v>134</v>
      </c>
      <c r="C46">
        <v>209</v>
      </c>
      <c r="D46">
        <f>B46/C46</f>
        <v>0.64114832535885169</v>
      </c>
    </row>
    <row r="47" spans="1:4" x14ac:dyDescent="0.25">
      <c r="A47" s="3"/>
    </row>
    <row r="49" spans="1:2" x14ac:dyDescent="0.25">
      <c r="A49" s="24" t="s">
        <v>154</v>
      </c>
    </row>
    <row r="50" spans="1:2" x14ac:dyDescent="0.25">
      <c r="A50" s="24" t="s">
        <v>155</v>
      </c>
      <c r="B50" s="24" t="s">
        <v>157</v>
      </c>
    </row>
    <row r="51" spans="1:2" x14ac:dyDescent="0.25">
      <c r="A51" s="24" t="s">
        <v>156</v>
      </c>
    </row>
    <row r="52" spans="1:2" x14ac:dyDescent="0.25">
      <c r="A52" s="24" t="s">
        <v>155</v>
      </c>
    </row>
    <row r="53" spans="1:2" x14ac:dyDescent="0.25">
      <c r="A53" s="24" t="s">
        <v>156</v>
      </c>
    </row>
    <row r="57" spans="1:2" x14ac:dyDescent="0.25">
      <c r="A57" s="3"/>
    </row>
    <row r="59" spans="1:2" x14ac:dyDescent="0.25">
      <c r="A59" s="3"/>
    </row>
    <row r="61" spans="1:2" x14ac:dyDescent="0.25">
      <c r="A61" s="3"/>
    </row>
    <row r="62" spans="1:2" x14ac:dyDescent="0.25">
      <c r="A62" s="3"/>
    </row>
    <row r="63" spans="1:2" x14ac:dyDescent="0.25">
      <c r="A63" s="3"/>
    </row>
    <row r="64" spans="1:2" x14ac:dyDescent="0.25">
      <c r="A64" s="3"/>
    </row>
    <row r="65" spans="1:5" x14ac:dyDescent="0.25">
      <c r="A65" s="3"/>
    </row>
    <row r="66" spans="1:5" x14ac:dyDescent="0.25">
      <c r="A66" s="3"/>
    </row>
    <row r="67" spans="1:5" x14ac:dyDescent="0.25">
      <c r="A67" s="3"/>
    </row>
    <row r="68" spans="1:5" x14ac:dyDescent="0.25">
      <c r="A68" s="3"/>
    </row>
    <row r="69" spans="1:5" x14ac:dyDescent="0.25">
      <c r="A69" s="3"/>
    </row>
    <row r="70" spans="1:5" x14ac:dyDescent="0.25">
      <c r="A70" s="3"/>
    </row>
    <row r="71" spans="1:5" x14ac:dyDescent="0.25">
      <c r="A71" s="3"/>
      <c r="E71" s="2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pane ySplit="1" topLeftCell="A2" activePane="bottomLeft" state="frozen"/>
      <selection pane="bottomLeft" activeCell="B43" sqref="B43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 x14ac:dyDescent="0.25">
      <c r="A1" s="3" t="s">
        <v>52</v>
      </c>
      <c r="B1" s="4" t="s">
        <v>53</v>
      </c>
      <c r="C1" s="4" t="s">
        <v>54</v>
      </c>
      <c r="D1" s="3" t="s">
        <v>55</v>
      </c>
      <c r="E1" s="3" t="s">
        <v>56</v>
      </c>
      <c r="F1" s="5" t="s">
        <v>57</v>
      </c>
      <c r="G1">
        <f>SUM(E:E)</f>
        <v>579.08107552849742</v>
      </c>
    </row>
    <row r="2" spans="1:7" x14ac:dyDescent="0.25">
      <c r="A2">
        <v>1</v>
      </c>
      <c r="B2" s="7" t="s">
        <v>59</v>
      </c>
      <c r="C2" s="7">
        <v>25</v>
      </c>
      <c r="D2">
        <v>0</v>
      </c>
      <c r="E2">
        <f>C2*(1-D2)</f>
        <v>25</v>
      </c>
      <c r="F2" s="3" t="s">
        <v>58</v>
      </c>
    </row>
    <row r="3" spans="1:7" x14ac:dyDescent="0.25">
      <c r="A3">
        <v>3</v>
      </c>
      <c r="B3" s="7" t="s">
        <v>60</v>
      </c>
      <c r="C3" s="7">
        <v>15</v>
      </c>
      <c r="D3">
        <v>0</v>
      </c>
      <c r="E3">
        <v>14</v>
      </c>
    </row>
    <row r="4" spans="1:7" x14ac:dyDescent="0.25">
      <c r="A4">
        <v>4</v>
      </c>
      <c r="B4" s="7" t="s">
        <v>61</v>
      </c>
      <c r="C4" s="7">
        <v>15</v>
      </c>
      <c r="D4">
        <v>0</v>
      </c>
      <c r="E4">
        <f t="shared" ref="E4:E25" si="0">C4*(1-D4)</f>
        <v>15</v>
      </c>
    </row>
    <row r="5" spans="1:7" x14ac:dyDescent="0.25">
      <c r="A5">
        <v>5</v>
      </c>
      <c r="B5" s="7" t="s">
        <v>62</v>
      </c>
      <c r="C5" s="7">
        <v>15</v>
      </c>
      <c r="D5">
        <v>0</v>
      </c>
      <c r="E5">
        <f t="shared" si="0"/>
        <v>15</v>
      </c>
    </row>
    <row r="6" spans="1:7" x14ac:dyDescent="0.25">
      <c r="A6">
        <v>6</v>
      </c>
      <c r="B6" s="7" t="s">
        <v>63</v>
      </c>
      <c r="C6" s="7">
        <v>3</v>
      </c>
      <c r="D6">
        <v>0</v>
      </c>
      <c r="E6">
        <f t="shared" si="0"/>
        <v>3</v>
      </c>
    </row>
    <row r="7" spans="1:7" x14ac:dyDescent="0.25">
      <c r="A7">
        <v>7</v>
      </c>
      <c r="B7" s="7" t="s">
        <v>64</v>
      </c>
      <c r="C7" s="7">
        <v>3</v>
      </c>
      <c r="D7">
        <v>0</v>
      </c>
      <c r="E7">
        <f t="shared" si="0"/>
        <v>3</v>
      </c>
    </row>
    <row r="8" spans="1:7" x14ac:dyDescent="0.25">
      <c r="A8">
        <v>8</v>
      </c>
      <c r="B8" s="7" t="s">
        <v>65</v>
      </c>
      <c r="C8" s="7">
        <v>7</v>
      </c>
      <c r="D8">
        <v>0</v>
      </c>
      <c r="E8">
        <f t="shared" si="0"/>
        <v>7</v>
      </c>
    </row>
    <row r="9" spans="1:7" x14ac:dyDescent="0.25">
      <c r="A9">
        <v>9</v>
      </c>
      <c r="B9" s="7" t="s">
        <v>66</v>
      </c>
      <c r="C9" s="7">
        <v>10</v>
      </c>
      <c r="D9">
        <v>0</v>
      </c>
      <c r="E9">
        <f t="shared" si="0"/>
        <v>10</v>
      </c>
    </row>
    <row r="10" spans="1:7" x14ac:dyDescent="0.25">
      <c r="A10">
        <v>10</v>
      </c>
      <c r="B10" s="7" t="s">
        <v>67</v>
      </c>
      <c r="C10" s="7">
        <v>10</v>
      </c>
      <c r="D10">
        <v>0</v>
      </c>
      <c r="E10">
        <f t="shared" si="0"/>
        <v>10</v>
      </c>
    </row>
    <row r="11" spans="1:7" x14ac:dyDescent="0.25">
      <c r="A11">
        <v>11</v>
      </c>
      <c r="B11" s="7" t="s">
        <v>68</v>
      </c>
      <c r="C11" s="7">
        <v>10</v>
      </c>
      <c r="D11">
        <v>0.3</v>
      </c>
      <c r="E11">
        <f t="shared" si="0"/>
        <v>7</v>
      </c>
    </row>
    <row r="12" spans="1:7" s="6" customFormat="1" x14ac:dyDescent="0.25">
      <c r="A12">
        <v>12</v>
      </c>
      <c r="B12" s="14" t="s">
        <v>69</v>
      </c>
      <c r="C12" s="14">
        <f>16*7</f>
        <v>112</v>
      </c>
      <c r="D12" s="6">
        <f>4/16</f>
        <v>0.25</v>
      </c>
      <c r="E12" s="6">
        <f t="shared" si="0"/>
        <v>84</v>
      </c>
    </row>
    <row r="13" spans="1:7" x14ac:dyDescent="0.25">
      <c r="A13">
        <v>13</v>
      </c>
      <c r="B13" s="7" t="s">
        <v>70</v>
      </c>
      <c r="C13" s="7">
        <v>10</v>
      </c>
      <c r="D13">
        <v>0</v>
      </c>
      <c r="E13">
        <f t="shared" si="0"/>
        <v>10</v>
      </c>
    </row>
    <row r="14" spans="1:7" x14ac:dyDescent="0.25">
      <c r="A14">
        <v>14</v>
      </c>
      <c r="B14" s="7" t="s">
        <v>147</v>
      </c>
      <c r="C14" s="7">
        <v>15</v>
      </c>
      <c r="D14">
        <v>0</v>
      </c>
      <c r="E14">
        <f t="shared" si="0"/>
        <v>15</v>
      </c>
    </row>
    <row r="15" spans="1:7" x14ac:dyDescent="0.25">
      <c r="A15">
        <v>15</v>
      </c>
      <c r="B15" s="7" t="s">
        <v>71</v>
      </c>
      <c r="C15" s="7">
        <v>20</v>
      </c>
      <c r="D15">
        <f>任务分解!D14</f>
        <v>0.16264294790343076</v>
      </c>
      <c r="E15">
        <f t="shared" si="0"/>
        <v>16.747141041931386</v>
      </c>
    </row>
    <row r="16" spans="1:7" x14ac:dyDescent="0.25">
      <c r="A16">
        <v>16</v>
      </c>
      <c r="B16" s="14" t="s">
        <v>78</v>
      </c>
      <c r="C16" s="7">
        <v>20</v>
      </c>
      <c r="D16">
        <f>任务分解!D46*0.8</f>
        <v>0.51291866028708133</v>
      </c>
      <c r="E16">
        <f t="shared" si="0"/>
        <v>9.741626794258373</v>
      </c>
      <c r="F16" s="3" t="s">
        <v>79</v>
      </c>
    </row>
    <row r="17" spans="1:11" x14ac:dyDescent="0.25">
      <c r="A17">
        <v>17</v>
      </c>
      <c r="B17" s="7" t="s">
        <v>80</v>
      </c>
      <c r="C17" s="7">
        <v>20</v>
      </c>
      <c r="D17">
        <v>0.1</v>
      </c>
      <c r="E17">
        <f t="shared" si="0"/>
        <v>18</v>
      </c>
      <c r="G17" s="24" t="s">
        <v>160</v>
      </c>
    </row>
    <row r="18" spans="1:11" x14ac:dyDescent="0.25">
      <c r="A18">
        <v>18</v>
      </c>
      <c r="B18" s="7" t="s">
        <v>81</v>
      </c>
      <c r="C18" s="7">
        <v>10</v>
      </c>
      <c r="D18">
        <v>0</v>
      </c>
      <c r="E18">
        <f t="shared" si="0"/>
        <v>10</v>
      </c>
      <c r="G18" s="24" t="s">
        <v>161</v>
      </c>
    </row>
    <row r="19" spans="1:11" x14ac:dyDescent="0.25">
      <c r="A19">
        <v>19</v>
      </c>
      <c r="B19" s="13" t="s">
        <v>82</v>
      </c>
      <c r="C19" s="7">
        <v>30</v>
      </c>
      <c r="D19">
        <v>0</v>
      </c>
      <c r="E19">
        <f t="shared" si="0"/>
        <v>30</v>
      </c>
      <c r="G19" s="24" t="s">
        <v>162</v>
      </c>
    </row>
    <row r="20" spans="1:11" x14ac:dyDescent="0.25">
      <c r="A20">
        <v>20</v>
      </c>
      <c r="B20" s="13" t="s">
        <v>83</v>
      </c>
      <c r="C20" s="7">
        <v>30</v>
      </c>
      <c r="D20">
        <v>0</v>
      </c>
      <c r="E20">
        <f t="shared" si="0"/>
        <v>30</v>
      </c>
      <c r="G20" s="24" t="s">
        <v>163</v>
      </c>
    </row>
    <row r="21" spans="1:11" x14ac:dyDescent="0.25">
      <c r="A21">
        <v>21</v>
      </c>
      <c r="B21" s="13" t="s">
        <v>84</v>
      </c>
      <c r="C21" s="7">
        <v>26</v>
      </c>
      <c r="D21">
        <v>0</v>
      </c>
      <c r="E21">
        <f t="shared" si="0"/>
        <v>26</v>
      </c>
      <c r="G21" s="24" t="s">
        <v>164</v>
      </c>
    </row>
    <row r="22" spans="1:11" x14ac:dyDescent="0.25">
      <c r="A22">
        <v>22</v>
      </c>
      <c r="B22" s="13" t="s">
        <v>85</v>
      </c>
      <c r="C22" s="7">
        <v>30</v>
      </c>
      <c r="D22">
        <v>0</v>
      </c>
      <c r="E22">
        <f t="shared" si="0"/>
        <v>30</v>
      </c>
      <c r="G22" s="31" t="s">
        <v>165</v>
      </c>
    </row>
    <row r="23" spans="1:11" x14ac:dyDescent="0.25">
      <c r="A23">
        <v>23</v>
      </c>
      <c r="B23" s="13" t="s">
        <v>91</v>
      </c>
      <c r="C23" s="7">
        <v>30</v>
      </c>
      <c r="D23">
        <v>0</v>
      </c>
      <c r="E23">
        <f t="shared" si="0"/>
        <v>30</v>
      </c>
      <c r="G23" s="24" t="s">
        <v>167</v>
      </c>
    </row>
    <row r="24" spans="1:11" x14ac:dyDescent="0.25">
      <c r="A24">
        <v>24</v>
      </c>
      <c r="B24" s="13" t="s">
        <v>92</v>
      </c>
      <c r="C24" s="7">
        <v>30</v>
      </c>
      <c r="D24">
        <v>0</v>
      </c>
      <c r="E24">
        <f t="shared" si="0"/>
        <v>30</v>
      </c>
      <c r="G24" s="24" t="s">
        <v>168</v>
      </c>
    </row>
    <row r="25" spans="1:11" ht="15" customHeight="1" x14ac:dyDescent="0.25">
      <c r="A25">
        <v>25</v>
      </c>
      <c r="B25" s="7" t="s">
        <v>95</v>
      </c>
      <c r="C25" s="7">
        <v>20</v>
      </c>
      <c r="D25">
        <v>0</v>
      </c>
      <c r="E25">
        <f t="shared" si="0"/>
        <v>20</v>
      </c>
    </row>
    <row r="26" spans="1:11" x14ac:dyDescent="0.25">
      <c r="A26">
        <v>26</v>
      </c>
      <c r="B26" s="7" t="s">
        <v>96</v>
      </c>
      <c r="C26" s="7">
        <v>20</v>
      </c>
      <c r="D26">
        <v>0</v>
      </c>
      <c r="E26">
        <f t="shared" ref="E26:E35" si="1">C26*(1-D26)</f>
        <v>20</v>
      </c>
    </row>
    <row r="27" spans="1:11" x14ac:dyDescent="0.25">
      <c r="A27">
        <v>27</v>
      </c>
      <c r="B27" s="3" t="s">
        <v>97</v>
      </c>
      <c r="C27">
        <v>20</v>
      </c>
      <c r="D27">
        <f>176/286</f>
        <v>0.61538461538461542</v>
      </c>
      <c r="E27">
        <f t="shared" si="1"/>
        <v>7.6923076923076916</v>
      </c>
    </row>
    <row r="28" spans="1:11" x14ac:dyDescent="0.25">
      <c r="A28">
        <v>28</v>
      </c>
      <c r="B28" s="27" t="s">
        <v>98</v>
      </c>
      <c r="C28" s="27">
        <v>60</v>
      </c>
      <c r="D28" s="27">
        <v>0.88</v>
      </c>
      <c r="E28" s="27">
        <f t="shared" si="1"/>
        <v>7.1999999999999993</v>
      </c>
      <c r="F28" s="3"/>
    </row>
    <row r="29" spans="1:11" x14ac:dyDescent="0.25">
      <c r="A29">
        <v>29</v>
      </c>
      <c r="B29" s="29" t="s">
        <v>99</v>
      </c>
      <c r="C29" s="28"/>
      <c r="D29" s="5">
        <v>0</v>
      </c>
      <c r="E29" s="28">
        <f t="shared" si="1"/>
        <v>0</v>
      </c>
    </row>
    <row r="30" spans="1:11" x14ac:dyDescent="0.25">
      <c r="A30">
        <v>30</v>
      </c>
      <c r="B30" s="29" t="s">
        <v>133</v>
      </c>
      <c r="C30" s="28">
        <v>30</v>
      </c>
      <c r="D30" s="28">
        <v>0</v>
      </c>
      <c r="E30" s="28">
        <f t="shared" si="1"/>
        <v>30</v>
      </c>
    </row>
    <row r="31" spans="1:11" x14ac:dyDescent="0.25">
      <c r="A31">
        <v>32</v>
      </c>
      <c r="B31" s="3" t="s">
        <v>137</v>
      </c>
      <c r="D31">
        <v>0</v>
      </c>
      <c r="E31">
        <f t="shared" si="1"/>
        <v>0</v>
      </c>
    </row>
    <row r="32" spans="1:11" x14ac:dyDescent="0.25">
      <c r="A32">
        <v>33</v>
      </c>
      <c r="B32" s="3" t="s">
        <v>138</v>
      </c>
      <c r="C32">
        <v>2</v>
      </c>
      <c r="D32" s="5">
        <v>0</v>
      </c>
      <c r="E32">
        <f t="shared" si="1"/>
        <v>2</v>
      </c>
      <c r="J32" s="24"/>
      <c r="K32" s="24"/>
    </row>
    <row r="33" spans="1:11" x14ac:dyDescent="0.25">
      <c r="A33">
        <v>35</v>
      </c>
      <c r="B33" s="3" t="s">
        <v>141</v>
      </c>
      <c r="C33">
        <v>2</v>
      </c>
      <c r="D33">
        <v>0</v>
      </c>
      <c r="E33">
        <f t="shared" si="1"/>
        <v>2</v>
      </c>
      <c r="K33" s="24"/>
    </row>
    <row r="34" spans="1:11" x14ac:dyDescent="0.25">
      <c r="A34">
        <v>36</v>
      </c>
      <c r="B34" s="3" t="s">
        <v>142</v>
      </c>
      <c r="C34">
        <v>2</v>
      </c>
      <c r="D34">
        <v>0.25</v>
      </c>
      <c r="E34">
        <f t="shared" si="1"/>
        <v>1.5</v>
      </c>
    </row>
    <row r="35" spans="1:11" x14ac:dyDescent="0.25">
      <c r="A35">
        <v>37</v>
      </c>
      <c r="B35" s="3" t="s">
        <v>143</v>
      </c>
      <c r="C35">
        <v>2</v>
      </c>
      <c r="D35">
        <v>0</v>
      </c>
      <c r="E35">
        <f t="shared" si="1"/>
        <v>2</v>
      </c>
    </row>
    <row r="36" spans="1:11" x14ac:dyDescent="0.25">
      <c r="A36">
        <v>39</v>
      </c>
      <c r="B36" s="34" t="s">
        <v>183</v>
      </c>
      <c r="C36">
        <v>2</v>
      </c>
      <c r="D36">
        <v>0</v>
      </c>
      <c r="E36">
        <f>C36*(1-D36)</f>
        <v>2</v>
      </c>
      <c r="J36" s="24"/>
    </row>
    <row r="37" spans="1:11" x14ac:dyDescent="0.25">
      <c r="A37">
        <v>40</v>
      </c>
      <c r="B37" s="5" t="s">
        <v>144</v>
      </c>
      <c r="C37">
        <v>2</v>
      </c>
      <c r="D37">
        <v>0</v>
      </c>
      <c r="E37">
        <f>C37*(1-D37)</f>
        <v>2</v>
      </c>
    </row>
    <row r="38" spans="1:11" x14ac:dyDescent="0.25">
      <c r="A38">
        <v>41</v>
      </c>
      <c r="B38" s="5" t="s">
        <v>145</v>
      </c>
      <c r="C38">
        <v>2</v>
      </c>
      <c r="D38">
        <v>0</v>
      </c>
      <c r="E38">
        <f>C38*(1-D38)</f>
        <v>2</v>
      </c>
    </row>
    <row r="39" spans="1:11" x14ac:dyDescent="0.25">
      <c r="A39">
        <v>42</v>
      </c>
      <c r="B39" s="26" t="s">
        <v>148</v>
      </c>
      <c r="C39">
        <v>10</v>
      </c>
      <c r="D39">
        <v>0.25</v>
      </c>
      <c r="E39">
        <f t="shared" ref="E39:E45" si="2">C39*(1-D39)</f>
        <v>7.5</v>
      </c>
      <c r="J39" s="24"/>
    </row>
    <row r="40" spans="1:11" x14ac:dyDescent="0.25">
      <c r="A40">
        <v>43</v>
      </c>
      <c r="B40" s="26" t="s">
        <v>149</v>
      </c>
      <c r="C40">
        <v>10</v>
      </c>
      <c r="D40">
        <v>0</v>
      </c>
      <c r="E40">
        <f t="shared" si="2"/>
        <v>10</v>
      </c>
    </row>
    <row r="41" spans="1:11" x14ac:dyDescent="0.25">
      <c r="A41">
        <v>44</v>
      </c>
      <c r="B41" s="26" t="s">
        <v>150</v>
      </c>
      <c r="D41">
        <v>0</v>
      </c>
      <c r="E41">
        <f t="shared" si="2"/>
        <v>0</v>
      </c>
    </row>
    <row r="42" spans="1:11" x14ac:dyDescent="0.25">
      <c r="A42">
        <v>45</v>
      </c>
      <c r="B42" s="25" t="s">
        <v>136</v>
      </c>
      <c r="C42" s="7">
        <v>15</v>
      </c>
      <c r="D42">
        <v>0.02</v>
      </c>
      <c r="E42">
        <f t="shared" si="2"/>
        <v>14.7</v>
      </c>
      <c r="J42" s="24"/>
      <c r="K42" s="24"/>
    </row>
    <row r="43" spans="1:11" x14ac:dyDescent="0.25">
      <c r="A43">
        <v>46</v>
      </c>
      <c r="B43" s="34" t="s">
        <v>220</v>
      </c>
      <c r="D43">
        <v>0</v>
      </c>
      <c r="E43">
        <f t="shared" si="2"/>
        <v>0</v>
      </c>
      <c r="K43" s="24"/>
    </row>
    <row r="44" spans="1:11" x14ac:dyDescent="0.25">
      <c r="A44">
        <v>47</v>
      </c>
      <c r="B44" s="26" t="s">
        <v>151</v>
      </c>
      <c r="D44">
        <v>0</v>
      </c>
      <c r="E44">
        <f t="shared" si="2"/>
        <v>0</v>
      </c>
      <c r="K44" s="24"/>
    </row>
    <row r="45" spans="1:11" x14ac:dyDescent="0.25">
      <c r="A45">
        <v>48</v>
      </c>
      <c r="B45" s="26" t="s">
        <v>153</v>
      </c>
      <c r="D45">
        <v>0</v>
      </c>
      <c r="E45">
        <f t="shared" si="2"/>
        <v>0</v>
      </c>
    </row>
    <row r="46" spans="1:11" x14ac:dyDescent="0.25">
      <c r="A46">
        <v>49</v>
      </c>
      <c r="B46" s="26" t="s">
        <v>177</v>
      </c>
    </row>
    <row r="47" spans="1:11" x14ac:dyDescent="0.25">
      <c r="B47" s="24" t="s">
        <v>219</v>
      </c>
      <c r="J47" s="24"/>
    </row>
    <row r="48" spans="1:11" x14ac:dyDescent="0.25">
      <c r="B48" t="s">
        <v>218</v>
      </c>
    </row>
    <row r="49" spans="10:10" x14ac:dyDescent="0.25">
      <c r="J49" s="24"/>
    </row>
    <row r="51" spans="10:10" x14ac:dyDescent="0.25">
      <c r="J51" s="24"/>
    </row>
  </sheetData>
  <phoneticPr fontId="9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pane ySplit="1" topLeftCell="A20" activePane="bottomLeft" state="frozen"/>
      <selection pane="bottomLeft" activeCell="F44" sqref="F44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3" t="s">
        <v>52</v>
      </c>
      <c r="B1" s="4" t="s">
        <v>53</v>
      </c>
      <c r="C1" s="4" t="s">
        <v>54</v>
      </c>
      <c r="D1" s="3" t="s">
        <v>55</v>
      </c>
      <c r="E1" s="3" t="s">
        <v>56</v>
      </c>
      <c r="F1" s="5" t="s">
        <v>57</v>
      </c>
    </row>
    <row r="2" spans="1:7" x14ac:dyDescent="0.25">
      <c r="B2" s="6" t="s">
        <v>103</v>
      </c>
      <c r="E2">
        <f>-290-30-10-18-10-10-5-1</f>
        <v>-374</v>
      </c>
    </row>
    <row r="3" spans="1:7" s="2" customFormat="1" x14ac:dyDescent="0.25"/>
    <row r="4" spans="1:7" ht="31" x14ac:dyDescent="0.25">
      <c r="B4" s="35" t="s">
        <v>104</v>
      </c>
    </row>
    <row r="5" spans="1:7" x14ac:dyDescent="0.25">
      <c r="A5">
        <v>29</v>
      </c>
      <c r="B5" s="7" t="s">
        <v>105</v>
      </c>
      <c r="C5" s="7">
        <v>10</v>
      </c>
      <c r="D5">
        <v>1</v>
      </c>
      <c r="E5">
        <f>C5*(1-D5)</f>
        <v>0</v>
      </c>
    </row>
    <row r="6" spans="1:7" x14ac:dyDescent="0.25">
      <c r="A6">
        <v>1</v>
      </c>
      <c r="B6" s="13" t="s">
        <v>0</v>
      </c>
      <c r="C6" s="7">
        <v>25</v>
      </c>
      <c r="D6">
        <v>1</v>
      </c>
      <c r="E6">
        <f t="shared" ref="E6" si="0">C6*(1-D6)</f>
        <v>0</v>
      </c>
      <c r="F6" s="3" t="s">
        <v>58</v>
      </c>
      <c r="G6" s="24" t="s">
        <v>135</v>
      </c>
    </row>
    <row r="7" spans="1:7" x14ac:dyDescent="0.25">
      <c r="A7">
        <v>43</v>
      </c>
      <c r="B7" s="3" t="s">
        <v>139</v>
      </c>
      <c r="C7">
        <v>2</v>
      </c>
      <c r="D7">
        <v>1</v>
      </c>
      <c r="E7">
        <f>C7*(1-D7)</f>
        <v>0</v>
      </c>
    </row>
    <row r="8" spans="1:7" x14ac:dyDescent="0.25">
      <c r="A8">
        <v>2</v>
      </c>
      <c r="B8" s="7" t="s">
        <v>146</v>
      </c>
      <c r="C8" s="7">
        <v>10</v>
      </c>
      <c r="D8">
        <v>1</v>
      </c>
      <c r="E8">
        <f>C8*(1-D8)</f>
        <v>0</v>
      </c>
    </row>
    <row r="9" spans="1:7" x14ac:dyDescent="0.25">
      <c r="A9">
        <v>31</v>
      </c>
      <c r="B9" s="29" t="s">
        <v>134</v>
      </c>
      <c r="C9" s="28">
        <v>10</v>
      </c>
      <c r="D9" s="28">
        <v>1</v>
      </c>
      <c r="E9" s="28">
        <f>C9*(1-D9)</f>
        <v>0</v>
      </c>
      <c r="G9" s="24" t="s">
        <v>181</v>
      </c>
    </row>
    <row r="10" spans="1:7" x14ac:dyDescent="0.25">
      <c r="B10" s="26" t="s">
        <v>184</v>
      </c>
      <c r="C10">
        <v>5</v>
      </c>
      <c r="D10">
        <v>1</v>
      </c>
      <c r="E10">
        <f>C10*(1-D10)</f>
        <v>0</v>
      </c>
    </row>
    <row r="11" spans="1:7" x14ac:dyDescent="0.25">
      <c r="A11">
        <v>34</v>
      </c>
      <c r="B11" s="27" t="s">
        <v>140</v>
      </c>
      <c r="C11" s="27">
        <v>2</v>
      </c>
      <c r="D11" s="27">
        <v>1</v>
      </c>
      <c r="E11" s="27">
        <f>C11*(1-D11)</f>
        <v>0</v>
      </c>
    </row>
    <row r="12" spans="1:7" x14ac:dyDescent="0.25">
      <c r="B12" t="s">
        <v>223</v>
      </c>
      <c r="C12">
        <v>1</v>
      </c>
      <c r="D12">
        <v>1</v>
      </c>
      <c r="E12">
        <v>0</v>
      </c>
    </row>
    <row r="16" spans="1:7" s="2" customFormat="1" x14ac:dyDescent="0.25"/>
    <row r="17" spans="1:6" ht="31" x14ac:dyDescent="0.25">
      <c r="B17" s="36" t="s">
        <v>186</v>
      </c>
    </row>
    <row r="18" spans="1:6" x14ac:dyDescent="0.25">
      <c r="B18" s="8" t="s">
        <v>106</v>
      </c>
      <c r="C18" s="8">
        <v>300</v>
      </c>
      <c r="D18" s="9">
        <v>0</v>
      </c>
      <c r="E18" s="9">
        <v>0</v>
      </c>
      <c r="F18" s="6"/>
    </row>
    <row r="19" spans="1:6" x14ac:dyDescent="0.25">
      <c r="B19" s="10" t="s">
        <v>107</v>
      </c>
      <c r="C19" s="10">
        <v>40</v>
      </c>
      <c r="D19" s="11">
        <v>1</v>
      </c>
      <c r="E19" s="11">
        <f>C19*(1-D19)</f>
        <v>0</v>
      </c>
    </row>
    <row r="20" spans="1:6" x14ac:dyDescent="0.25">
      <c r="A20">
        <v>3</v>
      </c>
      <c r="B20" s="7" t="s">
        <v>108</v>
      </c>
      <c r="C20" s="7">
        <v>20</v>
      </c>
      <c r="D20">
        <v>0</v>
      </c>
      <c r="E20">
        <f t="shared" ref="E20:E25" si="1">C20*(1-D20)</f>
        <v>20</v>
      </c>
      <c r="F20" s="3" t="s">
        <v>58</v>
      </c>
    </row>
    <row r="21" spans="1:6" x14ac:dyDescent="0.25">
      <c r="A21">
        <v>4</v>
      </c>
      <c r="B21" s="7" t="s">
        <v>109</v>
      </c>
      <c r="C21" s="7">
        <v>25</v>
      </c>
      <c r="D21">
        <v>0</v>
      </c>
      <c r="E21">
        <f t="shared" si="1"/>
        <v>25</v>
      </c>
      <c r="F21" s="3" t="s">
        <v>58</v>
      </c>
    </row>
    <row r="22" spans="1:6" x14ac:dyDescent="0.25">
      <c r="A22">
        <v>13</v>
      </c>
      <c r="B22" s="7" t="s">
        <v>110</v>
      </c>
      <c r="C22" s="7">
        <v>10</v>
      </c>
      <c r="D22">
        <v>0</v>
      </c>
      <c r="E22">
        <f t="shared" si="1"/>
        <v>10</v>
      </c>
    </row>
    <row r="23" spans="1:6" x14ac:dyDescent="0.25">
      <c r="A23">
        <v>37</v>
      </c>
      <c r="B23" s="7" t="s">
        <v>111</v>
      </c>
      <c r="C23" s="7">
        <v>215</v>
      </c>
      <c r="D23">
        <v>0</v>
      </c>
      <c r="E23">
        <f t="shared" si="1"/>
        <v>215</v>
      </c>
    </row>
    <row r="24" spans="1:6" x14ac:dyDescent="0.25">
      <c r="A24">
        <v>34</v>
      </c>
      <c r="B24" s="7" t="s">
        <v>112</v>
      </c>
      <c r="C24" s="7">
        <v>10</v>
      </c>
      <c r="D24" s="3">
        <f>130/255</f>
        <v>0.50980392156862742</v>
      </c>
      <c r="E24">
        <f t="shared" si="1"/>
        <v>4.9019607843137258</v>
      </c>
      <c r="F24" s="3" t="s">
        <v>113</v>
      </c>
    </row>
    <row r="25" spans="1:6" ht="28" x14ac:dyDescent="0.25">
      <c r="A25">
        <v>35</v>
      </c>
      <c r="B25" s="7" t="s">
        <v>114</v>
      </c>
      <c r="C25" s="7">
        <v>15</v>
      </c>
      <c r="D25">
        <v>0</v>
      </c>
      <c r="E25">
        <f t="shared" si="1"/>
        <v>15</v>
      </c>
    </row>
    <row r="27" spans="1:6" x14ac:dyDescent="0.25">
      <c r="B27" s="13" t="s">
        <v>73</v>
      </c>
      <c r="C27" s="7">
        <v>40</v>
      </c>
      <c r="D27">
        <v>0</v>
      </c>
      <c r="E27">
        <f>C27*(1-D27)</f>
        <v>40</v>
      </c>
    </row>
    <row r="28" spans="1:6" x14ac:dyDescent="0.25">
      <c r="B28" s="7" t="s">
        <v>74</v>
      </c>
      <c r="C28" s="7">
        <v>40</v>
      </c>
      <c r="D28">
        <v>0</v>
      </c>
      <c r="E28">
        <f>C28*(1-D28)</f>
        <v>40</v>
      </c>
    </row>
    <row r="29" spans="1:6" x14ac:dyDescent="0.25">
      <c r="B29" s="7" t="s">
        <v>75</v>
      </c>
      <c r="C29" s="7">
        <v>40</v>
      </c>
      <c r="D29">
        <v>0</v>
      </c>
      <c r="E29">
        <f>C29*(1-D29)</f>
        <v>40</v>
      </c>
    </row>
    <row r="30" spans="1:6" x14ac:dyDescent="0.25">
      <c r="B30" s="7" t="s">
        <v>76</v>
      </c>
      <c r="C30" s="7">
        <v>40</v>
      </c>
      <c r="D30">
        <v>0</v>
      </c>
      <c r="E30">
        <f>C30*(1-D30)</f>
        <v>40</v>
      </c>
    </row>
    <row r="31" spans="1:6" x14ac:dyDescent="0.25">
      <c r="B31" s="7" t="s">
        <v>77</v>
      </c>
      <c r="C31" s="7">
        <v>40</v>
      </c>
      <c r="D31">
        <v>0</v>
      </c>
      <c r="E31">
        <f>C31*(1-D31)</f>
        <v>40</v>
      </c>
    </row>
    <row r="34" spans="1:8" x14ac:dyDescent="0.25">
      <c r="A34">
        <v>35</v>
      </c>
      <c r="B34" s="7" t="s">
        <v>94</v>
      </c>
      <c r="C34" s="7">
        <v>20</v>
      </c>
      <c r="D34">
        <v>0</v>
      </c>
      <c r="E34">
        <f>C34*(1-D34)</f>
        <v>20</v>
      </c>
    </row>
    <row r="35" spans="1:8" x14ac:dyDescent="0.25">
      <c r="A35">
        <v>34</v>
      </c>
      <c r="B35" s="7" t="s">
        <v>93</v>
      </c>
      <c r="C35" s="7">
        <v>10</v>
      </c>
      <c r="D35">
        <v>0</v>
      </c>
      <c r="E35">
        <f>C35*(1-D35)</f>
        <v>10</v>
      </c>
    </row>
    <row r="37" spans="1:8" x14ac:dyDescent="0.25">
      <c r="A37">
        <v>17</v>
      </c>
      <c r="B37" s="13" t="s">
        <v>72</v>
      </c>
      <c r="C37" s="7">
        <v>40</v>
      </c>
      <c r="D37">
        <f>任务分解!D28</f>
        <v>0.48933500627352572</v>
      </c>
      <c r="E37">
        <f>C37*(1-D37)</f>
        <v>20.426599749058969</v>
      </c>
    </row>
    <row r="39" spans="1:8" ht="112" x14ac:dyDescent="0.25">
      <c r="A39">
        <v>25</v>
      </c>
      <c r="B39" s="13" t="s">
        <v>86</v>
      </c>
      <c r="C39" s="7">
        <v>30</v>
      </c>
      <c r="D39">
        <v>0.2</v>
      </c>
      <c r="E39">
        <f t="shared" ref="E39:E44" si="2">C39*(1-D39)</f>
        <v>24</v>
      </c>
      <c r="G39" s="33" t="s">
        <v>171</v>
      </c>
      <c r="H39" s="32" t="s">
        <v>169</v>
      </c>
    </row>
    <row r="40" spans="1:8" x14ac:dyDescent="0.25">
      <c r="A40">
        <v>26</v>
      </c>
      <c r="B40" s="13" t="s">
        <v>87</v>
      </c>
      <c r="C40" s="7">
        <v>30</v>
      </c>
      <c r="D40">
        <v>0.1</v>
      </c>
      <c r="E40">
        <f t="shared" si="2"/>
        <v>27</v>
      </c>
      <c r="G40" s="24" t="s">
        <v>172</v>
      </c>
    </row>
    <row r="41" spans="1:8" x14ac:dyDescent="0.25">
      <c r="A41">
        <v>27</v>
      </c>
      <c r="B41" s="13" t="s">
        <v>88</v>
      </c>
      <c r="C41" s="7">
        <v>30</v>
      </c>
      <c r="D41">
        <v>0</v>
      </c>
      <c r="E41">
        <f t="shared" si="2"/>
        <v>30</v>
      </c>
      <c r="G41" s="24" t="s">
        <v>173</v>
      </c>
    </row>
    <row r="42" spans="1:8" ht="84" x14ac:dyDescent="0.25">
      <c r="A42">
        <v>28</v>
      </c>
      <c r="B42" s="13" t="s">
        <v>89</v>
      </c>
      <c r="C42" s="7">
        <v>30</v>
      </c>
      <c r="D42">
        <v>0.2</v>
      </c>
      <c r="E42">
        <f t="shared" si="2"/>
        <v>24</v>
      </c>
      <c r="G42" s="24" t="s">
        <v>166</v>
      </c>
      <c r="H42" s="32" t="s">
        <v>170</v>
      </c>
    </row>
    <row r="43" spans="1:8" x14ac:dyDescent="0.25">
      <c r="A43">
        <v>29</v>
      </c>
      <c r="B43" s="13" t="s">
        <v>90</v>
      </c>
      <c r="C43" s="7">
        <v>30</v>
      </c>
      <c r="D43">
        <v>0.1</v>
      </c>
      <c r="E43">
        <f t="shared" si="2"/>
        <v>27</v>
      </c>
      <c r="G43" s="24" t="s">
        <v>174</v>
      </c>
    </row>
    <row r="44" spans="1:8" x14ac:dyDescent="0.25">
      <c r="A44">
        <v>38</v>
      </c>
      <c r="B44" s="7" t="s">
        <v>182</v>
      </c>
      <c r="C44" s="7">
        <v>15</v>
      </c>
      <c r="D44" s="5">
        <v>0.8</v>
      </c>
      <c r="E44">
        <f t="shared" si="2"/>
        <v>2.9999999999999991</v>
      </c>
      <c r="F44" s="24" t="s">
        <v>227</v>
      </c>
    </row>
    <row r="48" spans="1:8" s="2" customFormat="1" x14ac:dyDescent="0.25"/>
    <row r="49" spans="1:6" ht="31" x14ac:dyDescent="0.25">
      <c r="B49" s="35" t="s">
        <v>129</v>
      </c>
    </row>
    <row r="50" spans="1:6" x14ac:dyDescent="0.25">
      <c r="B50" s="24" t="s">
        <v>128</v>
      </c>
    </row>
    <row r="51" spans="1:6" x14ac:dyDescent="0.25">
      <c r="B51" s="24" t="s">
        <v>132</v>
      </c>
    </row>
    <row r="52" spans="1:6" x14ac:dyDescent="0.25">
      <c r="A52">
        <v>43</v>
      </c>
      <c r="B52" s="3" t="s">
        <v>100</v>
      </c>
      <c r="D52" s="5">
        <v>0</v>
      </c>
      <c r="E52">
        <f>C52*(1-D52)</f>
        <v>0</v>
      </c>
    </row>
    <row r="60" spans="1:6" x14ac:dyDescent="0.25">
      <c r="B60" s="1" t="s">
        <v>0</v>
      </c>
      <c r="F60" s="24" t="s">
        <v>130</v>
      </c>
    </row>
    <row r="61" spans="1:6" x14ac:dyDescent="0.25">
      <c r="B61" s="1" t="s">
        <v>115</v>
      </c>
    </row>
    <row r="62" spans="1:6" x14ac:dyDescent="0.25">
      <c r="B62" s="1" t="s">
        <v>116</v>
      </c>
    </row>
    <row r="63" spans="1:6" x14ac:dyDescent="0.25">
      <c r="B63" s="1" t="s">
        <v>117</v>
      </c>
    </row>
    <row r="64" spans="1:6" ht="28" x14ac:dyDescent="0.25">
      <c r="B64" s="1" t="s">
        <v>118</v>
      </c>
    </row>
    <row r="65" spans="1:6" ht="42" x14ac:dyDescent="0.25">
      <c r="B65" s="1" t="s">
        <v>119</v>
      </c>
    </row>
    <row r="66" spans="1:6" x14ac:dyDescent="0.25">
      <c r="B66" s="1" t="s">
        <v>120</v>
      </c>
    </row>
    <row r="67" spans="1:6" ht="28" x14ac:dyDescent="0.25">
      <c r="B67" s="1" t="s">
        <v>121</v>
      </c>
      <c r="F67" s="24" t="s">
        <v>131</v>
      </c>
    </row>
    <row r="68" spans="1:6" ht="56" x14ac:dyDescent="0.25">
      <c r="B68" s="1" t="s">
        <v>122</v>
      </c>
    </row>
    <row r="69" spans="1:6" x14ac:dyDescent="0.25">
      <c r="B69" s="1" t="s">
        <v>123</v>
      </c>
    </row>
    <row r="70" spans="1:6" x14ac:dyDescent="0.25">
      <c r="B70" s="1" t="s">
        <v>124</v>
      </c>
    </row>
    <row r="71" spans="1:6" x14ac:dyDescent="0.25">
      <c r="B71" s="1" t="s">
        <v>125</v>
      </c>
    </row>
    <row r="72" spans="1:6" x14ac:dyDescent="0.25">
      <c r="B72" s="1" t="s">
        <v>126</v>
      </c>
    </row>
    <row r="73" spans="1:6" x14ac:dyDescent="0.25">
      <c r="B73" s="1" t="s">
        <v>127</v>
      </c>
    </row>
    <row r="74" spans="1:6" x14ac:dyDescent="0.25">
      <c r="A74" s="24" t="s">
        <v>159</v>
      </c>
      <c r="B74" s="30" t="s">
        <v>158</v>
      </c>
    </row>
  </sheetData>
  <phoneticPr fontId="9" type="noConversion"/>
  <hyperlinks>
    <hyperlink ref="B60" r:id="rId1"/>
    <hyperlink ref="B61" r:id="rId2"/>
    <hyperlink ref="B62" r:id="rId3"/>
    <hyperlink ref="B63" r:id="rId4"/>
    <hyperlink ref="B64" r:id="rId5"/>
    <hyperlink ref="B65" r:id="rId6"/>
    <hyperlink ref="B66" r:id="rId7"/>
    <hyperlink ref="B67" r:id="rId8"/>
    <hyperlink ref="B68" r:id="rId9"/>
    <hyperlink ref="B69" r:id="rId10"/>
    <hyperlink ref="B70" r:id="rId11"/>
    <hyperlink ref="B71" r:id="rId12"/>
    <hyperlink ref="B72" r:id="rId13"/>
    <hyperlink ref="B73" r:id="rId14"/>
    <hyperlink ref="B74" r:id="rId15"/>
  </hyperlink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tabSelected="1" workbookViewId="0">
      <pane ySplit="3" topLeftCell="A220" activePane="bottomLeft" state="frozen"/>
      <selection pane="bottomLeft" activeCell="E254" sqref="E254"/>
    </sheetView>
  </sheetViews>
  <sheetFormatPr defaultColWidth="9" defaultRowHeight="14" x14ac:dyDescent="0.25"/>
  <cols>
    <col min="1" max="1" width="12.90625" style="16" customWidth="1"/>
    <col min="2" max="2" width="6.08984375" style="21" customWidth="1"/>
    <col min="3" max="3" width="8.26953125" style="16" customWidth="1"/>
    <col min="4" max="4" width="10.6328125" style="16" customWidth="1"/>
    <col min="5" max="5" width="11.6328125" style="16" customWidth="1"/>
    <col min="6" max="6" width="13.90625" style="16" customWidth="1"/>
    <col min="7" max="7" width="10.90625" style="16" customWidth="1"/>
    <col min="8" max="8" width="14.6328125" style="16" bestFit="1" customWidth="1"/>
    <col min="9" max="16384" width="9" style="16"/>
  </cols>
  <sheetData>
    <row r="1" spans="1:12" x14ac:dyDescent="0.25">
      <c r="A1" s="22" t="s">
        <v>101</v>
      </c>
      <c r="B1" s="43"/>
      <c r="C1" s="41" t="s">
        <v>216</v>
      </c>
      <c r="D1" s="40">
        <f ca="1">43853-SUM(学习任务!E:E)-SUM(历史!E:E)-NOW()</f>
        <v>-79.260326802614145</v>
      </c>
      <c r="E1" s="42" t="s">
        <v>102</v>
      </c>
      <c r="F1" s="44">
        <f>SUM(学习任务!E:E)</f>
        <v>579.08107552849742</v>
      </c>
      <c r="G1" s="45" t="s">
        <v>215</v>
      </c>
      <c r="H1" s="46">
        <f ca="1">ROUNDDOWN(NOW(),0)</f>
        <v>43051</v>
      </c>
      <c r="I1" s="47"/>
      <c r="J1" s="20"/>
      <c r="K1" s="23"/>
      <c r="L1" s="23"/>
    </row>
    <row r="2" spans="1:12" x14ac:dyDescent="0.25">
      <c r="A2" s="22"/>
      <c r="B2" s="48" t="s">
        <v>209</v>
      </c>
      <c r="C2" s="48" t="s">
        <v>210</v>
      </c>
      <c r="E2" s="48" t="s">
        <v>211</v>
      </c>
      <c r="F2" s="48" t="s">
        <v>212</v>
      </c>
      <c r="G2" s="23"/>
      <c r="H2" s="23"/>
      <c r="I2" s="23"/>
      <c r="J2" s="23"/>
      <c r="K2" s="23"/>
      <c r="L2" s="23"/>
    </row>
    <row r="3" spans="1:12" x14ac:dyDescent="0.25">
      <c r="A3" s="15"/>
      <c r="B3" s="16"/>
      <c r="D3" s="17"/>
      <c r="E3" s="18"/>
      <c r="F3" s="19"/>
      <c r="G3" s="19"/>
      <c r="H3" s="23"/>
      <c r="I3" s="23"/>
      <c r="J3" s="23"/>
      <c r="K3" s="23"/>
      <c r="L3" s="23"/>
    </row>
    <row r="4" spans="1:12" x14ac:dyDescent="0.25">
      <c r="A4" s="23">
        <v>42770</v>
      </c>
      <c r="B4" s="16">
        <f t="shared" ref="B4:B67" si="0">WEEKNUM(A4)</f>
        <v>5</v>
      </c>
      <c r="C4" s="21" t="str">
        <f t="shared" ref="C4:C67" si="1">TEXT(WEEKDAY(A4),"aaaa")</f>
        <v>星期六</v>
      </c>
      <c r="D4" s="21">
        <v>0.1</v>
      </c>
      <c r="E4" s="21"/>
      <c r="H4" s="48"/>
    </row>
    <row r="5" spans="1:12" x14ac:dyDescent="0.25">
      <c r="A5" s="23">
        <v>42771</v>
      </c>
      <c r="B5" s="16">
        <f t="shared" si="0"/>
        <v>6</v>
      </c>
      <c r="C5" s="21" t="str">
        <f t="shared" si="1"/>
        <v>星期日</v>
      </c>
      <c r="D5" s="21">
        <v>0.63139554340043003</v>
      </c>
      <c r="E5" s="12"/>
    </row>
    <row r="6" spans="1:12" x14ac:dyDescent="0.25">
      <c r="A6" s="23">
        <v>42772</v>
      </c>
      <c r="B6" s="16">
        <f t="shared" si="0"/>
        <v>6</v>
      </c>
      <c r="C6" s="21" t="str">
        <f t="shared" si="1"/>
        <v>星期一</v>
      </c>
      <c r="D6" s="21">
        <v>0.63139554340043003</v>
      </c>
      <c r="E6" s="21"/>
    </row>
    <row r="7" spans="1:12" x14ac:dyDescent="0.25">
      <c r="A7" s="23">
        <v>42773</v>
      </c>
      <c r="B7" s="16">
        <f t="shared" si="0"/>
        <v>6</v>
      </c>
      <c r="C7" s="21" t="str">
        <f t="shared" si="1"/>
        <v>星期二</v>
      </c>
      <c r="D7" s="21">
        <v>0.49854665755032246</v>
      </c>
      <c r="E7" s="21"/>
    </row>
    <row r="8" spans="1:12" x14ac:dyDescent="0.25">
      <c r="A8" s="23">
        <v>42774</v>
      </c>
      <c r="B8" s="16">
        <f t="shared" si="0"/>
        <v>6</v>
      </c>
      <c r="C8" s="21" t="str">
        <f t="shared" si="1"/>
        <v>星期三</v>
      </c>
      <c r="D8" s="21">
        <v>1.3813955434004299</v>
      </c>
      <c r="E8" s="21"/>
    </row>
    <row r="9" spans="1:12" x14ac:dyDescent="0.25">
      <c r="A9" s="23">
        <v>42775</v>
      </c>
      <c r="B9" s="16">
        <f t="shared" si="0"/>
        <v>6</v>
      </c>
      <c r="C9" s="21" t="str">
        <f t="shared" si="1"/>
        <v>星期四</v>
      </c>
      <c r="D9" s="21">
        <v>2.3813955434004299</v>
      </c>
      <c r="E9" s="21"/>
    </row>
    <row r="10" spans="1:12" x14ac:dyDescent="0.25">
      <c r="A10" s="23">
        <v>42776</v>
      </c>
      <c r="B10" s="16">
        <f t="shared" si="0"/>
        <v>6</v>
      </c>
      <c r="C10" s="21" t="str">
        <f t="shared" si="1"/>
        <v>星期五</v>
      </c>
      <c r="D10" s="21">
        <v>3.3813955434004299</v>
      </c>
      <c r="E10" s="21"/>
    </row>
    <row r="11" spans="1:12" x14ac:dyDescent="0.25">
      <c r="A11" s="23">
        <v>42777</v>
      </c>
      <c r="B11" s="16">
        <f t="shared" si="0"/>
        <v>6</v>
      </c>
      <c r="C11" s="21" t="str">
        <f t="shared" si="1"/>
        <v>星期六</v>
      </c>
      <c r="D11" s="21">
        <v>4.3813955434004299</v>
      </c>
      <c r="E11" s="21"/>
    </row>
    <row r="12" spans="1:12" x14ac:dyDescent="0.25">
      <c r="A12" s="23">
        <v>42778</v>
      </c>
      <c r="B12" s="16">
        <f t="shared" si="0"/>
        <v>7</v>
      </c>
      <c r="C12" s="21" t="str">
        <f t="shared" si="1"/>
        <v>星期日</v>
      </c>
      <c r="D12" s="21">
        <v>5.3813955434004299</v>
      </c>
      <c r="E12" s="21"/>
    </row>
    <row r="13" spans="1:12" x14ac:dyDescent="0.25">
      <c r="A13" s="23">
        <v>42779</v>
      </c>
      <c r="B13" s="16">
        <f t="shared" si="0"/>
        <v>7</v>
      </c>
      <c r="C13" s="21" t="str">
        <f t="shared" si="1"/>
        <v>星期一</v>
      </c>
      <c r="D13" s="21">
        <v>6.1313955434004299</v>
      </c>
      <c r="E13" s="21"/>
    </row>
    <row r="14" spans="1:12" x14ac:dyDescent="0.25">
      <c r="A14" s="23">
        <v>42780</v>
      </c>
      <c r="B14" s="16">
        <f t="shared" si="0"/>
        <v>7</v>
      </c>
      <c r="C14" s="21" t="str">
        <f t="shared" si="1"/>
        <v>星期二</v>
      </c>
      <c r="D14" s="21">
        <v>6.8813955434004299</v>
      </c>
      <c r="E14" s="21"/>
    </row>
    <row r="15" spans="1:12" x14ac:dyDescent="0.25">
      <c r="A15" s="23">
        <v>42781</v>
      </c>
      <c r="B15" s="16">
        <f t="shared" si="0"/>
        <v>7</v>
      </c>
      <c r="C15" s="21" t="str">
        <f t="shared" si="1"/>
        <v>星期三</v>
      </c>
      <c r="D15" s="21">
        <v>7.6313955434004299</v>
      </c>
      <c r="E15" s="21"/>
    </row>
    <row r="16" spans="1:12" x14ac:dyDescent="0.25">
      <c r="A16" s="23">
        <v>42782</v>
      </c>
      <c r="B16" s="16">
        <f t="shared" si="0"/>
        <v>7</v>
      </c>
      <c r="C16" s="21" t="str">
        <f t="shared" si="1"/>
        <v>星期四</v>
      </c>
      <c r="D16" s="21">
        <v>7.6313955434004299</v>
      </c>
      <c r="E16" s="21"/>
    </row>
    <row r="17" spans="1:5" x14ac:dyDescent="0.25">
      <c r="A17" s="23">
        <v>42783</v>
      </c>
      <c r="B17" s="16">
        <f t="shared" si="0"/>
        <v>7</v>
      </c>
      <c r="C17" s="21" t="str">
        <f t="shared" si="1"/>
        <v>星期五</v>
      </c>
      <c r="D17" s="21">
        <v>8.8813955434004228</v>
      </c>
      <c r="E17" s="21"/>
    </row>
    <row r="18" spans="1:5" x14ac:dyDescent="0.25">
      <c r="A18" s="23">
        <v>42784</v>
      </c>
      <c r="B18" s="16">
        <f t="shared" si="0"/>
        <v>7</v>
      </c>
      <c r="C18" s="21" t="str">
        <f t="shared" si="1"/>
        <v>星期六</v>
      </c>
      <c r="D18" s="21">
        <v>10.381395543400416</v>
      </c>
      <c r="E18" s="21"/>
    </row>
    <row r="19" spans="1:5" x14ac:dyDescent="0.25">
      <c r="A19" s="23">
        <v>42785</v>
      </c>
      <c r="B19" s="16">
        <f t="shared" si="0"/>
        <v>8</v>
      </c>
      <c r="C19" s="21" t="str">
        <f t="shared" si="1"/>
        <v>星期日</v>
      </c>
      <c r="D19" s="21">
        <v>12.131395543400409</v>
      </c>
      <c r="E19" s="21"/>
    </row>
    <row r="20" spans="1:5" x14ac:dyDescent="0.25">
      <c r="A20" s="23">
        <v>42786</v>
      </c>
      <c r="B20" s="16">
        <f t="shared" si="0"/>
        <v>8</v>
      </c>
      <c r="C20" s="21" t="str">
        <f t="shared" si="1"/>
        <v>星期一</v>
      </c>
      <c r="D20" s="21">
        <v>13.8813955434004</v>
      </c>
      <c r="E20" s="21"/>
    </row>
    <row r="21" spans="1:5" x14ac:dyDescent="0.25">
      <c r="A21" s="23">
        <v>42787</v>
      </c>
      <c r="B21" s="16">
        <f t="shared" si="0"/>
        <v>8</v>
      </c>
      <c r="C21" s="21" t="str">
        <f t="shared" si="1"/>
        <v>星期二</v>
      </c>
      <c r="D21" s="21">
        <v>13.216761397051133</v>
      </c>
      <c r="E21" s="21"/>
    </row>
    <row r="22" spans="1:5" x14ac:dyDescent="0.25">
      <c r="A22" s="23">
        <v>42788</v>
      </c>
      <c r="B22" s="16">
        <f t="shared" si="0"/>
        <v>8</v>
      </c>
      <c r="C22" s="21" t="str">
        <f t="shared" si="1"/>
        <v>星期三</v>
      </c>
      <c r="D22" s="21">
        <v>20.488912511201036</v>
      </c>
      <c r="E22" s="21"/>
    </row>
    <row r="23" spans="1:5" x14ac:dyDescent="0.25">
      <c r="A23" s="23">
        <v>42789</v>
      </c>
      <c r="B23" s="16">
        <f t="shared" si="0"/>
        <v>8</v>
      </c>
      <c r="C23" s="21" t="str">
        <f t="shared" si="1"/>
        <v>星期四</v>
      </c>
      <c r="D23" s="21">
        <v>27.761063625350936</v>
      </c>
      <c r="E23" s="21"/>
    </row>
    <row r="24" spans="1:5" x14ac:dyDescent="0.25">
      <c r="A24" s="23">
        <v>42790</v>
      </c>
      <c r="B24" s="16">
        <f t="shared" si="0"/>
        <v>8</v>
      </c>
      <c r="C24" s="21" t="str">
        <f t="shared" si="1"/>
        <v>星期五</v>
      </c>
      <c r="D24" s="21">
        <v>35.283214739500835</v>
      </c>
      <c r="E24" s="21"/>
    </row>
    <row r="25" spans="1:5" x14ac:dyDescent="0.25">
      <c r="A25" s="23">
        <v>42791</v>
      </c>
      <c r="B25" s="16">
        <f t="shared" si="0"/>
        <v>8</v>
      </c>
      <c r="C25" s="21" t="str">
        <f t="shared" si="1"/>
        <v>星期六</v>
      </c>
      <c r="D25" s="21">
        <v>43.97</v>
      </c>
      <c r="E25" s="21"/>
    </row>
    <row r="26" spans="1:5" x14ac:dyDescent="0.25">
      <c r="A26" s="23">
        <v>42792</v>
      </c>
      <c r="B26" s="16">
        <f t="shared" si="0"/>
        <v>9</v>
      </c>
      <c r="C26" s="21" t="str">
        <f t="shared" si="1"/>
        <v>星期日</v>
      </c>
      <c r="D26" s="21">
        <v>44.47</v>
      </c>
      <c r="E26" s="21"/>
    </row>
    <row r="27" spans="1:5" x14ac:dyDescent="0.25">
      <c r="A27" s="23">
        <v>42793</v>
      </c>
      <c r="B27" s="16">
        <f t="shared" si="0"/>
        <v>9</v>
      </c>
      <c r="C27" s="21" t="str">
        <f t="shared" si="1"/>
        <v>星期一</v>
      </c>
      <c r="D27" s="21">
        <v>44.720937951774822</v>
      </c>
      <c r="E27" s="21"/>
    </row>
    <row r="28" spans="1:5" x14ac:dyDescent="0.25">
      <c r="A28" s="23">
        <v>42794</v>
      </c>
      <c r="B28" s="16">
        <f t="shared" si="0"/>
        <v>9</v>
      </c>
      <c r="C28" s="21" t="str">
        <f t="shared" si="1"/>
        <v>星期二</v>
      </c>
      <c r="D28" s="21">
        <v>44.598287446824671</v>
      </c>
      <c r="E28" s="21"/>
    </row>
    <row r="29" spans="1:5" x14ac:dyDescent="0.25">
      <c r="A29" s="23">
        <v>42795</v>
      </c>
      <c r="B29" s="16">
        <f t="shared" si="0"/>
        <v>9</v>
      </c>
      <c r="C29" s="21" t="str">
        <f t="shared" si="1"/>
        <v>星期三</v>
      </c>
      <c r="D29" s="21">
        <v>44.339501433724649</v>
      </c>
      <c r="E29" s="21"/>
    </row>
    <row r="30" spans="1:5" x14ac:dyDescent="0.25">
      <c r="A30" s="23">
        <v>42796</v>
      </c>
      <c r="B30" s="16">
        <f t="shared" si="0"/>
        <v>9</v>
      </c>
      <c r="C30" s="21" t="str">
        <f t="shared" si="1"/>
        <v>星期四</v>
      </c>
      <c r="D30" s="21">
        <v>43.830715420624628</v>
      </c>
      <c r="E30" s="21"/>
    </row>
    <row r="31" spans="1:5" x14ac:dyDescent="0.25">
      <c r="A31" s="23">
        <v>42797</v>
      </c>
      <c r="B31" s="16">
        <f t="shared" si="0"/>
        <v>9</v>
      </c>
      <c r="C31" s="21" t="str">
        <f t="shared" si="1"/>
        <v>星期五</v>
      </c>
      <c r="D31" s="21">
        <v>43.320991455749777</v>
      </c>
      <c r="E31" s="21"/>
    </row>
    <row r="32" spans="1:5" x14ac:dyDescent="0.25">
      <c r="A32" s="23">
        <v>42798</v>
      </c>
      <c r="B32" s="16">
        <f t="shared" si="0"/>
        <v>9</v>
      </c>
      <c r="C32" s="21" t="str">
        <f t="shared" si="1"/>
        <v>星期六</v>
      </c>
      <c r="D32" s="21">
        <v>42.849849674075479</v>
      </c>
      <c r="E32" s="21"/>
    </row>
    <row r="33" spans="1:5" x14ac:dyDescent="0.25">
      <c r="A33" s="23">
        <v>42799</v>
      </c>
      <c r="B33" s="16">
        <f t="shared" si="0"/>
        <v>10</v>
      </c>
      <c r="C33" s="21" t="str">
        <f t="shared" si="1"/>
        <v>星期日</v>
      </c>
      <c r="D33" s="21">
        <v>42.179837127026651</v>
      </c>
      <c r="E33" s="21"/>
    </row>
    <row r="34" spans="1:5" x14ac:dyDescent="0.25">
      <c r="A34" s="23">
        <v>42800</v>
      </c>
      <c r="B34" s="16">
        <f t="shared" si="0"/>
        <v>10</v>
      </c>
      <c r="C34" s="21" t="str">
        <f t="shared" si="1"/>
        <v>星期一</v>
      </c>
      <c r="D34" s="21">
        <v>41.422936248752748</v>
      </c>
      <c r="E34" s="21"/>
    </row>
    <row r="35" spans="1:5" x14ac:dyDescent="0.25">
      <c r="A35" s="23">
        <v>42801</v>
      </c>
      <c r="B35" s="16">
        <f t="shared" si="0"/>
        <v>10</v>
      </c>
      <c r="C35" s="21" t="str">
        <f t="shared" si="1"/>
        <v>星期二</v>
      </c>
      <c r="D35" s="21">
        <v>40.404429347903353</v>
      </c>
      <c r="E35" s="21"/>
    </row>
    <row r="36" spans="1:5" x14ac:dyDescent="0.25">
      <c r="A36" s="23">
        <v>42802</v>
      </c>
      <c r="B36" s="16">
        <f t="shared" si="0"/>
        <v>10</v>
      </c>
      <c r="C36" s="21" t="str">
        <f t="shared" si="1"/>
        <v>星期三</v>
      </c>
      <c r="D36" s="21">
        <v>42.046211029227926</v>
      </c>
      <c r="E36" s="21"/>
    </row>
    <row r="37" spans="1:5" x14ac:dyDescent="0.25">
      <c r="A37" s="23">
        <v>42803</v>
      </c>
      <c r="B37" s="16">
        <f t="shared" si="0"/>
        <v>10</v>
      </c>
      <c r="C37" s="21" t="str">
        <f t="shared" si="1"/>
        <v>星期四</v>
      </c>
      <c r="D37" s="21">
        <v>47.062522196126878</v>
      </c>
      <c r="E37" s="21"/>
    </row>
    <row r="38" spans="1:5" x14ac:dyDescent="0.25">
      <c r="A38" s="23">
        <v>42804</v>
      </c>
      <c r="B38" s="16">
        <f t="shared" si="0"/>
        <v>10</v>
      </c>
      <c r="C38" s="21" t="str">
        <f t="shared" si="1"/>
        <v>星期五</v>
      </c>
      <c r="D38" s="21">
        <v>47.905244906301604</v>
      </c>
      <c r="E38" s="21"/>
    </row>
    <row r="39" spans="1:5" x14ac:dyDescent="0.25">
      <c r="A39" s="23">
        <v>42805</v>
      </c>
      <c r="B39" s="16">
        <f t="shared" si="0"/>
        <v>10</v>
      </c>
      <c r="C39" s="21" t="str">
        <f t="shared" si="1"/>
        <v>星期六</v>
      </c>
      <c r="D39" s="21">
        <v>43.95957363905255</v>
      </c>
      <c r="E39" s="21"/>
    </row>
    <row r="40" spans="1:5" x14ac:dyDescent="0.25">
      <c r="A40" s="23">
        <v>42806</v>
      </c>
      <c r="B40" s="16">
        <f t="shared" si="0"/>
        <v>11</v>
      </c>
      <c r="C40" s="21" t="str">
        <f t="shared" si="1"/>
        <v>星期日</v>
      </c>
      <c r="D40" s="21">
        <v>37.265784429527777</v>
      </c>
      <c r="E40" s="21"/>
    </row>
    <row r="41" spans="1:5" x14ac:dyDescent="0.25">
      <c r="A41" s="23">
        <v>42807</v>
      </c>
      <c r="B41" s="16">
        <f t="shared" si="0"/>
        <v>11</v>
      </c>
      <c r="C41" s="21" t="str">
        <f t="shared" si="1"/>
        <v>星期一</v>
      </c>
      <c r="D41" s="21">
        <v>27.359636374326875</v>
      </c>
      <c r="E41" s="21"/>
    </row>
    <row r="42" spans="1:5" x14ac:dyDescent="0.25">
      <c r="A42" s="23">
        <v>42808</v>
      </c>
      <c r="B42" s="16">
        <f t="shared" si="0"/>
        <v>11</v>
      </c>
      <c r="C42" s="21" t="str">
        <f t="shared" si="1"/>
        <v>星期二</v>
      </c>
      <c r="D42" s="21">
        <v>21.713965107075275</v>
      </c>
      <c r="E42" s="21"/>
    </row>
    <row r="43" spans="1:5" x14ac:dyDescent="0.25">
      <c r="A43" s="23">
        <v>42809</v>
      </c>
      <c r="B43" s="16">
        <f t="shared" si="0"/>
        <v>11</v>
      </c>
      <c r="C43" s="21" t="str">
        <f t="shared" si="1"/>
        <v>星期三</v>
      </c>
      <c r="D43" s="21">
        <v>21.320928720624224</v>
      </c>
      <c r="E43" s="21"/>
    </row>
    <row r="44" spans="1:5" x14ac:dyDescent="0.25">
      <c r="A44" s="23">
        <v>42810</v>
      </c>
      <c r="B44" s="16">
        <f t="shared" si="0"/>
        <v>11</v>
      </c>
      <c r="C44" s="21" t="str">
        <f t="shared" si="1"/>
        <v>星期四</v>
      </c>
      <c r="D44" s="21">
        <v>21.303362848600599</v>
      </c>
      <c r="E44" s="21"/>
    </row>
    <row r="45" spans="1:5" x14ac:dyDescent="0.25">
      <c r="A45" s="23">
        <v>42811</v>
      </c>
      <c r="B45" s="16">
        <f t="shared" si="0"/>
        <v>11</v>
      </c>
      <c r="C45" s="21" t="str">
        <f t="shared" si="1"/>
        <v>星期五</v>
      </c>
      <c r="D45" s="21">
        <v>20.958632610203125</v>
      </c>
      <c r="E45" s="21"/>
    </row>
    <row r="46" spans="1:5" x14ac:dyDescent="0.25">
      <c r="A46" s="23">
        <v>42812</v>
      </c>
      <c r="B46" s="16">
        <f t="shared" si="0"/>
        <v>11</v>
      </c>
      <c r="C46" s="21" t="str">
        <f t="shared" si="1"/>
        <v>星期六</v>
      </c>
      <c r="D46" s="21">
        <v>20.363902371805651</v>
      </c>
      <c r="E46" s="21"/>
    </row>
    <row r="47" spans="1:5" x14ac:dyDescent="0.25">
      <c r="A47" s="23">
        <v>42813</v>
      </c>
      <c r="B47" s="16">
        <f t="shared" si="0"/>
        <v>12</v>
      </c>
      <c r="C47" s="21" t="str">
        <f t="shared" si="1"/>
        <v>星期日</v>
      </c>
      <c r="D47" s="21">
        <v>19.066537252606899</v>
      </c>
      <c r="E47" s="21"/>
    </row>
    <row r="48" spans="1:5" x14ac:dyDescent="0.25">
      <c r="A48" s="23">
        <v>42814</v>
      </c>
      <c r="B48" s="16">
        <f t="shared" si="0"/>
        <v>12</v>
      </c>
      <c r="C48" s="21" t="str">
        <f t="shared" si="1"/>
        <v>星期一</v>
      </c>
      <c r="D48" s="21">
        <v>17.066537252606899</v>
      </c>
      <c r="E48" s="21"/>
    </row>
    <row r="49" spans="1:5" x14ac:dyDescent="0.25">
      <c r="A49" s="23">
        <v>42815</v>
      </c>
      <c r="B49" s="16">
        <f t="shared" si="0"/>
        <v>12</v>
      </c>
      <c r="C49" s="21" t="str">
        <f t="shared" si="1"/>
        <v>星期二</v>
      </c>
      <c r="D49" s="21">
        <v>16.032660213706151</v>
      </c>
      <c r="E49" s="21"/>
    </row>
    <row r="50" spans="1:5" x14ac:dyDescent="0.25">
      <c r="A50" s="23">
        <v>42816</v>
      </c>
      <c r="B50" s="16">
        <f t="shared" si="0"/>
        <v>12</v>
      </c>
      <c r="C50" s="21" t="str">
        <f t="shared" si="1"/>
        <v>星期三</v>
      </c>
      <c r="D50" s="21">
        <v>15.714906135904648</v>
      </c>
      <c r="E50" s="21"/>
    </row>
    <row r="51" spans="1:5" x14ac:dyDescent="0.25">
      <c r="A51" s="23">
        <v>42817</v>
      </c>
      <c r="B51" s="16">
        <f t="shared" si="0"/>
        <v>12</v>
      </c>
      <c r="C51" s="21" t="str">
        <f t="shared" si="1"/>
        <v>星期四</v>
      </c>
      <c r="D51" s="21">
        <v>15.397152058103151</v>
      </c>
      <c r="E51" s="21"/>
    </row>
    <row r="52" spans="1:5" x14ac:dyDescent="0.25">
      <c r="A52" s="23">
        <v>42818</v>
      </c>
      <c r="B52" s="16">
        <f t="shared" si="0"/>
        <v>12</v>
      </c>
      <c r="C52" s="21" t="str">
        <f t="shared" si="1"/>
        <v>星期五</v>
      </c>
      <c r="D52" s="21">
        <v>15.32939798030165</v>
      </c>
      <c r="E52" s="21"/>
    </row>
    <row r="53" spans="1:5" x14ac:dyDescent="0.25">
      <c r="A53" s="23">
        <v>42819</v>
      </c>
      <c r="B53" s="16">
        <f t="shared" si="0"/>
        <v>12</v>
      </c>
      <c r="C53" s="21" t="str">
        <f t="shared" si="1"/>
        <v>星期六</v>
      </c>
      <c r="D53" s="21">
        <v>14.5455209414009</v>
      </c>
      <c r="E53" s="21"/>
    </row>
    <row r="54" spans="1:5" x14ac:dyDescent="0.25">
      <c r="A54" s="23">
        <v>42820</v>
      </c>
      <c r="B54" s="16">
        <f t="shared" si="0"/>
        <v>13</v>
      </c>
      <c r="C54" s="21" t="str">
        <f t="shared" si="1"/>
        <v>星期日</v>
      </c>
      <c r="D54" s="21">
        <v>13.0455209414009</v>
      </c>
      <c r="E54" s="21"/>
    </row>
    <row r="55" spans="1:5" x14ac:dyDescent="0.25">
      <c r="A55" s="23">
        <v>42821</v>
      </c>
      <c r="B55" s="16">
        <f t="shared" si="0"/>
        <v>13</v>
      </c>
      <c r="C55" s="21" t="str">
        <f t="shared" si="1"/>
        <v>星期一</v>
      </c>
      <c r="D55" s="21">
        <v>11.5455209414009</v>
      </c>
      <c r="E55" s="21"/>
    </row>
    <row r="56" spans="1:5" x14ac:dyDescent="0.25">
      <c r="A56" s="23">
        <v>42822</v>
      </c>
      <c r="B56" s="16">
        <f t="shared" si="0"/>
        <v>13</v>
      </c>
      <c r="C56" s="21" t="str">
        <f t="shared" si="1"/>
        <v>星期二</v>
      </c>
      <c r="D56" s="21">
        <v>10.373626336625964</v>
      </c>
      <c r="E56" s="21"/>
    </row>
    <row r="57" spans="1:5" x14ac:dyDescent="0.25">
      <c r="A57" s="23">
        <v>42823</v>
      </c>
      <c r="B57" s="16">
        <f t="shared" si="0"/>
        <v>13</v>
      </c>
      <c r="C57" s="21" t="str">
        <f t="shared" si="1"/>
        <v>星期三</v>
      </c>
      <c r="D57" s="21">
        <v>9.7798371270760907</v>
      </c>
      <c r="E57" s="21"/>
    </row>
    <row r="58" spans="1:5" x14ac:dyDescent="0.25">
      <c r="A58" s="23">
        <v>42824</v>
      </c>
      <c r="B58" s="16">
        <f t="shared" si="0"/>
        <v>13</v>
      </c>
      <c r="C58" s="21" t="str">
        <f t="shared" si="1"/>
        <v>星期四</v>
      </c>
      <c r="D58" s="21">
        <v>9.6860479175262153</v>
      </c>
      <c r="E58" s="21"/>
    </row>
    <row r="59" spans="1:5" x14ac:dyDescent="0.25">
      <c r="A59" s="23">
        <v>42825</v>
      </c>
      <c r="B59" s="16">
        <f t="shared" si="0"/>
        <v>13</v>
      </c>
      <c r="C59" s="21" t="str">
        <f t="shared" si="1"/>
        <v>星期五</v>
      </c>
      <c r="D59" s="21">
        <v>10.09225870797634</v>
      </c>
      <c r="E59" s="21"/>
    </row>
    <row r="60" spans="1:5" x14ac:dyDescent="0.25">
      <c r="A60" s="23">
        <v>42826</v>
      </c>
      <c r="B60" s="16">
        <f t="shared" si="0"/>
        <v>13</v>
      </c>
      <c r="C60" s="21" t="str">
        <f t="shared" si="1"/>
        <v>星期六</v>
      </c>
      <c r="D60" s="21">
        <v>10.4203641032014</v>
      </c>
      <c r="E60" s="21"/>
    </row>
    <row r="61" spans="1:5" x14ac:dyDescent="0.25">
      <c r="A61" s="23">
        <v>42827</v>
      </c>
      <c r="B61" s="16">
        <f t="shared" si="0"/>
        <v>14</v>
      </c>
      <c r="C61" s="21" t="str">
        <f t="shared" si="1"/>
        <v>星期日</v>
      </c>
      <c r="D61" s="21">
        <v>10.4203641032014</v>
      </c>
      <c r="E61" s="21"/>
    </row>
    <row r="62" spans="1:5" x14ac:dyDescent="0.25">
      <c r="A62" s="23">
        <v>42828</v>
      </c>
      <c r="B62" s="16">
        <f t="shared" si="0"/>
        <v>14</v>
      </c>
      <c r="C62" s="21" t="str">
        <f t="shared" si="1"/>
        <v>星期一</v>
      </c>
      <c r="D62" s="21">
        <v>10.4203641032014</v>
      </c>
      <c r="E62" s="21"/>
    </row>
    <row r="63" spans="1:5" x14ac:dyDescent="0.25">
      <c r="A63" s="23">
        <v>42829</v>
      </c>
      <c r="B63" s="16">
        <f t="shared" si="0"/>
        <v>14</v>
      </c>
      <c r="C63" s="21" t="str">
        <f t="shared" si="1"/>
        <v>星期二</v>
      </c>
      <c r="D63" s="21">
        <v>10.4203641032014</v>
      </c>
      <c r="E63" s="21"/>
    </row>
    <row r="64" spans="1:5" x14ac:dyDescent="0.25">
      <c r="A64" s="23">
        <v>42830</v>
      </c>
      <c r="B64" s="16">
        <f t="shared" si="0"/>
        <v>14</v>
      </c>
      <c r="C64" s="21" t="str">
        <f t="shared" si="1"/>
        <v>星期三</v>
      </c>
      <c r="D64" s="21">
        <v>10.4203641032014</v>
      </c>
      <c r="E64" s="21"/>
    </row>
    <row r="65" spans="1:5" x14ac:dyDescent="0.25">
      <c r="A65" s="23">
        <v>42831</v>
      </c>
      <c r="B65" s="16">
        <f t="shared" si="0"/>
        <v>14</v>
      </c>
      <c r="C65" s="21" t="str">
        <f t="shared" si="1"/>
        <v>星期四</v>
      </c>
      <c r="D65" s="21">
        <v>10.4203641032014</v>
      </c>
      <c r="E65" s="21"/>
    </row>
    <row r="66" spans="1:5" x14ac:dyDescent="0.25">
      <c r="A66" s="23">
        <v>42832</v>
      </c>
      <c r="B66" s="16">
        <f t="shared" si="0"/>
        <v>14</v>
      </c>
      <c r="C66" s="21" t="str">
        <f t="shared" si="1"/>
        <v>星期五</v>
      </c>
      <c r="D66" s="21">
        <v>10.4203641032014</v>
      </c>
      <c r="E66" s="21"/>
    </row>
    <row r="67" spans="1:5" x14ac:dyDescent="0.25">
      <c r="A67" s="23">
        <v>42833</v>
      </c>
      <c r="B67" s="16">
        <f t="shared" si="0"/>
        <v>14</v>
      </c>
      <c r="C67" s="21" t="str">
        <f t="shared" si="1"/>
        <v>星期六</v>
      </c>
      <c r="D67" s="21">
        <v>10.4203641032014</v>
      </c>
      <c r="E67" s="21"/>
    </row>
    <row r="68" spans="1:5" x14ac:dyDescent="0.25">
      <c r="A68" s="23">
        <v>42834</v>
      </c>
      <c r="B68" s="16">
        <f t="shared" ref="B68:B131" si="2">WEEKNUM(A68)</f>
        <v>15</v>
      </c>
      <c r="C68" s="21" t="str">
        <f t="shared" ref="C68:C131" si="3">TEXT(WEEKDAY(A68),"aaaa")</f>
        <v>星期日</v>
      </c>
      <c r="D68" s="21">
        <v>10.4203641032014</v>
      </c>
      <c r="E68" s="21"/>
    </row>
    <row r="69" spans="1:5" x14ac:dyDescent="0.25">
      <c r="A69" s="23">
        <v>42835</v>
      </c>
      <c r="B69" s="16">
        <f t="shared" si="2"/>
        <v>15</v>
      </c>
      <c r="C69" s="21" t="str">
        <f t="shared" si="3"/>
        <v>星期一</v>
      </c>
      <c r="D69" s="21">
        <v>10.4203641032014</v>
      </c>
      <c r="E69" s="21"/>
    </row>
    <row r="70" spans="1:5" x14ac:dyDescent="0.25">
      <c r="A70" s="23">
        <v>42836</v>
      </c>
      <c r="B70" s="16">
        <f t="shared" si="2"/>
        <v>15</v>
      </c>
      <c r="C70" s="21" t="str">
        <f t="shared" si="3"/>
        <v>星期二</v>
      </c>
      <c r="D70" s="21">
        <v>10.4203641032014</v>
      </c>
      <c r="E70" s="21"/>
    </row>
    <row r="71" spans="1:5" x14ac:dyDescent="0.25">
      <c r="A71" s="23">
        <v>42837</v>
      </c>
      <c r="B71" s="16">
        <f t="shared" si="2"/>
        <v>15</v>
      </c>
      <c r="C71" s="21" t="str">
        <f t="shared" si="3"/>
        <v>星期三</v>
      </c>
      <c r="D71" s="21">
        <v>10.4203641032014</v>
      </c>
      <c r="E71" s="21"/>
    </row>
    <row r="72" spans="1:5" x14ac:dyDescent="0.25">
      <c r="A72" s="23">
        <v>42838</v>
      </c>
      <c r="B72" s="16">
        <f t="shared" si="2"/>
        <v>15</v>
      </c>
      <c r="C72" s="21" t="str">
        <f t="shared" si="3"/>
        <v>星期四</v>
      </c>
      <c r="D72" s="21">
        <v>10.4203641032014</v>
      </c>
      <c r="E72" s="21"/>
    </row>
    <row r="73" spans="1:5" x14ac:dyDescent="0.25">
      <c r="A73" s="23">
        <v>42839</v>
      </c>
      <c r="B73" s="16">
        <f t="shared" si="2"/>
        <v>15</v>
      </c>
      <c r="C73" s="21" t="str">
        <f t="shared" si="3"/>
        <v>星期五</v>
      </c>
      <c r="D73" s="21">
        <v>10.4203641032014</v>
      </c>
      <c r="E73" s="21"/>
    </row>
    <row r="74" spans="1:5" x14ac:dyDescent="0.25">
      <c r="A74" s="23">
        <v>42840</v>
      </c>
      <c r="B74" s="16">
        <f t="shared" si="2"/>
        <v>15</v>
      </c>
      <c r="C74" s="21" t="str">
        <f t="shared" si="3"/>
        <v>星期六</v>
      </c>
      <c r="D74" s="21">
        <v>15</v>
      </c>
      <c r="E74" s="21"/>
    </row>
    <row r="75" spans="1:5" x14ac:dyDescent="0.25">
      <c r="A75" s="23">
        <v>42841</v>
      </c>
      <c r="B75" s="16">
        <f t="shared" si="2"/>
        <v>16</v>
      </c>
      <c r="C75" s="21" t="str">
        <f t="shared" si="3"/>
        <v>星期日</v>
      </c>
      <c r="D75" s="21">
        <v>19</v>
      </c>
      <c r="E75" s="21"/>
    </row>
    <row r="76" spans="1:5" x14ac:dyDescent="0.25">
      <c r="A76" s="23">
        <v>42842</v>
      </c>
      <c r="B76" s="16">
        <f t="shared" si="2"/>
        <v>16</v>
      </c>
      <c r="C76" s="21" t="str">
        <f t="shared" si="3"/>
        <v>星期一</v>
      </c>
      <c r="D76" s="21">
        <v>19.334449760799199</v>
      </c>
      <c r="E76" s="21"/>
    </row>
    <row r="77" spans="1:5" x14ac:dyDescent="0.25">
      <c r="A77" s="23">
        <v>42843</v>
      </c>
      <c r="B77" s="16">
        <f t="shared" si="2"/>
        <v>16</v>
      </c>
      <c r="C77" s="21" t="str">
        <f t="shared" si="3"/>
        <v>星期二</v>
      </c>
      <c r="D77" s="21">
        <v>19.334449760799199</v>
      </c>
      <c r="E77" s="21"/>
    </row>
    <row r="78" spans="1:5" x14ac:dyDescent="0.25">
      <c r="A78" s="23">
        <v>42844</v>
      </c>
      <c r="B78" s="16">
        <f t="shared" si="2"/>
        <v>16</v>
      </c>
      <c r="C78" s="21" t="str">
        <f t="shared" si="3"/>
        <v>星期三</v>
      </c>
      <c r="D78" s="21">
        <v>19.334449760799199</v>
      </c>
      <c r="E78" s="21"/>
    </row>
    <row r="79" spans="1:5" x14ac:dyDescent="0.25">
      <c r="A79" s="23">
        <v>42845</v>
      </c>
      <c r="B79" s="16">
        <f t="shared" si="2"/>
        <v>16</v>
      </c>
      <c r="C79" s="21" t="str">
        <f t="shared" si="3"/>
        <v>星期四</v>
      </c>
      <c r="D79" s="21">
        <v>19.334449760799199</v>
      </c>
      <c r="E79" s="21"/>
    </row>
    <row r="80" spans="1:5" x14ac:dyDescent="0.25">
      <c r="A80" s="23">
        <v>42846</v>
      </c>
      <c r="B80" s="16">
        <f t="shared" si="2"/>
        <v>16</v>
      </c>
      <c r="C80" s="21" t="str">
        <f t="shared" si="3"/>
        <v>星期五</v>
      </c>
      <c r="D80" s="21">
        <v>17.100000000000001</v>
      </c>
      <c r="E80" s="21"/>
    </row>
    <row r="81" spans="1:5" x14ac:dyDescent="0.25">
      <c r="A81" s="23">
        <v>42847</v>
      </c>
      <c r="B81" s="16">
        <f t="shared" si="2"/>
        <v>16</v>
      </c>
      <c r="C81" s="21" t="str">
        <f t="shared" si="3"/>
        <v>星期六</v>
      </c>
      <c r="D81" s="21">
        <v>17.100000000000001</v>
      </c>
      <c r="E81" s="21"/>
    </row>
    <row r="82" spans="1:5" x14ac:dyDescent="0.25">
      <c r="A82" s="23">
        <v>42848</v>
      </c>
      <c r="B82" s="16">
        <f t="shared" si="2"/>
        <v>17</v>
      </c>
      <c r="C82" s="21" t="str">
        <f t="shared" si="3"/>
        <v>星期日</v>
      </c>
      <c r="D82" s="21">
        <v>17.100000000000001</v>
      </c>
      <c r="E82" s="21"/>
    </row>
    <row r="83" spans="1:5" x14ac:dyDescent="0.25">
      <c r="A83" s="23">
        <v>42849</v>
      </c>
      <c r="B83" s="16">
        <f t="shared" si="2"/>
        <v>17</v>
      </c>
      <c r="C83" s="21" t="str">
        <f t="shared" si="3"/>
        <v>星期一</v>
      </c>
      <c r="D83" s="21">
        <v>17.100000000000001</v>
      </c>
      <c r="E83" s="21"/>
    </row>
    <row r="84" spans="1:5" x14ac:dyDescent="0.25">
      <c r="A84" s="23">
        <v>42850</v>
      </c>
      <c r="B84" s="16">
        <f t="shared" si="2"/>
        <v>17</v>
      </c>
      <c r="C84" s="21" t="str">
        <f t="shared" si="3"/>
        <v>星期二</v>
      </c>
      <c r="D84" s="21">
        <v>17.100000000000001</v>
      </c>
      <c r="E84" s="21"/>
    </row>
    <row r="85" spans="1:5" x14ac:dyDescent="0.25">
      <c r="A85" s="23">
        <v>42851</v>
      </c>
      <c r="B85" s="16">
        <f t="shared" si="2"/>
        <v>17</v>
      </c>
      <c r="C85" s="21" t="str">
        <f t="shared" si="3"/>
        <v>星期三</v>
      </c>
      <c r="D85" s="21">
        <v>14.1</v>
      </c>
      <c r="E85" s="21"/>
    </row>
    <row r="86" spans="1:5" x14ac:dyDescent="0.25">
      <c r="A86" s="23">
        <v>42852</v>
      </c>
      <c r="B86" s="16">
        <f t="shared" si="2"/>
        <v>17</v>
      </c>
      <c r="C86" s="21" t="str">
        <f t="shared" si="3"/>
        <v>星期四</v>
      </c>
      <c r="D86" s="21">
        <v>14.1</v>
      </c>
      <c r="E86" s="21"/>
    </row>
    <row r="87" spans="1:5" x14ac:dyDescent="0.25">
      <c r="A87" s="23">
        <v>42853</v>
      </c>
      <c r="B87" s="16">
        <f t="shared" si="2"/>
        <v>17</v>
      </c>
      <c r="C87" s="21" t="str">
        <f t="shared" si="3"/>
        <v>星期五</v>
      </c>
      <c r="D87" s="21">
        <v>14.1</v>
      </c>
      <c r="E87" s="21"/>
    </row>
    <row r="88" spans="1:5" x14ac:dyDescent="0.25">
      <c r="A88" s="23">
        <v>42854</v>
      </c>
      <c r="B88" s="16">
        <f t="shared" si="2"/>
        <v>17</v>
      </c>
      <c r="C88" s="21" t="str">
        <f t="shared" si="3"/>
        <v>星期六</v>
      </c>
      <c r="D88" s="21">
        <v>14.1</v>
      </c>
      <c r="E88" s="21"/>
    </row>
    <row r="89" spans="1:5" x14ac:dyDescent="0.25">
      <c r="A89" s="23">
        <v>42855</v>
      </c>
      <c r="B89" s="16">
        <f t="shared" si="2"/>
        <v>18</v>
      </c>
      <c r="C89" s="21" t="str">
        <f t="shared" si="3"/>
        <v>星期日</v>
      </c>
      <c r="D89" s="21">
        <v>14.1</v>
      </c>
      <c r="E89" s="21"/>
    </row>
    <row r="90" spans="1:5" x14ac:dyDescent="0.25">
      <c r="A90" s="23">
        <v>42856</v>
      </c>
      <c r="B90" s="16">
        <f t="shared" si="2"/>
        <v>18</v>
      </c>
      <c r="C90" s="21" t="str">
        <f t="shared" si="3"/>
        <v>星期一</v>
      </c>
      <c r="D90" s="21">
        <v>10.1</v>
      </c>
      <c r="E90" s="21"/>
    </row>
    <row r="91" spans="1:5" x14ac:dyDescent="0.25">
      <c r="A91" s="23">
        <v>42857</v>
      </c>
      <c r="B91" s="16">
        <f t="shared" si="2"/>
        <v>18</v>
      </c>
      <c r="C91" s="21" t="str">
        <f t="shared" si="3"/>
        <v>星期二</v>
      </c>
      <c r="D91" s="21">
        <v>10.1</v>
      </c>
      <c r="E91" s="21"/>
    </row>
    <row r="92" spans="1:5" x14ac:dyDescent="0.25">
      <c r="A92" s="23">
        <v>42858</v>
      </c>
      <c r="B92" s="16">
        <f t="shared" si="2"/>
        <v>18</v>
      </c>
      <c r="C92" s="21" t="str">
        <f t="shared" si="3"/>
        <v>星期三</v>
      </c>
      <c r="D92" s="21">
        <v>7.1</v>
      </c>
      <c r="E92" s="21"/>
    </row>
    <row r="93" spans="1:5" x14ac:dyDescent="0.25">
      <c r="A93" s="23">
        <v>42859</v>
      </c>
      <c r="B93" s="16">
        <f t="shared" si="2"/>
        <v>18</v>
      </c>
      <c r="C93" s="21" t="str">
        <f t="shared" si="3"/>
        <v>星期四</v>
      </c>
      <c r="D93" s="21">
        <v>7.1</v>
      </c>
      <c r="E93" s="21"/>
    </row>
    <row r="94" spans="1:5" x14ac:dyDescent="0.25">
      <c r="A94" s="23">
        <v>42860</v>
      </c>
      <c r="B94" s="16">
        <f t="shared" si="2"/>
        <v>18</v>
      </c>
      <c r="C94" s="21" t="str">
        <f t="shared" si="3"/>
        <v>星期五</v>
      </c>
      <c r="D94" s="21">
        <v>7.1</v>
      </c>
      <c r="E94" s="21"/>
    </row>
    <row r="95" spans="1:5" x14ac:dyDescent="0.25">
      <c r="A95" s="23">
        <v>42861</v>
      </c>
      <c r="B95" s="16">
        <f t="shared" si="2"/>
        <v>18</v>
      </c>
      <c r="C95" s="21" t="str">
        <f t="shared" si="3"/>
        <v>星期六</v>
      </c>
      <c r="D95" s="21">
        <v>7.1039231718805196</v>
      </c>
      <c r="E95" s="21"/>
    </row>
    <row r="96" spans="1:5" x14ac:dyDescent="0.25">
      <c r="A96" s="23">
        <v>42862</v>
      </c>
      <c r="B96" s="16">
        <f t="shared" si="2"/>
        <v>19</v>
      </c>
      <c r="C96" s="21" t="str">
        <f t="shared" si="3"/>
        <v>星期日</v>
      </c>
      <c r="D96" s="21">
        <v>7.1039231718805196</v>
      </c>
      <c r="E96" s="21"/>
    </row>
    <row r="97" spans="1:5" x14ac:dyDescent="0.25">
      <c r="A97" s="23">
        <v>42863</v>
      </c>
      <c r="B97" s="16">
        <f t="shared" si="2"/>
        <v>19</v>
      </c>
      <c r="C97" s="21" t="str">
        <f t="shared" si="3"/>
        <v>星期一</v>
      </c>
      <c r="D97" s="21">
        <v>3.10392317188052</v>
      </c>
      <c r="E97" s="21"/>
    </row>
    <row r="98" spans="1:5" x14ac:dyDescent="0.25">
      <c r="A98" s="23">
        <v>42864</v>
      </c>
      <c r="B98" s="16">
        <f t="shared" si="2"/>
        <v>19</v>
      </c>
      <c r="C98" s="21" t="str">
        <f t="shared" si="3"/>
        <v>星期二</v>
      </c>
      <c r="D98" s="21">
        <v>-3.0663107434306802</v>
      </c>
      <c r="E98" s="21"/>
    </row>
    <row r="99" spans="1:5" x14ac:dyDescent="0.25">
      <c r="A99" s="23">
        <v>42865</v>
      </c>
      <c r="B99" s="16">
        <f t="shared" si="2"/>
        <v>19</v>
      </c>
      <c r="C99" s="21" t="str">
        <f t="shared" si="3"/>
        <v>星期三</v>
      </c>
      <c r="D99" s="21">
        <v>-3.0663107434306802</v>
      </c>
      <c r="E99" s="21"/>
    </row>
    <row r="100" spans="1:5" x14ac:dyDescent="0.25">
      <c r="A100" s="23">
        <v>42866</v>
      </c>
      <c r="B100" s="16">
        <f t="shared" si="2"/>
        <v>19</v>
      </c>
      <c r="C100" s="21" t="str">
        <f t="shared" si="3"/>
        <v>星期四</v>
      </c>
      <c r="D100" s="21">
        <v>0.614801276193219</v>
      </c>
      <c r="E100" s="21"/>
    </row>
    <row r="101" spans="1:5" x14ac:dyDescent="0.25">
      <c r="A101" s="23">
        <v>42867</v>
      </c>
      <c r="B101" s="16">
        <f t="shared" si="2"/>
        <v>19</v>
      </c>
      <c r="C101" s="21" t="str">
        <f t="shared" si="3"/>
        <v>星期五</v>
      </c>
      <c r="D101" s="21">
        <v>0.614801276193219</v>
      </c>
      <c r="E101" s="21"/>
    </row>
    <row r="102" spans="1:5" x14ac:dyDescent="0.25">
      <c r="A102" s="23">
        <v>42868</v>
      </c>
      <c r="B102" s="16">
        <f t="shared" si="2"/>
        <v>19</v>
      </c>
      <c r="C102" s="21" t="str">
        <f t="shared" si="3"/>
        <v>星期六</v>
      </c>
      <c r="D102" s="21">
        <v>0.614801276193219</v>
      </c>
      <c r="E102" s="21"/>
    </row>
    <row r="103" spans="1:5" x14ac:dyDescent="0.25">
      <c r="A103" s="23">
        <v>42869</v>
      </c>
      <c r="B103" s="16">
        <f t="shared" si="2"/>
        <v>20</v>
      </c>
      <c r="C103" s="21" t="str">
        <f t="shared" si="3"/>
        <v>星期日</v>
      </c>
      <c r="D103" s="21">
        <v>1.96884870055962</v>
      </c>
      <c r="E103" s="21"/>
    </row>
    <row r="104" spans="1:5" x14ac:dyDescent="0.25">
      <c r="A104" s="23">
        <v>42870</v>
      </c>
      <c r="B104" s="16">
        <f t="shared" si="2"/>
        <v>20</v>
      </c>
      <c r="C104" s="21" t="str">
        <f t="shared" si="3"/>
        <v>星期一</v>
      </c>
      <c r="D104" s="21">
        <v>0.96884870055961902</v>
      </c>
      <c r="E104" s="21"/>
    </row>
    <row r="105" spans="1:5" x14ac:dyDescent="0.25">
      <c r="A105" s="23">
        <v>42871</v>
      </c>
      <c r="B105" s="16">
        <f t="shared" si="2"/>
        <v>20</v>
      </c>
      <c r="C105" s="21" t="str">
        <f t="shared" si="3"/>
        <v>星期二</v>
      </c>
      <c r="D105" s="21">
        <v>-3.1151299440381301E-2</v>
      </c>
      <c r="E105" s="21"/>
    </row>
    <row r="106" spans="1:5" x14ac:dyDescent="0.25">
      <c r="A106" s="23">
        <v>42872</v>
      </c>
      <c r="B106" s="16">
        <f t="shared" si="2"/>
        <v>20</v>
      </c>
      <c r="C106" s="21" t="str">
        <f t="shared" si="3"/>
        <v>星期三</v>
      </c>
      <c r="D106" s="21">
        <v>-1.03115129944038</v>
      </c>
      <c r="E106" s="21"/>
    </row>
    <row r="107" spans="1:5" x14ac:dyDescent="0.25">
      <c r="A107" s="23">
        <v>42873</v>
      </c>
      <c r="B107" s="16">
        <f t="shared" si="2"/>
        <v>20</v>
      </c>
      <c r="C107" s="21" t="str">
        <f t="shared" si="3"/>
        <v>星期四</v>
      </c>
      <c r="D107" s="21">
        <v>-1.03115129944038</v>
      </c>
      <c r="E107" s="21"/>
    </row>
    <row r="108" spans="1:5" x14ac:dyDescent="0.25">
      <c r="A108" s="23">
        <v>42874</v>
      </c>
      <c r="B108" s="16">
        <f t="shared" si="2"/>
        <v>20</v>
      </c>
      <c r="C108" s="21" t="str">
        <f t="shared" si="3"/>
        <v>星期五</v>
      </c>
      <c r="D108" s="21">
        <v>-8.1291905151266501</v>
      </c>
      <c r="E108" s="21"/>
    </row>
    <row r="109" spans="1:5" x14ac:dyDescent="0.25">
      <c r="A109" s="23">
        <v>42875</v>
      </c>
      <c r="B109" s="16">
        <f t="shared" si="2"/>
        <v>20</v>
      </c>
      <c r="C109" s="21" t="str">
        <f t="shared" si="3"/>
        <v>星期六</v>
      </c>
      <c r="D109" s="21">
        <v>-9.1291905151266501</v>
      </c>
      <c r="E109" s="21"/>
    </row>
    <row r="110" spans="1:5" x14ac:dyDescent="0.25">
      <c r="A110" s="23">
        <v>42876</v>
      </c>
      <c r="B110" s="16">
        <f t="shared" si="2"/>
        <v>21</v>
      </c>
      <c r="C110" s="21" t="str">
        <f t="shared" si="3"/>
        <v>星期日</v>
      </c>
      <c r="D110" s="21">
        <v>-10.1291905151267</v>
      </c>
      <c r="E110" s="21"/>
    </row>
    <row r="111" spans="1:5" x14ac:dyDescent="0.25">
      <c r="A111" s="23">
        <v>42877</v>
      </c>
      <c r="B111" s="16">
        <f t="shared" si="2"/>
        <v>21</v>
      </c>
      <c r="C111" s="21" t="str">
        <f t="shared" si="3"/>
        <v>星期一</v>
      </c>
      <c r="D111" s="21">
        <v>-11.1291905151267</v>
      </c>
      <c r="E111" s="21"/>
    </row>
    <row r="112" spans="1:5" x14ac:dyDescent="0.25">
      <c r="A112" s="23">
        <v>42878</v>
      </c>
      <c r="B112" s="16">
        <f t="shared" si="2"/>
        <v>21</v>
      </c>
      <c r="C112" s="21" t="str">
        <f t="shared" si="3"/>
        <v>星期二</v>
      </c>
      <c r="D112" s="21">
        <v>-12.1291905151267</v>
      </c>
      <c r="E112" s="21"/>
    </row>
    <row r="113" spans="1:5" x14ac:dyDescent="0.25">
      <c r="A113" s="23">
        <v>42879</v>
      </c>
      <c r="B113" s="16">
        <f t="shared" si="2"/>
        <v>21</v>
      </c>
      <c r="C113" s="21" t="str">
        <f t="shared" si="3"/>
        <v>星期三</v>
      </c>
      <c r="D113" s="21">
        <v>-5</v>
      </c>
      <c r="E113" s="21"/>
    </row>
    <row r="114" spans="1:5" x14ac:dyDescent="0.25">
      <c r="A114" s="23">
        <v>42880</v>
      </c>
      <c r="B114" s="16">
        <f t="shared" si="2"/>
        <v>21</v>
      </c>
      <c r="C114" s="21" t="str">
        <f t="shared" si="3"/>
        <v>星期四</v>
      </c>
      <c r="D114" s="21">
        <v>0.47548092035867701</v>
      </c>
    </row>
    <row r="115" spans="1:5" x14ac:dyDescent="0.25">
      <c r="A115" s="23">
        <v>42881</v>
      </c>
      <c r="B115" s="16">
        <f t="shared" si="2"/>
        <v>21</v>
      </c>
      <c r="C115" s="21" t="str">
        <f t="shared" si="3"/>
        <v>星期五</v>
      </c>
      <c r="D115" s="21">
        <v>1.88823524507461</v>
      </c>
    </row>
    <row r="116" spans="1:5" x14ac:dyDescent="0.25">
      <c r="A116" s="23">
        <v>42882</v>
      </c>
      <c r="B116" s="16">
        <f t="shared" si="2"/>
        <v>21</v>
      </c>
      <c r="C116" s="21" t="str">
        <f t="shared" si="3"/>
        <v>星期六</v>
      </c>
      <c r="D116" s="21">
        <v>0.7647011015506</v>
      </c>
    </row>
    <row r="117" spans="1:5" x14ac:dyDescent="0.25">
      <c r="A117" s="23">
        <v>42883</v>
      </c>
      <c r="B117" s="16">
        <f t="shared" si="2"/>
        <v>22</v>
      </c>
      <c r="C117" s="21" t="str">
        <f t="shared" si="3"/>
        <v>星期日</v>
      </c>
      <c r="D117" s="21">
        <v>1.67685419607733</v>
      </c>
    </row>
    <row r="118" spans="1:5" x14ac:dyDescent="0.25">
      <c r="A118" s="23">
        <v>42884</v>
      </c>
      <c r="B118" s="16">
        <f t="shared" si="2"/>
        <v>22</v>
      </c>
      <c r="C118" s="21" t="str">
        <f t="shared" si="3"/>
        <v>星期一</v>
      </c>
      <c r="D118" s="21">
        <v>6.1658059708934161</v>
      </c>
    </row>
    <row r="119" spans="1:5" x14ac:dyDescent="0.25">
      <c r="A119" s="23">
        <v>42885</v>
      </c>
      <c r="B119" s="16">
        <f t="shared" si="2"/>
        <v>22</v>
      </c>
      <c r="C119" s="21" t="str">
        <f t="shared" si="3"/>
        <v>星期二</v>
      </c>
      <c r="D119" s="21">
        <v>5.7760721745944466</v>
      </c>
    </row>
    <row r="120" spans="1:5" x14ac:dyDescent="0.25">
      <c r="A120" s="23">
        <v>42886</v>
      </c>
      <c r="B120" s="16">
        <f t="shared" si="2"/>
        <v>22</v>
      </c>
      <c r="C120" s="21" t="str">
        <f t="shared" si="3"/>
        <v>星期三</v>
      </c>
      <c r="D120" s="21">
        <v>5.2312087486716337</v>
      </c>
    </row>
    <row r="121" spans="1:5" x14ac:dyDescent="0.25">
      <c r="A121" s="23">
        <v>42887</v>
      </c>
      <c r="B121" s="16">
        <f t="shared" si="2"/>
        <v>22</v>
      </c>
      <c r="C121" s="21" t="str">
        <f t="shared" si="3"/>
        <v>星期四</v>
      </c>
      <c r="D121" s="21">
        <v>3.7700906119134743</v>
      </c>
    </row>
    <row r="122" spans="1:5" x14ac:dyDescent="0.25">
      <c r="A122" s="23">
        <v>42888</v>
      </c>
      <c r="B122" s="16">
        <f t="shared" si="2"/>
        <v>22</v>
      </c>
      <c r="C122" s="21" t="str">
        <f t="shared" si="3"/>
        <v>星期五</v>
      </c>
      <c r="D122" s="21">
        <v>3.761949523955991</v>
      </c>
    </row>
    <row r="123" spans="1:5" x14ac:dyDescent="0.25">
      <c r="A123" s="23">
        <v>42889</v>
      </c>
      <c r="B123" s="16">
        <f t="shared" si="2"/>
        <v>22</v>
      </c>
      <c r="C123" s="21" t="str">
        <f t="shared" si="3"/>
        <v>星期六</v>
      </c>
      <c r="D123" s="21">
        <v>1.7659698943243711</v>
      </c>
    </row>
    <row r="124" spans="1:5" x14ac:dyDescent="0.25">
      <c r="A124" s="23">
        <v>42890</v>
      </c>
      <c r="B124" s="16">
        <f t="shared" si="2"/>
        <v>23</v>
      </c>
      <c r="C124" s="21" t="str">
        <f t="shared" si="3"/>
        <v>星期日</v>
      </c>
      <c r="D124" s="21">
        <v>1.6933060054361704</v>
      </c>
    </row>
    <row r="125" spans="1:5" x14ac:dyDescent="0.25">
      <c r="A125" s="23">
        <v>42891</v>
      </c>
      <c r="B125" s="16">
        <f t="shared" si="2"/>
        <v>23</v>
      </c>
      <c r="C125" s="21" t="str">
        <f t="shared" si="3"/>
        <v>星期一</v>
      </c>
      <c r="D125" s="21">
        <v>5.9252648956316989E-2</v>
      </c>
    </row>
    <row r="126" spans="1:5" x14ac:dyDescent="0.25">
      <c r="A126" s="23">
        <v>42892</v>
      </c>
      <c r="B126" s="16">
        <f t="shared" si="2"/>
        <v>23</v>
      </c>
      <c r="C126" s="21" t="str">
        <f t="shared" si="3"/>
        <v>星期二</v>
      </c>
      <c r="D126" s="21">
        <v>2.0482570471067447</v>
      </c>
    </row>
    <row r="127" spans="1:5" x14ac:dyDescent="0.25">
      <c r="A127" s="23">
        <v>42893</v>
      </c>
      <c r="B127" s="16">
        <f t="shared" si="2"/>
        <v>23</v>
      </c>
      <c r="C127" s="21" t="str">
        <f t="shared" si="3"/>
        <v>星期三</v>
      </c>
      <c r="D127" s="21">
        <v>2.8801034591378993</v>
      </c>
    </row>
    <row r="128" spans="1:5" x14ac:dyDescent="0.25">
      <c r="A128" s="23">
        <v>42894</v>
      </c>
      <c r="B128" s="16">
        <f t="shared" si="2"/>
        <v>23</v>
      </c>
      <c r="C128" s="21" t="str">
        <f t="shared" si="3"/>
        <v>星期四</v>
      </c>
      <c r="D128" s="21">
        <v>3.8699058896891074</v>
      </c>
    </row>
    <row r="129" spans="1:11" x14ac:dyDescent="0.25">
      <c r="A129" s="23">
        <v>42895</v>
      </c>
      <c r="B129" s="16">
        <f t="shared" si="2"/>
        <v>23</v>
      </c>
      <c r="C129" s="21" t="str">
        <f t="shared" si="3"/>
        <v>星期五</v>
      </c>
      <c r="D129" s="21">
        <v>3.2</v>
      </c>
    </row>
    <row r="130" spans="1:11" x14ac:dyDescent="0.25">
      <c r="A130" s="23">
        <v>42896</v>
      </c>
      <c r="B130" s="16">
        <f t="shared" si="2"/>
        <v>23</v>
      </c>
      <c r="C130" s="21" t="str">
        <f t="shared" si="3"/>
        <v>星期六</v>
      </c>
      <c r="D130" s="21">
        <v>2.7476666666666669</v>
      </c>
    </row>
    <row r="131" spans="1:11" x14ac:dyDescent="0.25">
      <c r="A131" s="23">
        <v>42897</v>
      </c>
      <c r="B131" s="16">
        <f t="shared" si="2"/>
        <v>24</v>
      </c>
      <c r="C131" s="21" t="str">
        <f t="shared" si="3"/>
        <v>星期日</v>
      </c>
      <c r="D131" s="21">
        <v>2.2953333333333337</v>
      </c>
    </row>
    <row r="132" spans="1:11" x14ac:dyDescent="0.25">
      <c r="A132" s="23">
        <v>42898</v>
      </c>
      <c r="B132" s="16">
        <f t="shared" ref="B132:B195" si="4">WEEKNUM(A132)</f>
        <v>24</v>
      </c>
      <c r="C132" s="21" t="str">
        <f t="shared" ref="C132:C195" si="5">TEXT(WEEKDAY(A132),"aaaa")</f>
        <v>星期一</v>
      </c>
      <c r="D132" s="21">
        <v>1.8430000000000004</v>
      </c>
    </row>
    <row r="133" spans="1:11" x14ac:dyDescent="0.25">
      <c r="A133" s="23">
        <v>42899</v>
      </c>
      <c r="B133" s="16">
        <f t="shared" si="4"/>
        <v>24</v>
      </c>
      <c r="C133" s="21" t="str">
        <f t="shared" si="5"/>
        <v>星期二</v>
      </c>
      <c r="D133" s="21">
        <v>1.3906666666666672</v>
      </c>
      <c r="K133" s="15"/>
    </row>
    <row r="134" spans="1:11" x14ac:dyDescent="0.25">
      <c r="A134" s="23">
        <v>42900</v>
      </c>
      <c r="B134" s="16">
        <f t="shared" si="4"/>
        <v>24</v>
      </c>
      <c r="C134" s="21" t="str">
        <f t="shared" si="5"/>
        <v>星期三</v>
      </c>
      <c r="D134" s="21">
        <v>0.9383333333333338</v>
      </c>
    </row>
    <row r="135" spans="1:11" x14ac:dyDescent="0.25">
      <c r="A135" s="23">
        <v>42901</v>
      </c>
      <c r="B135" s="16">
        <f t="shared" si="4"/>
        <v>24</v>
      </c>
      <c r="C135" s="21" t="str">
        <f t="shared" si="5"/>
        <v>星期四</v>
      </c>
      <c r="D135" s="21">
        <v>0.48600000000000043</v>
      </c>
    </row>
    <row r="136" spans="1:11" x14ac:dyDescent="0.25">
      <c r="A136" s="23">
        <v>42902</v>
      </c>
      <c r="B136" s="16">
        <f t="shared" si="4"/>
        <v>24</v>
      </c>
      <c r="C136" s="21" t="str">
        <f t="shared" si="5"/>
        <v>星期五</v>
      </c>
      <c r="D136" s="21">
        <v>3.3666666666667067E-2</v>
      </c>
    </row>
    <row r="137" spans="1:11" x14ac:dyDescent="0.25">
      <c r="A137" s="23">
        <v>42903</v>
      </c>
      <c r="B137" s="16">
        <f t="shared" si="4"/>
        <v>24</v>
      </c>
      <c r="C137" s="21" t="str">
        <f t="shared" si="5"/>
        <v>星期六</v>
      </c>
      <c r="D137" s="21">
        <v>-0.4186666666666663</v>
      </c>
    </row>
    <row r="138" spans="1:11" x14ac:dyDescent="0.25">
      <c r="A138" s="23">
        <v>42904</v>
      </c>
      <c r="B138" s="16">
        <f t="shared" si="4"/>
        <v>25</v>
      </c>
      <c r="C138" s="21" t="str">
        <f t="shared" si="5"/>
        <v>星期日</v>
      </c>
      <c r="D138" s="21">
        <v>-0.87099999999999966</v>
      </c>
    </row>
    <row r="139" spans="1:11" x14ac:dyDescent="0.25">
      <c r="A139" s="23">
        <v>42905</v>
      </c>
      <c r="B139" s="16">
        <f t="shared" si="4"/>
        <v>25</v>
      </c>
      <c r="C139" s="21" t="str">
        <f t="shared" si="5"/>
        <v>星期一</v>
      </c>
      <c r="D139" s="21">
        <v>-1.323333333333333</v>
      </c>
    </row>
    <row r="140" spans="1:11" x14ac:dyDescent="0.25">
      <c r="A140" s="23">
        <v>42906</v>
      </c>
      <c r="B140" s="16">
        <f t="shared" si="4"/>
        <v>25</v>
      </c>
      <c r="C140" s="21" t="str">
        <f t="shared" si="5"/>
        <v>星期二</v>
      </c>
      <c r="D140" s="21">
        <v>-1.7756666666666665</v>
      </c>
    </row>
    <row r="141" spans="1:11" x14ac:dyDescent="0.25">
      <c r="A141" s="23">
        <v>42907</v>
      </c>
      <c r="B141" s="16">
        <f t="shared" si="4"/>
        <v>25</v>
      </c>
      <c r="C141" s="21" t="str">
        <f t="shared" si="5"/>
        <v>星期三</v>
      </c>
      <c r="D141" s="21">
        <v>-2.2279999999999998</v>
      </c>
    </row>
    <row r="142" spans="1:11" x14ac:dyDescent="0.25">
      <c r="A142" s="23">
        <v>42908</v>
      </c>
      <c r="B142" s="16">
        <f t="shared" si="4"/>
        <v>25</v>
      </c>
      <c r="C142" s="21" t="str">
        <f t="shared" si="5"/>
        <v>星期四</v>
      </c>
      <c r="D142" s="21">
        <v>-2.680333333333333</v>
      </c>
    </row>
    <row r="143" spans="1:11" x14ac:dyDescent="0.25">
      <c r="A143" s="23">
        <v>42909</v>
      </c>
      <c r="B143" s="16">
        <f t="shared" si="4"/>
        <v>25</v>
      </c>
      <c r="C143" s="21" t="str">
        <f t="shared" si="5"/>
        <v>星期五</v>
      </c>
      <c r="D143" s="21">
        <v>-3.1326666666666663</v>
      </c>
    </row>
    <row r="144" spans="1:11" x14ac:dyDescent="0.25">
      <c r="A144" s="23">
        <v>42910</v>
      </c>
      <c r="B144" s="16">
        <f t="shared" si="4"/>
        <v>25</v>
      </c>
      <c r="C144" s="21" t="str">
        <f t="shared" si="5"/>
        <v>星期六</v>
      </c>
      <c r="D144" s="21">
        <v>-3.5849999999999995</v>
      </c>
    </row>
    <row r="145" spans="1:4" x14ac:dyDescent="0.25">
      <c r="A145" s="23">
        <v>42911</v>
      </c>
      <c r="B145" s="16">
        <f t="shared" si="4"/>
        <v>26</v>
      </c>
      <c r="C145" s="21" t="str">
        <f t="shared" si="5"/>
        <v>星期日</v>
      </c>
      <c r="D145" s="21">
        <v>-4.0373333333333328</v>
      </c>
    </row>
    <row r="146" spans="1:4" x14ac:dyDescent="0.25">
      <c r="A146" s="23">
        <v>42912</v>
      </c>
      <c r="B146" s="16">
        <f t="shared" si="4"/>
        <v>26</v>
      </c>
      <c r="C146" s="21" t="str">
        <f t="shared" si="5"/>
        <v>星期一</v>
      </c>
      <c r="D146" s="21">
        <v>-4.4896666666666665</v>
      </c>
    </row>
    <row r="147" spans="1:4" x14ac:dyDescent="0.25">
      <c r="A147" s="23">
        <v>42913</v>
      </c>
      <c r="B147" s="16">
        <f t="shared" si="4"/>
        <v>26</v>
      </c>
      <c r="C147" s="21" t="str">
        <f t="shared" si="5"/>
        <v>星期二</v>
      </c>
      <c r="D147" s="21">
        <v>-4.9420000000000002</v>
      </c>
    </row>
    <row r="148" spans="1:4" x14ac:dyDescent="0.25">
      <c r="A148" s="23">
        <v>42914</v>
      </c>
      <c r="B148" s="16">
        <f t="shared" si="4"/>
        <v>26</v>
      </c>
      <c r="C148" s="21" t="str">
        <f t="shared" si="5"/>
        <v>星期三</v>
      </c>
      <c r="D148" s="21">
        <v>-5.3943333333333339</v>
      </c>
    </row>
    <row r="149" spans="1:4" x14ac:dyDescent="0.25">
      <c r="A149" s="23">
        <v>42915</v>
      </c>
      <c r="B149" s="16">
        <f t="shared" si="4"/>
        <v>26</v>
      </c>
      <c r="C149" s="21" t="str">
        <f t="shared" si="5"/>
        <v>星期四</v>
      </c>
      <c r="D149" s="21">
        <v>-5.8466666666666676</v>
      </c>
    </row>
    <row r="150" spans="1:4" x14ac:dyDescent="0.25">
      <c r="A150" s="23">
        <v>42916</v>
      </c>
      <c r="B150" s="16">
        <f t="shared" si="4"/>
        <v>26</v>
      </c>
      <c r="C150" s="21" t="str">
        <f t="shared" si="5"/>
        <v>星期五</v>
      </c>
      <c r="D150" s="21">
        <v>-6.2990000000000013</v>
      </c>
    </row>
    <row r="151" spans="1:4" x14ac:dyDescent="0.25">
      <c r="A151" s="23">
        <v>42917</v>
      </c>
      <c r="B151" s="16">
        <f t="shared" si="4"/>
        <v>26</v>
      </c>
      <c r="C151" s="21" t="str">
        <f t="shared" si="5"/>
        <v>星期六</v>
      </c>
      <c r="D151" s="21">
        <v>-6.751333333333335</v>
      </c>
    </row>
    <row r="152" spans="1:4" x14ac:dyDescent="0.25">
      <c r="A152" s="23">
        <v>42918</v>
      </c>
      <c r="B152" s="16">
        <f t="shared" si="4"/>
        <v>27</v>
      </c>
      <c r="C152" s="21" t="str">
        <f t="shared" si="5"/>
        <v>星期日</v>
      </c>
      <c r="D152" s="21">
        <v>-7.2036666666666687</v>
      </c>
    </row>
    <row r="153" spans="1:4" x14ac:dyDescent="0.25">
      <c r="A153" s="23">
        <v>42919</v>
      </c>
      <c r="B153" s="16">
        <f t="shared" si="4"/>
        <v>27</v>
      </c>
      <c r="C153" s="21" t="str">
        <f t="shared" si="5"/>
        <v>星期一</v>
      </c>
      <c r="D153" s="21">
        <v>-7.6560000000000024</v>
      </c>
    </row>
    <row r="154" spans="1:4" x14ac:dyDescent="0.25">
      <c r="A154" s="23">
        <v>42920</v>
      </c>
      <c r="B154" s="16">
        <f t="shared" si="4"/>
        <v>27</v>
      </c>
      <c r="C154" s="21" t="str">
        <f t="shared" si="5"/>
        <v>星期二</v>
      </c>
      <c r="D154" s="21">
        <v>-8.1083333333333361</v>
      </c>
    </row>
    <row r="155" spans="1:4" x14ac:dyDescent="0.25">
      <c r="A155" s="23">
        <v>42921</v>
      </c>
      <c r="B155" s="16">
        <f t="shared" si="4"/>
        <v>27</v>
      </c>
      <c r="C155" s="21" t="str">
        <f t="shared" si="5"/>
        <v>星期三</v>
      </c>
      <c r="D155" s="21">
        <v>-8.5606666666666698</v>
      </c>
    </row>
    <row r="156" spans="1:4" x14ac:dyDescent="0.25">
      <c r="A156" s="23">
        <v>42922</v>
      </c>
      <c r="B156" s="16">
        <f t="shared" si="4"/>
        <v>27</v>
      </c>
      <c r="C156" s="21" t="str">
        <f t="shared" si="5"/>
        <v>星期四</v>
      </c>
      <c r="D156" s="21">
        <v>-9.0130000000000035</v>
      </c>
    </row>
    <row r="157" spans="1:4" x14ac:dyDescent="0.25">
      <c r="A157" s="23">
        <v>42923</v>
      </c>
      <c r="B157" s="16">
        <f t="shared" si="4"/>
        <v>27</v>
      </c>
      <c r="C157" s="21" t="str">
        <f t="shared" si="5"/>
        <v>星期五</v>
      </c>
      <c r="D157" s="21">
        <v>-9.4653333333333372</v>
      </c>
    </row>
    <row r="158" spans="1:4" x14ac:dyDescent="0.25">
      <c r="A158" s="23">
        <v>42924</v>
      </c>
      <c r="B158" s="16">
        <f t="shared" si="4"/>
        <v>27</v>
      </c>
      <c r="C158" s="21" t="str">
        <f t="shared" si="5"/>
        <v>星期六</v>
      </c>
      <c r="D158" s="21">
        <v>-9.9176666666666708</v>
      </c>
    </row>
    <row r="159" spans="1:4" x14ac:dyDescent="0.25">
      <c r="A159" s="23">
        <v>42925</v>
      </c>
      <c r="B159" s="16">
        <f t="shared" si="4"/>
        <v>28</v>
      </c>
      <c r="C159" s="21" t="str">
        <f t="shared" si="5"/>
        <v>星期日</v>
      </c>
      <c r="D159" s="21">
        <v>-10.37</v>
      </c>
    </row>
    <row r="160" spans="1:4" x14ac:dyDescent="0.25">
      <c r="A160" s="23">
        <v>42926</v>
      </c>
      <c r="B160" s="16">
        <f t="shared" si="4"/>
        <v>28</v>
      </c>
      <c r="C160" s="21" t="str">
        <f t="shared" si="5"/>
        <v>星期一</v>
      </c>
      <c r="D160" s="21">
        <v>-10.124302265576262</v>
      </c>
    </row>
    <row r="161" spans="1:5" x14ac:dyDescent="0.25">
      <c r="A161" s="23">
        <v>42927</v>
      </c>
      <c r="B161" s="16">
        <f t="shared" si="4"/>
        <v>28</v>
      </c>
      <c r="C161" s="21" t="str">
        <f t="shared" si="5"/>
        <v>星期二</v>
      </c>
      <c r="D161" s="21">
        <v>-10.326377381315979</v>
      </c>
      <c r="E161" s="21"/>
    </row>
    <row r="162" spans="1:5" x14ac:dyDescent="0.25">
      <c r="A162" s="23">
        <v>42928</v>
      </c>
      <c r="B162" s="16">
        <f t="shared" si="4"/>
        <v>28</v>
      </c>
      <c r="C162" s="21" t="str">
        <f t="shared" si="5"/>
        <v>星期三</v>
      </c>
      <c r="D162" s="21">
        <v>-10.742764835019624</v>
      </c>
      <c r="E162" s="21"/>
    </row>
    <row r="163" spans="1:5" x14ac:dyDescent="0.25">
      <c r="A163" s="23">
        <v>42929</v>
      </c>
      <c r="B163" s="16">
        <f t="shared" si="4"/>
        <v>28</v>
      </c>
      <c r="C163" s="21" t="str">
        <f t="shared" si="5"/>
        <v>星期四</v>
      </c>
      <c r="D163" s="21">
        <v>-11.15915228872327</v>
      </c>
      <c r="E163" s="21"/>
    </row>
    <row r="164" spans="1:5" x14ac:dyDescent="0.25">
      <c r="A164" s="23">
        <v>42930</v>
      </c>
      <c r="B164" s="16">
        <f t="shared" si="4"/>
        <v>28</v>
      </c>
      <c r="C164" s="21" t="str">
        <f t="shared" si="5"/>
        <v>星期五</v>
      </c>
      <c r="D164" s="21">
        <v>-11.575539742426916</v>
      </c>
      <c r="E164" s="21"/>
    </row>
    <row r="165" spans="1:5" x14ac:dyDescent="0.25">
      <c r="A165" s="23">
        <v>42931</v>
      </c>
      <c r="B165" s="16">
        <f t="shared" si="4"/>
        <v>28</v>
      </c>
      <c r="C165" s="21" t="str">
        <f t="shared" si="5"/>
        <v>星期六</v>
      </c>
      <c r="D165" s="21">
        <v>-11.991927196130561</v>
      </c>
      <c r="E165" s="21"/>
    </row>
    <row r="166" spans="1:5" x14ac:dyDescent="0.25">
      <c r="A166" s="23">
        <v>42932</v>
      </c>
      <c r="B166" s="16">
        <f t="shared" si="4"/>
        <v>29</v>
      </c>
      <c r="C166" s="21" t="str">
        <f t="shared" si="5"/>
        <v>星期日</v>
      </c>
      <c r="D166" s="21">
        <v>-12.408314649834207</v>
      </c>
      <c r="E166" s="21"/>
    </row>
    <row r="167" spans="1:5" x14ac:dyDescent="0.25">
      <c r="A167" s="23">
        <v>42933</v>
      </c>
      <c r="B167" s="16">
        <f t="shared" si="4"/>
        <v>29</v>
      </c>
      <c r="C167" s="21" t="str">
        <f t="shared" si="5"/>
        <v>星期一</v>
      </c>
      <c r="D167" s="21">
        <v>-12.824702103537852</v>
      </c>
      <c r="E167" s="21"/>
    </row>
    <row r="168" spans="1:5" x14ac:dyDescent="0.25">
      <c r="A168" s="23">
        <v>42934</v>
      </c>
      <c r="B168" s="16">
        <f t="shared" si="4"/>
        <v>29</v>
      </c>
      <c r="C168" s="21" t="str">
        <f t="shared" si="5"/>
        <v>星期二</v>
      </c>
      <c r="D168" s="21">
        <v>-13.241089557241498</v>
      </c>
      <c r="E168" s="21"/>
    </row>
    <row r="169" spans="1:5" x14ac:dyDescent="0.25">
      <c r="A169" s="23">
        <v>42935</v>
      </c>
      <c r="B169" s="16">
        <f t="shared" si="4"/>
        <v>29</v>
      </c>
      <c r="C169" s="21" t="str">
        <f t="shared" si="5"/>
        <v>星期三</v>
      </c>
      <c r="D169" s="21">
        <v>-13.657477010945144</v>
      </c>
      <c r="E169" s="21"/>
    </row>
    <row r="170" spans="1:5" x14ac:dyDescent="0.25">
      <c r="A170" s="23">
        <v>42936</v>
      </c>
      <c r="B170" s="16">
        <f t="shared" si="4"/>
        <v>29</v>
      </c>
      <c r="C170" s="21" t="str">
        <f t="shared" si="5"/>
        <v>星期四</v>
      </c>
      <c r="D170" s="21">
        <v>-14.073864464648789</v>
      </c>
      <c r="E170" s="21"/>
    </row>
    <row r="171" spans="1:5" x14ac:dyDescent="0.25">
      <c r="A171" s="23">
        <v>42937</v>
      </c>
      <c r="B171" s="16">
        <f t="shared" si="4"/>
        <v>29</v>
      </c>
      <c r="C171" s="21" t="str">
        <f t="shared" si="5"/>
        <v>星期五</v>
      </c>
      <c r="D171" s="21">
        <v>-14.490251918352435</v>
      </c>
      <c r="E171" s="49" t="s">
        <v>175</v>
      </c>
    </row>
    <row r="172" spans="1:5" x14ac:dyDescent="0.25">
      <c r="A172" s="23">
        <v>42938</v>
      </c>
      <c r="B172" s="16">
        <f t="shared" si="4"/>
        <v>29</v>
      </c>
      <c r="C172" s="21" t="str">
        <f t="shared" si="5"/>
        <v>星期六</v>
      </c>
      <c r="D172" s="21">
        <v>-14.90663937205608</v>
      </c>
      <c r="E172" s="49" t="s">
        <v>175</v>
      </c>
    </row>
    <row r="173" spans="1:5" x14ac:dyDescent="0.25">
      <c r="A173" s="23">
        <v>42939</v>
      </c>
      <c r="B173" s="16">
        <f t="shared" si="4"/>
        <v>30</v>
      </c>
      <c r="C173" s="21" t="str">
        <f t="shared" si="5"/>
        <v>星期日</v>
      </c>
      <c r="D173" s="21">
        <v>-15.323026825759726</v>
      </c>
      <c r="E173" s="49" t="s">
        <v>175</v>
      </c>
    </row>
    <row r="174" spans="1:5" x14ac:dyDescent="0.25">
      <c r="A174" s="23">
        <v>42940</v>
      </c>
      <c r="B174" s="16">
        <f t="shared" si="4"/>
        <v>30</v>
      </c>
      <c r="C174" s="21" t="str">
        <f t="shared" si="5"/>
        <v>星期一</v>
      </c>
      <c r="D174" s="21">
        <v>-15.739414279463372</v>
      </c>
      <c r="E174" s="49" t="s">
        <v>175</v>
      </c>
    </row>
    <row r="175" spans="1:5" x14ac:dyDescent="0.25">
      <c r="A175" s="23">
        <v>42941</v>
      </c>
      <c r="B175" s="16">
        <f t="shared" si="4"/>
        <v>30</v>
      </c>
      <c r="C175" s="21" t="str">
        <f t="shared" si="5"/>
        <v>星期二</v>
      </c>
      <c r="D175" s="21">
        <v>-16.155801733167017</v>
      </c>
      <c r="E175" s="49" t="s">
        <v>175</v>
      </c>
    </row>
    <row r="176" spans="1:5" x14ac:dyDescent="0.25">
      <c r="A176" s="23">
        <v>42942</v>
      </c>
      <c r="B176" s="16">
        <f t="shared" si="4"/>
        <v>30</v>
      </c>
      <c r="C176" s="21" t="str">
        <f t="shared" si="5"/>
        <v>星期三</v>
      </c>
      <c r="D176" s="21">
        <v>-16.572189186870663</v>
      </c>
      <c r="E176" s="49" t="s">
        <v>175</v>
      </c>
    </row>
    <row r="177" spans="1:5" x14ac:dyDescent="0.25">
      <c r="A177" s="23">
        <v>42943</v>
      </c>
      <c r="B177" s="16">
        <f t="shared" si="4"/>
        <v>30</v>
      </c>
      <c r="C177" s="21" t="str">
        <f t="shared" si="5"/>
        <v>星期四</v>
      </c>
      <c r="D177" s="21">
        <v>-16.988576640574308</v>
      </c>
      <c r="E177" s="49" t="s">
        <v>175</v>
      </c>
    </row>
    <row r="178" spans="1:5" x14ac:dyDescent="0.25">
      <c r="A178" s="23">
        <v>42944</v>
      </c>
      <c r="B178" s="16">
        <f t="shared" si="4"/>
        <v>30</v>
      </c>
      <c r="C178" s="21" t="str">
        <f t="shared" si="5"/>
        <v>星期五</v>
      </c>
      <c r="D178" s="21">
        <v>-17.404964094277954</v>
      </c>
      <c r="E178" s="49" t="s">
        <v>175</v>
      </c>
    </row>
    <row r="179" spans="1:5" x14ac:dyDescent="0.25">
      <c r="A179" s="23">
        <v>42945</v>
      </c>
      <c r="B179" s="16">
        <f t="shared" si="4"/>
        <v>30</v>
      </c>
      <c r="C179" s="21" t="str">
        <f t="shared" si="5"/>
        <v>星期六</v>
      </c>
      <c r="D179" s="21">
        <v>-17.8213515479816</v>
      </c>
      <c r="E179" s="49" t="s">
        <v>175</v>
      </c>
    </row>
    <row r="180" spans="1:5" x14ac:dyDescent="0.25">
      <c r="A180" s="23">
        <v>42946</v>
      </c>
      <c r="B180" s="16">
        <f t="shared" si="4"/>
        <v>31</v>
      </c>
      <c r="C180" s="21" t="str">
        <f t="shared" si="5"/>
        <v>星期日</v>
      </c>
      <c r="D180" s="21">
        <v>-18.237739001685245</v>
      </c>
      <c r="E180" s="49" t="s">
        <v>175</v>
      </c>
    </row>
    <row r="181" spans="1:5" x14ac:dyDescent="0.25">
      <c r="A181" s="23">
        <v>42947</v>
      </c>
      <c r="B181" s="16">
        <f t="shared" si="4"/>
        <v>31</v>
      </c>
      <c r="C181" s="21" t="str">
        <f t="shared" si="5"/>
        <v>星期一</v>
      </c>
      <c r="D181" s="21">
        <v>-18.654126455388891</v>
      </c>
      <c r="E181" s="49" t="s">
        <v>175</v>
      </c>
    </row>
    <row r="182" spans="1:5" x14ac:dyDescent="0.25">
      <c r="A182" s="23">
        <v>42948</v>
      </c>
      <c r="B182" s="16">
        <f t="shared" si="4"/>
        <v>31</v>
      </c>
      <c r="C182" s="21" t="str">
        <f t="shared" si="5"/>
        <v>星期二</v>
      </c>
      <c r="D182" s="21">
        <v>-19.070513909092536</v>
      </c>
      <c r="E182" s="49" t="s">
        <v>175</v>
      </c>
    </row>
    <row r="183" spans="1:5" x14ac:dyDescent="0.25">
      <c r="A183" s="23">
        <v>42949</v>
      </c>
      <c r="B183" s="16">
        <f t="shared" si="4"/>
        <v>31</v>
      </c>
      <c r="C183" s="21" t="str">
        <f t="shared" si="5"/>
        <v>星期三</v>
      </c>
      <c r="D183" s="21">
        <v>-19.486901362796182</v>
      </c>
      <c r="E183" s="49" t="s">
        <v>175</v>
      </c>
    </row>
    <row r="184" spans="1:5" x14ac:dyDescent="0.25">
      <c r="A184" s="23">
        <v>42950</v>
      </c>
      <c r="B184" s="16">
        <f t="shared" si="4"/>
        <v>31</v>
      </c>
      <c r="C184" s="21" t="str">
        <f t="shared" si="5"/>
        <v>星期四</v>
      </c>
      <c r="D184" s="21">
        <v>-19.903288816499828</v>
      </c>
      <c r="E184" s="49" t="s">
        <v>175</v>
      </c>
    </row>
    <row r="185" spans="1:5" x14ac:dyDescent="0.25">
      <c r="A185" s="23">
        <v>42951</v>
      </c>
      <c r="B185" s="16">
        <f t="shared" si="4"/>
        <v>31</v>
      </c>
      <c r="C185" s="21" t="str">
        <f t="shared" si="5"/>
        <v>星期五</v>
      </c>
      <c r="D185" s="21">
        <v>-20.319676270203473</v>
      </c>
      <c r="E185" s="49" t="s">
        <v>175</v>
      </c>
    </row>
    <row r="186" spans="1:5" x14ac:dyDescent="0.25">
      <c r="A186" s="23">
        <v>42952</v>
      </c>
      <c r="B186" s="16">
        <f t="shared" si="4"/>
        <v>31</v>
      </c>
      <c r="C186" s="21" t="str">
        <f t="shared" si="5"/>
        <v>星期六</v>
      </c>
      <c r="D186" s="21">
        <v>-20.736063723907119</v>
      </c>
      <c r="E186" s="49" t="s">
        <v>175</v>
      </c>
    </row>
    <row r="187" spans="1:5" x14ac:dyDescent="0.25">
      <c r="A187" s="23">
        <v>42953</v>
      </c>
      <c r="B187" s="16">
        <f t="shared" si="4"/>
        <v>32</v>
      </c>
      <c r="C187" s="21" t="str">
        <f t="shared" si="5"/>
        <v>星期日</v>
      </c>
      <c r="D187" s="21">
        <v>-21.152451177610764</v>
      </c>
      <c r="E187" s="49" t="s">
        <v>175</v>
      </c>
    </row>
    <row r="188" spans="1:5" x14ac:dyDescent="0.25">
      <c r="A188" s="23">
        <v>42954</v>
      </c>
      <c r="B188" s="16">
        <f t="shared" si="4"/>
        <v>32</v>
      </c>
      <c r="C188" s="21" t="str">
        <f t="shared" si="5"/>
        <v>星期一</v>
      </c>
      <c r="D188" s="21">
        <v>-21.56883863131441</v>
      </c>
      <c r="E188" s="49" t="s">
        <v>175</v>
      </c>
    </row>
    <row r="189" spans="1:5" x14ac:dyDescent="0.25">
      <c r="A189" s="23">
        <v>42955</v>
      </c>
      <c r="B189" s="16">
        <f t="shared" si="4"/>
        <v>32</v>
      </c>
      <c r="C189" s="21" t="str">
        <f t="shared" si="5"/>
        <v>星期二</v>
      </c>
      <c r="D189" s="21">
        <v>-21.985226085018056</v>
      </c>
      <c r="E189" s="49" t="s">
        <v>175</v>
      </c>
    </row>
    <row r="190" spans="1:5" x14ac:dyDescent="0.25">
      <c r="A190" s="23">
        <v>42956</v>
      </c>
      <c r="B190" s="16">
        <f t="shared" si="4"/>
        <v>32</v>
      </c>
      <c r="C190" s="21" t="str">
        <f t="shared" si="5"/>
        <v>星期三</v>
      </c>
      <c r="D190" s="21">
        <v>-22.401613538721701</v>
      </c>
      <c r="E190" s="49" t="s">
        <v>175</v>
      </c>
    </row>
    <row r="191" spans="1:5" x14ac:dyDescent="0.25">
      <c r="A191" s="23">
        <v>42957</v>
      </c>
      <c r="B191" s="16">
        <f t="shared" si="4"/>
        <v>32</v>
      </c>
      <c r="C191" s="21" t="str">
        <f t="shared" si="5"/>
        <v>星期四</v>
      </c>
      <c r="D191" s="21">
        <v>-23.913645899832773</v>
      </c>
      <c r="E191" s="49" t="s">
        <v>175</v>
      </c>
    </row>
    <row r="192" spans="1:5" x14ac:dyDescent="0.25">
      <c r="A192" s="23">
        <v>42958</v>
      </c>
      <c r="B192" s="16">
        <f t="shared" si="4"/>
        <v>32</v>
      </c>
      <c r="C192" s="21" t="str">
        <f t="shared" si="5"/>
        <v>星期五</v>
      </c>
      <c r="D192" s="21">
        <v>-23.926365344275837</v>
      </c>
      <c r="E192" s="49" t="s">
        <v>176</v>
      </c>
    </row>
    <row r="193" spans="1:4" x14ac:dyDescent="0.25">
      <c r="A193" s="23">
        <v>42959</v>
      </c>
      <c r="B193" s="16">
        <f t="shared" si="4"/>
        <v>32</v>
      </c>
      <c r="C193" s="21" t="str">
        <f t="shared" si="5"/>
        <v>星期六</v>
      </c>
      <c r="D193" s="21">
        <v>-24.782748160180155</v>
      </c>
    </row>
    <row r="194" spans="1:4" x14ac:dyDescent="0.25">
      <c r="A194" s="23">
        <v>42960</v>
      </c>
      <c r="B194" s="16">
        <f t="shared" si="4"/>
        <v>33</v>
      </c>
      <c r="C194" s="21" t="str">
        <f t="shared" si="5"/>
        <v>星期日</v>
      </c>
      <c r="D194" s="21">
        <v>-25.639130976084473</v>
      </c>
    </row>
    <row r="195" spans="1:4" x14ac:dyDescent="0.25">
      <c r="A195" s="23">
        <v>42961</v>
      </c>
      <c r="B195" s="16">
        <f t="shared" si="4"/>
        <v>33</v>
      </c>
      <c r="C195" s="21" t="str">
        <f t="shared" si="5"/>
        <v>星期一</v>
      </c>
      <c r="D195" s="21">
        <v>-26.495513791988792</v>
      </c>
    </row>
    <row r="196" spans="1:4" x14ac:dyDescent="0.25">
      <c r="A196" s="23">
        <v>42962</v>
      </c>
      <c r="B196" s="16">
        <f t="shared" ref="B196:B259" si="6">WEEKNUM(A196)</f>
        <v>33</v>
      </c>
      <c r="C196" s="21" t="str">
        <f t="shared" ref="C196:C259" si="7">TEXT(WEEKDAY(A196),"aaaa")</f>
        <v>星期二</v>
      </c>
      <c r="D196" s="21">
        <v>-27.35189660789311</v>
      </c>
    </row>
    <row r="197" spans="1:4" x14ac:dyDescent="0.25">
      <c r="A197" s="23">
        <v>42963</v>
      </c>
      <c r="B197" s="16">
        <f t="shared" si="6"/>
        <v>33</v>
      </c>
      <c r="C197" s="21" t="str">
        <f t="shared" si="7"/>
        <v>星期三</v>
      </c>
      <c r="D197" s="21">
        <v>-28.208279423797428</v>
      </c>
    </row>
    <row r="198" spans="1:4" x14ac:dyDescent="0.25">
      <c r="A198" s="23">
        <v>42964</v>
      </c>
      <c r="B198" s="16">
        <f t="shared" si="6"/>
        <v>33</v>
      </c>
      <c r="C198" s="21" t="str">
        <f t="shared" si="7"/>
        <v>星期四</v>
      </c>
      <c r="D198" s="21">
        <v>-29.064662239701747</v>
      </c>
    </row>
    <row r="199" spans="1:4" x14ac:dyDescent="0.25">
      <c r="A199" s="23">
        <v>42965</v>
      </c>
      <c r="B199" s="16">
        <f t="shared" si="6"/>
        <v>33</v>
      </c>
      <c r="C199" s="21" t="str">
        <f t="shared" si="7"/>
        <v>星期五</v>
      </c>
      <c r="D199" s="21">
        <v>-29.921045055606065</v>
      </c>
    </row>
    <row r="200" spans="1:4" x14ac:dyDescent="0.25">
      <c r="A200" s="23">
        <v>42966</v>
      </c>
      <c r="B200" s="16">
        <f t="shared" si="6"/>
        <v>33</v>
      </c>
      <c r="C200" s="21" t="str">
        <f t="shared" si="7"/>
        <v>星期六</v>
      </c>
      <c r="D200" s="21">
        <v>-30.777427871510383</v>
      </c>
    </row>
    <row r="201" spans="1:4" x14ac:dyDescent="0.25">
      <c r="A201" s="23">
        <v>42967</v>
      </c>
      <c r="B201" s="16">
        <f t="shared" si="6"/>
        <v>34</v>
      </c>
      <c r="C201" s="21" t="str">
        <f t="shared" si="7"/>
        <v>星期日</v>
      </c>
      <c r="D201" s="21">
        <v>-31.633810687414702</v>
      </c>
    </row>
    <row r="202" spans="1:4" x14ac:dyDescent="0.25">
      <c r="A202" s="23">
        <v>42968</v>
      </c>
      <c r="B202" s="16">
        <f t="shared" si="6"/>
        <v>34</v>
      </c>
      <c r="C202" s="21" t="str">
        <f t="shared" si="7"/>
        <v>星期一</v>
      </c>
      <c r="D202" s="21">
        <v>-32.49019350331902</v>
      </c>
    </row>
    <row r="203" spans="1:4" x14ac:dyDescent="0.25">
      <c r="A203" s="23">
        <v>42969</v>
      </c>
      <c r="B203" s="16">
        <f t="shared" si="6"/>
        <v>34</v>
      </c>
      <c r="C203" s="21" t="str">
        <f t="shared" si="7"/>
        <v>星期二</v>
      </c>
      <c r="D203" s="21">
        <v>-33.346576319223338</v>
      </c>
    </row>
    <row r="204" spans="1:4" x14ac:dyDescent="0.25">
      <c r="A204" s="23">
        <v>42970</v>
      </c>
      <c r="B204" s="16">
        <f t="shared" si="6"/>
        <v>34</v>
      </c>
      <c r="C204" s="21" t="str">
        <f t="shared" si="7"/>
        <v>星期三</v>
      </c>
      <c r="D204" s="21">
        <v>-34.202959135127657</v>
      </c>
    </row>
    <row r="205" spans="1:4" x14ac:dyDescent="0.25">
      <c r="A205" s="23">
        <v>42971</v>
      </c>
      <c r="B205" s="16">
        <f t="shared" si="6"/>
        <v>34</v>
      </c>
      <c r="C205" s="21" t="str">
        <f t="shared" si="7"/>
        <v>星期四</v>
      </c>
      <c r="D205" s="21">
        <v>-35.059341951031975</v>
      </c>
    </row>
    <row r="206" spans="1:4" x14ac:dyDescent="0.25">
      <c r="A206" s="23">
        <v>42972</v>
      </c>
      <c r="B206" s="16">
        <f t="shared" si="6"/>
        <v>34</v>
      </c>
      <c r="C206" s="21" t="str">
        <f t="shared" si="7"/>
        <v>星期五</v>
      </c>
      <c r="D206" s="21">
        <v>-35.915724766936293</v>
      </c>
    </row>
    <row r="207" spans="1:4" x14ac:dyDescent="0.25">
      <c r="A207" s="23">
        <v>42973</v>
      </c>
      <c r="B207" s="16">
        <f t="shared" si="6"/>
        <v>34</v>
      </c>
      <c r="C207" s="21" t="str">
        <f t="shared" si="7"/>
        <v>星期六</v>
      </c>
      <c r="D207" s="21">
        <v>-36.772107582840611</v>
      </c>
    </row>
    <row r="208" spans="1:4" x14ac:dyDescent="0.25">
      <c r="A208" s="23">
        <v>42974</v>
      </c>
      <c r="B208" s="16">
        <f t="shared" si="6"/>
        <v>35</v>
      </c>
      <c r="C208" s="21" t="str">
        <f t="shared" si="7"/>
        <v>星期日</v>
      </c>
      <c r="D208" s="21">
        <v>-37.62849039874493</v>
      </c>
    </row>
    <row r="209" spans="1:6" x14ac:dyDescent="0.25">
      <c r="A209" s="23">
        <v>42975</v>
      </c>
      <c r="B209" s="16">
        <f t="shared" si="6"/>
        <v>35</v>
      </c>
      <c r="C209" s="21" t="str">
        <f t="shared" si="7"/>
        <v>星期一</v>
      </c>
      <c r="D209" s="21">
        <v>-38.484873214649248</v>
      </c>
    </row>
    <row r="210" spans="1:6" x14ac:dyDescent="0.25">
      <c r="A210" s="23">
        <v>42976</v>
      </c>
      <c r="B210" s="16">
        <f t="shared" si="6"/>
        <v>35</v>
      </c>
      <c r="C210" s="21" t="str">
        <f t="shared" si="7"/>
        <v>星期二</v>
      </c>
      <c r="D210" s="21">
        <v>-38.484873214649248</v>
      </c>
      <c r="F210" s="21"/>
    </row>
    <row r="211" spans="1:6" x14ac:dyDescent="0.25">
      <c r="A211" s="23">
        <v>42977</v>
      </c>
      <c r="B211" s="16">
        <f t="shared" si="6"/>
        <v>35</v>
      </c>
      <c r="C211" s="21" t="str">
        <f t="shared" si="7"/>
        <v>星期三</v>
      </c>
      <c r="D211" s="21">
        <v>-39.092622343838123</v>
      </c>
      <c r="E211" s="48" t="s">
        <v>178</v>
      </c>
      <c r="F211" s="21"/>
    </row>
    <row r="212" spans="1:6" x14ac:dyDescent="0.25">
      <c r="A212" s="23">
        <v>42978</v>
      </c>
      <c r="B212" s="16">
        <f t="shared" si="6"/>
        <v>35</v>
      </c>
      <c r="C212" s="21" t="str">
        <f t="shared" si="7"/>
        <v>星期四</v>
      </c>
      <c r="D212" s="21">
        <v>-39.700371473026998</v>
      </c>
      <c r="F212" s="21"/>
    </row>
    <row r="213" spans="1:6" x14ac:dyDescent="0.25">
      <c r="A213" s="23">
        <v>42979</v>
      </c>
      <c r="B213" s="16">
        <f t="shared" si="6"/>
        <v>35</v>
      </c>
      <c r="C213" s="21" t="str">
        <f t="shared" si="7"/>
        <v>星期五</v>
      </c>
      <c r="D213" s="21">
        <v>-40.308120602215872</v>
      </c>
      <c r="F213" s="21"/>
    </row>
    <row r="214" spans="1:6" x14ac:dyDescent="0.25">
      <c r="A214" s="23">
        <v>42980</v>
      </c>
      <c r="B214" s="16">
        <f t="shared" si="6"/>
        <v>35</v>
      </c>
      <c r="C214" s="21" t="str">
        <f t="shared" si="7"/>
        <v>星期六</v>
      </c>
      <c r="D214" s="21">
        <v>-40.915869731404747</v>
      </c>
      <c r="F214" s="21"/>
    </row>
    <row r="215" spans="1:6" x14ac:dyDescent="0.25">
      <c r="A215" s="23">
        <v>42981</v>
      </c>
      <c r="B215" s="16">
        <f t="shared" si="6"/>
        <v>36</v>
      </c>
      <c r="C215" s="21" t="str">
        <f t="shared" si="7"/>
        <v>星期日</v>
      </c>
      <c r="D215" s="21">
        <v>-41.523618860593622</v>
      </c>
      <c r="F215" s="21"/>
    </row>
    <row r="216" spans="1:6" x14ac:dyDescent="0.25">
      <c r="A216" s="23">
        <v>42982</v>
      </c>
      <c r="B216" s="16">
        <f t="shared" si="6"/>
        <v>36</v>
      </c>
      <c r="C216" s="21" t="str">
        <f t="shared" si="7"/>
        <v>星期一</v>
      </c>
      <c r="D216" s="21">
        <v>-42.131367989782497</v>
      </c>
      <c r="F216" s="21"/>
    </row>
    <row r="217" spans="1:6" x14ac:dyDescent="0.25">
      <c r="A217" s="23">
        <v>42983</v>
      </c>
      <c r="B217" s="16">
        <f t="shared" si="6"/>
        <v>36</v>
      </c>
      <c r="C217" s="21" t="str">
        <f t="shared" si="7"/>
        <v>星期二</v>
      </c>
      <c r="D217" s="21">
        <v>-42.739117118971372</v>
      </c>
      <c r="F217" s="21"/>
    </row>
    <row r="218" spans="1:6" x14ac:dyDescent="0.25">
      <c r="A218" s="23">
        <v>42984</v>
      </c>
      <c r="B218" s="16">
        <f t="shared" si="6"/>
        <v>36</v>
      </c>
      <c r="C218" s="21" t="str">
        <f t="shared" si="7"/>
        <v>星期三</v>
      </c>
      <c r="D218" s="21">
        <v>-42.953279958477516</v>
      </c>
      <c r="F218" s="21"/>
    </row>
    <row r="219" spans="1:6" x14ac:dyDescent="0.25">
      <c r="A219" s="23">
        <v>42985</v>
      </c>
      <c r="B219" s="16">
        <f t="shared" si="6"/>
        <v>36</v>
      </c>
      <c r="C219" s="21" t="str">
        <f t="shared" si="7"/>
        <v>星期四</v>
      </c>
      <c r="D219" s="21">
        <v>-43.167442797983661</v>
      </c>
      <c r="F219" s="21"/>
    </row>
    <row r="220" spans="1:6" x14ac:dyDescent="0.25">
      <c r="A220" s="23">
        <v>42986</v>
      </c>
      <c r="B220" s="16">
        <f t="shared" si="6"/>
        <v>36</v>
      </c>
      <c r="C220" s="21" t="str">
        <f t="shared" si="7"/>
        <v>星期五</v>
      </c>
      <c r="D220" s="21">
        <v>-43.381605637489805</v>
      </c>
      <c r="F220" s="21"/>
    </row>
    <row r="221" spans="1:6" x14ac:dyDescent="0.25">
      <c r="A221" s="23">
        <v>42987</v>
      </c>
      <c r="B221" s="16">
        <f t="shared" si="6"/>
        <v>36</v>
      </c>
      <c r="C221" s="21" t="str">
        <f t="shared" si="7"/>
        <v>星期六</v>
      </c>
      <c r="D221" s="21">
        <v>-43.59576847699595</v>
      </c>
      <c r="F221" s="21"/>
    </row>
    <row r="222" spans="1:6" x14ac:dyDescent="0.25">
      <c r="A222" s="23">
        <v>42988</v>
      </c>
      <c r="B222" s="16">
        <f t="shared" si="6"/>
        <v>37</v>
      </c>
      <c r="C222" s="21" t="str">
        <f t="shared" si="7"/>
        <v>星期日</v>
      </c>
      <c r="D222" s="21">
        <v>-43.809931316502094</v>
      </c>
      <c r="F222" s="21"/>
    </row>
    <row r="223" spans="1:6" x14ac:dyDescent="0.25">
      <c r="A223" s="23">
        <v>42989</v>
      </c>
      <c r="B223" s="16">
        <f t="shared" si="6"/>
        <v>37</v>
      </c>
      <c r="C223" s="21" t="str">
        <f t="shared" si="7"/>
        <v>星期一</v>
      </c>
      <c r="D223" s="21">
        <v>-44.024094156008239</v>
      </c>
      <c r="F223" s="21"/>
    </row>
    <row r="224" spans="1:6" x14ac:dyDescent="0.25">
      <c r="A224" s="23">
        <v>42990</v>
      </c>
      <c r="B224" s="16">
        <f t="shared" si="6"/>
        <v>37</v>
      </c>
      <c r="C224" s="21" t="str">
        <f t="shared" si="7"/>
        <v>星期二</v>
      </c>
      <c r="D224" s="21">
        <v>-44.238256995514384</v>
      </c>
      <c r="F224" s="21"/>
    </row>
    <row r="225" spans="1:7" x14ac:dyDescent="0.25">
      <c r="A225" s="23">
        <v>42991</v>
      </c>
      <c r="B225" s="16">
        <f t="shared" si="6"/>
        <v>37</v>
      </c>
      <c r="C225" s="21" t="str">
        <f t="shared" si="7"/>
        <v>星期三</v>
      </c>
      <c r="D225" s="21">
        <v>-44.452419835020528</v>
      </c>
      <c r="F225" s="21"/>
    </row>
    <row r="226" spans="1:7" x14ac:dyDescent="0.25">
      <c r="A226" s="23">
        <v>42992</v>
      </c>
      <c r="B226" s="16">
        <f t="shared" si="6"/>
        <v>37</v>
      </c>
      <c r="C226" s="21" t="str">
        <f t="shared" si="7"/>
        <v>星期四</v>
      </c>
      <c r="D226" s="21">
        <v>-44.666582674526673</v>
      </c>
      <c r="F226" s="21"/>
    </row>
    <row r="227" spans="1:7" x14ac:dyDescent="0.25">
      <c r="A227" s="23">
        <v>42993</v>
      </c>
      <c r="B227" s="16">
        <f t="shared" si="6"/>
        <v>37</v>
      </c>
      <c r="C227" s="21" t="str">
        <f t="shared" si="7"/>
        <v>星期五</v>
      </c>
      <c r="D227" s="21">
        <v>-44.880745514032817</v>
      </c>
      <c r="F227" s="21"/>
    </row>
    <row r="228" spans="1:7" x14ac:dyDescent="0.25">
      <c r="A228" s="23">
        <v>42994</v>
      </c>
      <c r="B228" s="16">
        <f t="shared" si="6"/>
        <v>37</v>
      </c>
      <c r="C228" s="21" t="str">
        <f t="shared" si="7"/>
        <v>星期六</v>
      </c>
      <c r="D228" s="21">
        <v>-45.094908353538962</v>
      </c>
      <c r="F228" s="21"/>
    </row>
    <row r="229" spans="1:7" x14ac:dyDescent="0.25">
      <c r="A229" s="23">
        <v>42995</v>
      </c>
      <c r="B229" s="16">
        <f t="shared" si="6"/>
        <v>38</v>
      </c>
      <c r="C229" s="21" t="str">
        <f t="shared" si="7"/>
        <v>星期日</v>
      </c>
      <c r="D229" s="21">
        <v>-45.309071193045106</v>
      </c>
      <c r="F229" s="21"/>
    </row>
    <row r="230" spans="1:7" x14ac:dyDescent="0.25">
      <c r="A230" s="23">
        <v>42996</v>
      </c>
      <c r="B230" s="16">
        <f t="shared" si="6"/>
        <v>38</v>
      </c>
      <c r="C230" s="21" t="str">
        <f t="shared" si="7"/>
        <v>星期一</v>
      </c>
      <c r="D230" s="21">
        <v>-45.523234032551251</v>
      </c>
      <c r="F230" s="21"/>
    </row>
    <row r="231" spans="1:7" x14ac:dyDescent="0.25">
      <c r="A231" s="23">
        <v>42997</v>
      </c>
      <c r="B231" s="16">
        <f t="shared" si="6"/>
        <v>38</v>
      </c>
      <c r="C231" s="21" t="str">
        <f t="shared" si="7"/>
        <v>星期二</v>
      </c>
      <c r="D231" s="21">
        <v>-45.737396872057396</v>
      </c>
      <c r="E231" s="48" t="s">
        <v>179</v>
      </c>
      <c r="F231" s="21"/>
      <c r="G231" s="21"/>
    </row>
    <row r="232" spans="1:7" x14ac:dyDescent="0.25">
      <c r="A232" s="23">
        <v>42998</v>
      </c>
      <c r="B232" s="16">
        <f t="shared" si="6"/>
        <v>38</v>
      </c>
      <c r="C232" s="21" t="str">
        <f t="shared" si="7"/>
        <v>星期三</v>
      </c>
      <c r="D232" s="21">
        <v>-45.95155971156354</v>
      </c>
    </row>
    <row r="233" spans="1:7" x14ac:dyDescent="0.25">
      <c r="A233" s="23">
        <v>42999</v>
      </c>
      <c r="B233" s="16">
        <f t="shared" si="6"/>
        <v>38</v>
      </c>
      <c r="C233" s="21" t="str">
        <f t="shared" si="7"/>
        <v>星期四</v>
      </c>
      <c r="D233" s="21">
        <v>-46.165722551069685</v>
      </c>
    </row>
    <row r="234" spans="1:7" x14ac:dyDescent="0.25">
      <c r="A234" s="23">
        <v>43000</v>
      </c>
      <c r="B234" s="16">
        <f t="shared" si="6"/>
        <v>38</v>
      </c>
      <c r="C234" s="21" t="str">
        <f t="shared" si="7"/>
        <v>星期五</v>
      </c>
      <c r="D234" s="21">
        <v>-46.379885390575829</v>
      </c>
    </row>
    <row r="235" spans="1:7" x14ac:dyDescent="0.25">
      <c r="A235" s="23">
        <v>43001</v>
      </c>
      <c r="B235" s="16">
        <f t="shared" si="6"/>
        <v>38</v>
      </c>
      <c r="C235" s="21" t="str">
        <f t="shared" si="7"/>
        <v>星期六</v>
      </c>
      <c r="D235" s="21">
        <v>-46.594048230081974</v>
      </c>
    </row>
    <row r="236" spans="1:7" x14ac:dyDescent="0.25">
      <c r="A236" s="23">
        <v>43002</v>
      </c>
      <c r="B236" s="16">
        <f t="shared" si="6"/>
        <v>39</v>
      </c>
      <c r="C236" s="21" t="str">
        <f t="shared" si="7"/>
        <v>星期日</v>
      </c>
      <c r="D236" s="21">
        <v>-46.808211069588118</v>
      </c>
    </row>
    <row r="237" spans="1:7" x14ac:dyDescent="0.25">
      <c r="A237" s="23">
        <v>43003</v>
      </c>
      <c r="B237" s="16">
        <f t="shared" si="6"/>
        <v>39</v>
      </c>
      <c r="C237" s="21" t="str">
        <f t="shared" si="7"/>
        <v>星期一</v>
      </c>
      <c r="D237" s="21">
        <v>-47.04247865446812</v>
      </c>
      <c r="E237" s="48" t="s">
        <v>180</v>
      </c>
    </row>
    <row r="238" spans="1:7" x14ac:dyDescent="0.25">
      <c r="A238" s="23">
        <v>43004</v>
      </c>
      <c r="B238" s="16">
        <f t="shared" si="6"/>
        <v>39</v>
      </c>
      <c r="C238" s="21" t="str">
        <f t="shared" si="7"/>
        <v>星期二</v>
      </c>
      <c r="D238" s="21">
        <v>-46.843676686869003</v>
      </c>
      <c r="E238" s="48" t="s">
        <v>185</v>
      </c>
    </row>
    <row r="239" spans="1:7" x14ac:dyDescent="0.25">
      <c r="A239" s="23">
        <v>43005</v>
      </c>
      <c r="B239" s="16">
        <f t="shared" si="6"/>
        <v>39</v>
      </c>
      <c r="C239" s="21" t="str">
        <f t="shared" si="7"/>
        <v>星期三</v>
      </c>
      <c r="D239" s="21">
        <v>-46.782917659091254</v>
      </c>
    </row>
    <row r="240" spans="1:7" x14ac:dyDescent="0.25">
      <c r="A240" s="23">
        <v>43006</v>
      </c>
      <c r="B240" s="16">
        <f t="shared" si="6"/>
        <v>39</v>
      </c>
      <c r="C240" s="21" t="str">
        <f t="shared" si="7"/>
        <v>星期四</v>
      </c>
      <c r="D240" s="21">
        <v>-46.782917659091254</v>
      </c>
    </row>
    <row r="241" spans="1:14" x14ac:dyDescent="0.25">
      <c r="A241" s="23">
        <v>43007</v>
      </c>
      <c r="B241" s="16">
        <f t="shared" si="6"/>
        <v>39</v>
      </c>
      <c r="C241" s="21" t="str">
        <f t="shared" si="7"/>
        <v>星期五</v>
      </c>
      <c r="D241" s="21">
        <v>-46.782917659091254</v>
      </c>
    </row>
    <row r="242" spans="1:14" x14ac:dyDescent="0.25">
      <c r="A242" s="23">
        <v>43008</v>
      </c>
      <c r="B242" s="16">
        <f t="shared" si="6"/>
        <v>39</v>
      </c>
      <c r="C242" s="21" t="str">
        <f t="shared" si="7"/>
        <v>星期六</v>
      </c>
      <c r="D242" s="21">
        <v>-46.782917659091254</v>
      </c>
    </row>
    <row r="243" spans="1:14" x14ac:dyDescent="0.25">
      <c r="A243" s="23">
        <v>43009</v>
      </c>
      <c r="B243" s="16">
        <f t="shared" si="6"/>
        <v>40</v>
      </c>
      <c r="C243" s="21" t="str">
        <f t="shared" si="7"/>
        <v>星期日</v>
      </c>
      <c r="D243" s="21">
        <v>-46.782917659091254</v>
      </c>
      <c r="E243" s="48" t="s">
        <v>217</v>
      </c>
    </row>
    <row r="244" spans="1:14" x14ac:dyDescent="0.25">
      <c r="A244" s="23">
        <v>43010</v>
      </c>
      <c r="B244" s="16">
        <f t="shared" si="6"/>
        <v>40</v>
      </c>
      <c r="C244" s="21" t="str">
        <f t="shared" si="7"/>
        <v>星期一</v>
      </c>
      <c r="D244" s="21">
        <v>-46.782917659091254</v>
      </c>
      <c r="E244" s="48" t="s">
        <v>228</v>
      </c>
    </row>
    <row r="245" spans="1:14" x14ac:dyDescent="0.25">
      <c r="A245" s="23">
        <v>43011</v>
      </c>
      <c r="B245" s="16">
        <f t="shared" si="6"/>
        <v>40</v>
      </c>
      <c r="C245" s="21" t="str">
        <f t="shared" si="7"/>
        <v>星期二</v>
      </c>
      <c r="D245" s="16">
        <v>-46.782917659091254</v>
      </c>
      <c r="N245" s="21"/>
    </row>
    <row r="246" spans="1:14" x14ac:dyDescent="0.25">
      <c r="A246" s="23">
        <v>43012</v>
      </c>
      <c r="B246" s="16">
        <f t="shared" si="6"/>
        <v>40</v>
      </c>
      <c r="C246" s="21" t="str">
        <f t="shared" si="7"/>
        <v>星期三</v>
      </c>
      <c r="D246" s="16">
        <v>-46.782917659091254</v>
      </c>
      <c r="N246" s="21"/>
    </row>
    <row r="247" spans="1:14" x14ac:dyDescent="0.25">
      <c r="A247" s="23">
        <v>43013</v>
      </c>
      <c r="B247" s="16">
        <f t="shared" si="6"/>
        <v>40</v>
      </c>
      <c r="C247" s="21" t="str">
        <f t="shared" si="7"/>
        <v>星期四</v>
      </c>
      <c r="D247" s="16">
        <v>-46.782917659091254</v>
      </c>
      <c r="E247" s="48" t="s">
        <v>229</v>
      </c>
      <c r="N247" s="21"/>
    </row>
    <row r="248" spans="1:14" x14ac:dyDescent="0.25">
      <c r="A248" s="23">
        <v>43014</v>
      </c>
      <c r="B248" s="16">
        <f t="shared" si="6"/>
        <v>40</v>
      </c>
      <c r="C248" s="21" t="str">
        <f t="shared" si="7"/>
        <v>星期五</v>
      </c>
      <c r="D248" s="16">
        <v>-46.782917659091254</v>
      </c>
      <c r="N248" s="21"/>
    </row>
    <row r="249" spans="1:14" x14ac:dyDescent="0.25">
      <c r="A249" s="23">
        <v>43015</v>
      </c>
      <c r="B249" s="16">
        <f t="shared" si="6"/>
        <v>40</v>
      </c>
      <c r="C249" s="21" t="str">
        <f t="shared" si="7"/>
        <v>星期六</v>
      </c>
      <c r="D249" s="16">
        <v>-46.782917659091254</v>
      </c>
      <c r="N249" s="21"/>
    </row>
    <row r="250" spans="1:14" x14ac:dyDescent="0.25">
      <c r="A250" s="23">
        <v>43016</v>
      </c>
      <c r="B250" s="16">
        <f t="shared" si="6"/>
        <v>41</v>
      </c>
      <c r="C250" s="21" t="str">
        <f t="shared" si="7"/>
        <v>星期日</v>
      </c>
      <c r="D250" s="16">
        <v>-46.782917659091254</v>
      </c>
      <c r="N250" s="21"/>
    </row>
    <row r="251" spans="1:14" x14ac:dyDescent="0.25">
      <c r="A251" s="23">
        <v>43017</v>
      </c>
      <c r="B251" s="16">
        <f t="shared" si="6"/>
        <v>41</v>
      </c>
      <c r="C251" s="21" t="str">
        <f t="shared" si="7"/>
        <v>星期一</v>
      </c>
      <c r="D251" s="16">
        <v>-46.782917659091254</v>
      </c>
      <c r="E251" s="48" t="s">
        <v>224</v>
      </c>
      <c r="F251" s="48" t="s">
        <v>225</v>
      </c>
      <c r="N251" s="21"/>
    </row>
    <row r="252" spans="1:14" ht="28" x14ac:dyDescent="0.25">
      <c r="A252" s="23">
        <v>43018</v>
      </c>
      <c r="B252" s="16">
        <f t="shared" si="6"/>
        <v>41</v>
      </c>
      <c r="C252" s="21" t="str">
        <f t="shared" si="7"/>
        <v>星期二</v>
      </c>
      <c r="D252" s="16">
        <v>-46.782917659091254</v>
      </c>
      <c r="F252" s="50" t="s">
        <v>226</v>
      </c>
      <c r="N252" s="21"/>
    </row>
    <row r="253" spans="1:14" x14ac:dyDescent="0.25">
      <c r="A253" s="23">
        <v>43019</v>
      </c>
      <c r="B253" s="16">
        <f t="shared" si="6"/>
        <v>41</v>
      </c>
      <c r="C253" s="21" t="str">
        <f t="shared" si="7"/>
        <v>星期三</v>
      </c>
      <c r="E253" s="48" t="s">
        <v>230</v>
      </c>
      <c r="N253" s="21"/>
    </row>
    <row r="254" spans="1:14" x14ac:dyDescent="0.25">
      <c r="A254" s="23">
        <v>43020</v>
      </c>
      <c r="B254" s="16">
        <f t="shared" si="6"/>
        <v>41</v>
      </c>
      <c r="C254" s="21" t="str">
        <f t="shared" si="7"/>
        <v>星期四</v>
      </c>
      <c r="D254" s="16">
        <v>-47.789493585019954</v>
      </c>
      <c r="N254" s="21"/>
    </row>
    <row r="255" spans="1:14" x14ac:dyDescent="0.25">
      <c r="A255" s="23">
        <v>43021</v>
      </c>
      <c r="B255" s="16">
        <f t="shared" si="6"/>
        <v>41</v>
      </c>
      <c r="C255" s="21" t="str">
        <f t="shared" si="7"/>
        <v>星期五</v>
      </c>
    </row>
    <row r="256" spans="1:14" x14ac:dyDescent="0.25">
      <c r="A256" s="23">
        <v>43022</v>
      </c>
      <c r="B256" s="16">
        <f t="shared" si="6"/>
        <v>41</v>
      </c>
      <c r="C256" s="21" t="str">
        <f t="shared" si="7"/>
        <v>星期六</v>
      </c>
    </row>
    <row r="257" spans="1:3" x14ac:dyDescent="0.25">
      <c r="A257" s="23">
        <v>43023</v>
      </c>
      <c r="B257" s="16">
        <f t="shared" si="6"/>
        <v>42</v>
      </c>
      <c r="C257" s="21" t="str">
        <f t="shared" si="7"/>
        <v>星期日</v>
      </c>
    </row>
    <row r="258" spans="1:3" x14ac:dyDescent="0.25">
      <c r="A258" s="23">
        <v>43024</v>
      </c>
      <c r="B258" s="16">
        <f t="shared" si="6"/>
        <v>42</v>
      </c>
      <c r="C258" s="21" t="str">
        <f t="shared" si="7"/>
        <v>星期一</v>
      </c>
    </row>
    <row r="259" spans="1:3" x14ac:dyDescent="0.25">
      <c r="A259" s="23">
        <v>43025</v>
      </c>
      <c r="B259" s="16">
        <f t="shared" si="6"/>
        <v>42</v>
      </c>
      <c r="C259" s="21" t="str">
        <f t="shared" si="7"/>
        <v>星期二</v>
      </c>
    </row>
    <row r="260" spans="1:3" x14ac:dyDescent="0.25">
      <c r="A260" s="23">
        <v>43026</v>
      </c>
      <c r="B260" s="16">
        <f t="shared" ref="B260:B323" si="8">WEEKNUM(A260)</f>
        <v>42</v>
      </c>
      <c r="C260" s="21" t="str">
        <f t="shared" ref="C260:C323" si="9">TEXT(WEEKDAY(A260),"aaaa")</f>
        <v>星期三</v>
      </c>
    </row>
    <row r="261" spans="1:3" x14ac:dyDescent="0.25">
      <c r="A261" s="23">
        <v>43027</v>
      </c>
      <c r="B261" s="16">
        <f t="shared" si="8"/>
        <v>42</v>
      </c>
      <c r="C261" s="21" t="str">
        <f t="shared" si="9"/>
        <v>星期四</v>
      </c>
    </row>
    <row r="262" spans="1:3" x14ac:dyDescent="0.25">
      <c r="A262" s="23">
        <v>43028</v>
      </c>
      <c r="B262" s="16">
        <f t="shared" si="8"/>
        <v>42</v>
      </c>
      <c r="C262" s="21" t="str">
        <f t="shared" si="9"/>
        <v>星期五</v>
      </c>
    </row>
    <row r="263" spans="1:3" x14ac:dyDescent="0.25">
      <c r="A263" s="23">
        <v>43029</v>
      </c>
      <c r="B263" s="16">
        <f t="shared" si="8"/>
        <v>42</v>
      </c>
      <c r="C263" s="21" t="str">
        <f t="shared" si="9"/>
        <v>星期六</v>
      </c>
    </row>
    <row r="264" spans="1:3" x14ac:dyDescent="0.25">
      <c r="A264" s="23">
        <v>43030</v>
      </c>
      <c r="B264" s="16">
        <f t="shared" si="8"/>
        <v>43</v>
      </c>
      <c r="C264" s="21" t="str">
        <f t="shared" si="9"/>
        <v>星期日</v>
      </c>
    </row>
    <row r="265" spans="1:3" x14ac:dyDescent="0.25">
      <c r="A265" s="23">
        <v>43031</v>
      </c>
      <c r="B265" s="16">
        <f t="shared" si="8"/>
        <v>43</v>
      </c>
      <c r="C265" s="21" t="str">
        <f t="shared" si="9"/>
        <v>星期一</v>
      </c>
    </row>
    <row r="266" spans="1:3" x14ac:dyDescent="0.25">
      <c r="A266" s="23">
        <v>43032</v>
      </c>
      <c r="B266" s="16">
        <f t="shared" si="8"/>
        <v>43</v>
      </c>
      <c r="C266" s="21" t="str">
        <f t="shared" si="9"/>
        <v>星期二</v>
      </c>
    </row>
    <row r="267" spans="1:3" x14ac:dyDescent="0.25">
      <c r="A267" s="23">
        <v>43033</v>
      </c>
      <c r="B267" s="16">
        <f t="shared" si="8"/>
        <v>43</v>
      </c>
      <c r="C267" s="21" t="str">
        <f t="shared" si="9"/>
        <v>星期三</v>
      </c>
    </row>
    <row r="268" spans="1:3" x14ac:dyDescent="0.25">
      <c r="A268" s="23">
        <v>43034</v>
      </c>
      <c r="B268" s="16">
        <f t="shared" si="8"/>
        <v>43</v>
      </c>
      <c r="C268" s="21" t="str">
        <f t="shared" si="9"/>
        <v>星期四</v>
      </c>
    </row>
    <row r="269" spans="1:3" x14ac:dyDescent="0.25">
      <c r="A269" s="23">
        <v>43035</v>
      </c>
      <c r="B269" s="16">
        <f t="shared" si="8"/>
        <v>43</v>
      </c>
      <c r="C269" s="21" t="str">
        <f t="shared" si="9"/>
        <v>星期五</v>
      </c>
    </row>
    <row r="270" spans="1:3" x14ac:dyDescent="0.25">
      <c r="A270" s="23">
        <v>43036</v>
      </c>
      <c r="B270" s="16">
        <f t="shared" si="8"/>
        <v>43</v>
      </c>
      <c r="C270" s="21" t="str">
        <f t="shared" si="9"/>
        <v>星期六</v>
      </c>
    </row>
    <row r="271" spans="1:3" x14ac:dyDescent="0.25">
      <c r="A271" s="23">
        <v>43037</v>
      </c>
      <c r="B271" s="16">
        <f t="shared" si="8"/>
        <v>44</v>
      </c>
      <c r="C271" s="21" t="str">
        <f t="shared" si="9"/>
        <v>星期日</v>
      </c>
    </row>
    <row r="272" spans="1:3" x14ac:dyDescent="0.25">
      <c r="A272" s="23">
        <v>43038</v>
      </c>
      <c r="B272" s="16">
        <f t="shared" si="8"/>
        <v>44</v>
      </c>
      <c r="C272" s="21" t="str">
        <f t="shared" si="9"/>
        <v>星期一</v>
      </c>
    </row>
    <row r="273" spans="1:4" x14ac:dyDescent="0.25">
      <c r="A273" s="23">
        <v>43039</v>
      </c>
      <c r="B273" s="16">
        <f t="shared" si="8"/>
        <v>44</v>
      </c>
      <c r="C273" s="21" t="str">
        <f t="shared" si="9"/>
        <v>星期二</v>
      </c>
    </row>
    <row r="274" spans="1:4" x14ac:dyDescent="0.25">
      <c r="A274" s="23">
        <v>43040</v>
      </c>
      <c r="B274" s="16">
        <f t="shared" si="8"/>
        <v>44</v>
      </c>
      <c r="C274" s="21" t="str">
        <f t="shared" si="9"/>
        <v>星期三</v>
      </c>
    </row>
    <row r="275" spans="1:4" x14ac:dyDescent="0.25">
      <c r="A275" s="23">
        <v>43041</v>
      </c>
      <c r="B275" s="16">
        <f t="shared" si="8"/>
        <v>44</v>
      </c>
      <c r="C275" s="21" t="str">
        <f t="shared" si="9"/>
        <v>星期四</v>
      </c>
    </row>
    <row r="276" spans="1:4" x14ac:dyDescent="0.25">
      <c r="A276" s="23">
        <v>43042</v>
      </c>
      <c r="B276" s="16">
        <f t="shared" si="8"/>
        <v>44</v>
      </c>
      <c r="C276" s="21" t="str">
        <f t="shared" si="9"/>
        <v>星期五</v>
      </c>
    </row>
    <row r="277" spans="1:4" x14ac:dyDescent="0.25">
      <c r="A277" s="23">
        <v>43043</v>
      </c>
      <c r="B277" s="16">
        <f t="shared" si="8"/>
        <v>44</v>
      </c>
      <c r="C277" s="21" t="str">
        <f t="shared" si="9"/>
        <v>星期六</v>
      </c>
    </row>
    <row r="278" spans="1:4" x14ac:dyDescent="0.25">
      <c r="A278" s="23">
        <v>43044</v>
      </c>
      <c r="B278" s="16">
        <f t="shared" si="8"/>
        <v>45</v>
      </c>
      <c r="C278" s="21" t="str">
        <f t="shared" si="9"/>
        <v>星期日</v>
      </c>
    </row>
    <row r="279" spans="1:4" x14ac:dyDescent="0.25">
      <c r="A279" s="23">
        <v>43045</v>
      </c>
      <c r="B279" s="16">
        <f t="shared" si="8"/>
        <v>45</v>
      </c>
      <c r="C279" s="21" t="str">
        <f t="shared" si="9"/>
        <v>星期一</v>
      </c>
    </row>
    <row r="280" spans="1:4" x14ac:dyDescent="0.25">
      <c r="A280" s="23">
        <v>43046</v>
      </c>
      <c r="B280" s="16">
        <f t="shared" si="8"/>
        <v>45</v>
      </c>
      <c r="C280" s="21" t="str">
        <f t="shared" si="9"/>
        <v>星期二</v>
      </c>
    </row>
    <row r="281" spans="1:4" x14ac:dyDescent="0.25">
      <c r="A281" s="23">
        <v>43047</v>
      </c>
      <c r="B281" s="16">
        <f t="shared" si="8"/>
        <v>45</v>
      </c>
      <c r="C281" s="21" t="str">
        <f t="shared" si="9"/>
        <v>星期三</v>
      </c>
    </row>
    <row r="282" spans="1:4" x14ac:dyDescent="0.25">
      <c r="A282" s="23">
        <v>43048</v>
      </c>
      <c r="B282" s="16">
        <f t="shared" si="8"/>
        <v>45</v>
      </c>
      <c r="C282" s="21" t="str">
        <f t="shared" si="9"/>
        <v>星期四</v>
      </c>
    </row>
    <row r="283" spans="1:4" x14ac:dyDescent="0.25">
      <c r="A283" s="23">
        <v>43049</v>
      </c>
      <c r="B283" s="16">
        <f t="shared" si="8"/>
        <v>45</v>
      </c>
      <c r="C283" s="21" t="str">
        <f t="shared" si="9"/>
        <v>星期五</v>
      </c>
    </row>
    <row r="284" spans="1:4" x14ac:dyDescent="0.25">
      <c r="A284" s="23">
        <v>43050</v>
      </c>
      <c r="B284" s="16">
        <f t="shared" si="8"/>
        <v>45</v>
      </c>
      <c r="C284" s="21" t="str">
        <f t="shared" si="9"/>
        <v>星期六</v>
      </c>
    </row>
    <row r="285" spans="1:4" x14ac:dyDescent="0.25">
      <c r="A285" s="23">
        <v>43051</v>
      </c>
      <c r="B285" s="16">
        <f t="shared" si="8"/>
        <v>46</v>
      </c>
      <c r="C285" s="21" t="str">
        <f t="shared" si="9"/>
        <v>星期日</v>
      </c>
      <c r="D285" s="16">
        <v>-47.968698330390907</v>
      </c>
    </row>
    <row r="286" spans="1:4" x14ac:dyDescent="0.25">
      <c r="A286" s="23">
        <v>43052</v>
      </c>
      <c r="B286" s="16">
        <f t="shared" si="8"/>
        <v>46</v>
      </c>
      <c r="C286" s="21" t="str">
        <f t="shared" si="9"/>
        <v>星期一</v>
      </c>
    </row>
    <row r="287" spans="1:4" x14ac:dyDescent="0.25">
      <c r="A287" s="23">
        <v>43053</v>
      </c>
      <c r="B287" s="16">
        <f t="shared" si="8"/>
        <v>46</v>
      </c>
      <c r="C287" s="21" t="str">
        <f t="shared" si="9"/>
        <v>星期二</v>
      </c>
    </row>
    <row r="288" spans="1:4" x14ac:dyDescent="0.25">
      <c r="A288" s="23">
        <v>43054</v>
      </c>
      <c r="B288" s="16">
        <f t="shared" si="8"/>
        <v>46</v>
      </c>
      <c r="C288" s="21" t="str">
        <f t="shared" si="9"/>
        <v>星期三</v>
      </c>
    </row>
    <row r="289" spans="1:3" x14ac:dyDescent="0.25">
      <c r="A289" s="23">
        <v>43055</v>
      </c>
      <c r="B289" s="16">
        <f t="shared" si="8"/>
        <v>46</v>
      </c>
      <c r="C289" s="21" t="str">
        <f t="shared" si="9"/>
        <v>星期四</v>
      </c>
    </row>
    <row r="290" spans="1:3" x14ac:dyDescent="0.25">
      <c r="A290" s="23">
        <v>43056</v>
      </c>
      <c r="B290" s="16">
        <f t="shared" si="8"/>
        <v>46</v>
      </c>
      <c r="C290" s="21" t="str">
        <f t="shared" si="9"/>
        <v>星期五</v>
      </c>
    </row>
    <row r="291" spans="1:3" x14ac:dyDescent="0.25">
      <c r="A291" s="23">
        <v>43057</v>
      </c>
      <c r="B291" s="16">
        <f t="shared" si="8"/>
        <v>46</v>
      </c>
      <c r="C291" s="21" t="str">
        <f t="shared" si="9"/>
        <v>星期六</v>
      </c>
    </row>
    <row r="292" spans="1:3" x14ac:dyDescent="0.25">
      <c r="A292" s="23">
        <v>43058</v>
      </c>
      <c r="B292" s="16">
        <f t="shared" si="8"/>
        <v>47</v>
      </c>
      <c r="C292" s="21" t="str">
        <f t="shared" si="9"/>
        <v>星期日</v>
      </c>
    </row>
    <row r="293" spans="1:3" x14ac:dyDescent="0.25">
      <c r="A293" s="23">
        <v>43059</v>
      </c>
      <c r="B293" s="16">
        <f t="shared" si="8"/>
        <v>47</v>
      </c>
      <c r="C293" s="21" t="str">
        <f t="shared" si="9"/>
        <v>星期一</v>
      </c>
    </row>
    <row r="294" spans="1:3" x14ac:dyDescent="0.25">
      <c r="A294" s="23">
        <v>43060</v>
      </c>
      <c r="B294" s="16">
        <f t="shared" si="8"/>
        <v>47</v>
      </c>
      <c r="C294" s="21" t="str">
        <f t="shared" si="9"/>
        <v>星期二</v>
      </c>
    </row>
    <row r="295" spans="1:3" x14ac:dyDescent="0.25">
      <c r="A295" s="23">
        <v>43061</v>
      </c>
      <c r="B295" s="16">
        <f t="shared" si="8"/>
        <v>47</v>
      </c>
      <c r="C295" s="21" t="str">
        <f t="shared" si="9"/>
        <v>星期三</v>
      </c>
    </row>
    <row r="296" spans="1:3" x14ac:dyDescent="0.25">
      <c r="A296" s="23">
        <v>43062</v>
      </c>
      <c r="B296" s="16">
        <f t="shared" si="8"/>
        <v>47</v>
      </c>
      <c r="C296" s="21" t="str">
        <f t="shared" si="9"/>
        <v>星期四</v>
      </c>
    </row>
    <row r="297" spans="1:3" x14ac:dyDescent="0.25">
      <c r="A297" s="23">
        <v>43063</v>
      </c>
      <c r="B297" s="16">
        <f t="shared" si="8"/>
        <v>47</v>
      </c>
      <c r="C297" s="21" t="str">
        <f t="shared" si="9"/>
        <v>星期五</v>
      </c>
    </row>
    <row r="298" spans="1:3" x14ac:dyDescent="0.25">
      <c r="A298" s="23">
        <v>43064</v>
      </c>
      <c r="B298" s="16">
        <f t="shared" si="8"/>
        <v>47</v>
      </c>
      <c r="C298" s="21" t="str">
        <f t="shared" si="9"/>
        <v>星期六</v>
      </c>
    </row>
    <row r="299" spans="1:3" x14ac:dyDescent="0.25">
      <c r="A299" s="23">
        <v>43065</v>
      </c>
      <c r="B299" s="16">
        <f t="shared" si="8"/>
        <v>48</v>
      </c>
      <c r="C299" s="21" t="str">
        <f t="shared" si="9"/>
        <v>星期日</v>
      </c>
    </row>
    <row r="300" spans="1:3" x14ac:dyDescent="0.25">
      <c r="A300" s="23">
        <v>43066</v>
      </c>
      <c r="B300" s="16">
        <f t="shared" si="8"/>
        <v>48</v>
      </c>
      <c r="C300" s="21" t="str">
        <f t="shared" si="9"/>
        <v>星期一</v>
      </c>
    </row>
    <row r="301" spans="1:3" x14ac:dyDescent="0.25">
      <c r="A301" s="23">
        <v>43067</v>
      </c>
      <c r="B301" s="16">
        <f t="shared" si="8"/>
        <v>48</v>
      </c>
      <c r="C301" s="21" t="str">
        <f t="shared" si="9"/>
        <v>星期二</v>
      </c>
    </row>
    <row r="302" spans="1:3" x14ac:dyDescent="0.25">
      <c r="A302" s="23">
        <v>43068</v>
      </c>
      <c r="B302" s="16">
        <f t="shared" si="8"/>
        <v>48</v>
      </c>
      <c r="C302" s="21" t="str">
        <f t="shared" si="9"/>
        <v>星期三</v>
      </c>
    </row>
    <row r="303" spans="1:3" x14ac:dyDescent="0.25">
      <c r="A303" s="23">
        <v>43069</v>
      </c>
      <c r="B303" s="16">
        <f t="shared" si="8"/>
        <v>48</v>
      </c>
      <c r="C303" s="21" t="str">
        <f t="shared" si="9"/>
        <v>星期四</v>
      </c>
    </row>
    <row r="304" spans="1:3" x14ac:dyDescent="0.25">
      <c r="A304" s="23">
        <v>43070</v>
      </c>
      <c r="B304" s="16">
        <f t="shared" si="8"/>
        <v>48</v>
      </c>
      <c r="C304" s="21" t="str">
        <f t="shared" si="9"/>
        <v>星期五</v>
      </c>
    </row>
    <row r="305" spans="1:3" x14ac:dyDescent="0.25">
      <c r="A305" s="23">
        <v>43071</v>
      </c>
      <c r="B305" s="16">
        <f t="shared" si="8"/>
        <v>48</v>
      </c>
      <c r="C305" s="21" t="str">
        <f t="shared" si="9"/>
        <v>星期六</v>
      </c>
    </row>
    <row r="306" spans="1:3" x14ac:dyDescent="0.25">
      <c r="A306" s="23">
        <v>43072</v>
      </c>
      <c r="B306" s="16">
        <f t="shared" si="8"/>
        <v>49</v>
      </c>
      <c r="C306" s="21" t="str">
        <f t="shared" si="9"/>
        <v>星期日</v>
      </c>
    </row>
    <row r="307" spans="1:3" x14ac:dyDescent="0.25">
      <c r="A307" s="23">
        <v>43073</v>
      </c>
      <c r="B307" s="16">
        <f t="shared" si="8"/>
        <v>49</v>
      </c>
      <c r="C307" s="21" t="str">
        <f t="shared" si="9"/>
        <v>星期一</v>
      </c>
    </row>
    <row r="308" spans="1:3" x14ac:dyDescent="0.25">
      <c r="A308" s="23">
        <v>43074</v>
      </c>
      <c r="B308" s="16">
        <f t="shared" si="8"/>
        <v>49</v>
      </c>
      <c r="C308" s="21" t="str">
        <f t="shared" si="9"/>
        <v>星期二</v>
      </c>
    </row>
    <row r="309" spans="1:3" x14ac:dyDescent="0.25">
      <c r="A309" s="23">
        <v>43075</v>
      </c>
      <c r="B309" s="16">
        <f t="shared" si="8"/>
        <v>49</v>
      </c>
      <c r="C309" s="21" t="str">
        <f t="shared" si="9"/>
        <v>星期三</v>
      </c>
    </row>
    <row r="310" spans="1:3" x14ac:dyDescent="0.25">
      <c r="A310" s="23">
        <v>43076</v>
      </c>
      <c r="B310" s="16">
        <f t="shared" si="8"/>
        <v>49</v>
      </c>
      <c r="C310" s="21" t="str">
        <f t="shared" si="9"/>
        <v>星期四</v>
      </c>
    </row>
    <row r="311" spans="1:3" x14ac:dyDescent="0.25">
      <c r="A311" s="23">
        <v>43077</v>
      </c>
      <c r="B311" s="16">
        <f t="shared" si="8"/>
        <v>49</v>
      </c>
      <c r="C311" s="21" t="str">
        <f t="shared" si="9"/>
        <v>星期五</v>
      </c>
    </row>
    <row r="312" spans="1:3" x14ac:dyDescent="0.25">
      <c r="A312" s="23">
        <v>43078</v>
      </c>
      <c r="B312" s="16">
        <f t="shared" si="8"/>
        <v>49</v>
      </c>
      <c r="C312" s="21" t="str">
        <f t="shared" si="9"/>
        <v>星期六</v>
      </c>
    </row>
    <row r="313" spans="1:3" x14ac:dyDescent="0.25">
      <c r="A313" s="23">
        <v>43079</v>
      </c>
      <c r="B313" s="16">
        <f t="shared" si="8"/>
        <v>50</v>
      </c>
      <c r="C313" s="21" t="str">
        <f t="shared" si="9"/>
        <v>星期日</v>
      </c>
    </row>
    <row r="314" spans="1:3" x14ac:dyDescent="0.25">
      <c r="A314" s="23">
        <v>43080</v>
      </c>
      <c r="B314" s="16">
        <f t="shared" si="8"/>
        <v>50</v>
      </c>
      <c r="C314" s="21" t="str">
        <f t="shared" si="9"/>
        <v>星期一</v>
      </c>
    </row>
    <row r="315" spans="1:3" x14ac:dyDescent="0.25">
      <c r="A315" s="23">
        <v>43081</v>
      </c>
      <c r="B315" s="16">
        <f t="shared" si="8"/>
        <v>50</v>
      </c>
      <c r="C315" s="21" t="str">
        <f t="shared" si="9"/>
        <v>星期二</v>
      </c>
    </row>
    <row r="316" spans="1:3" x14ac:dyDescent="0.25">
      <c r="A316" s="23">
        <v>43082</v>
      </c>
      <c r="B316" s="16">
        <f t="shared" si="8"/>
        <v>50</v>
      </c>
      <c r="C316" s="21" t="str">
        <f t="shared" si="9"/>
        <v>星期三</v>
      </c>
    </row>
    <row r="317" spans="1:3" x14ac:dyDescent="0.25">
      <c r="A317" s="23">
        <v>43083</v>
      </c>
      <c r="B317" s="16">
        <f t="shared" si="8"/>
        <v>50</v>
      </c>
      <c r="C317" s="21" t="str">
        <f t="shared" si="9"/>
        <v>星期四</v>
      </c>
    </row>
    <row r="318" spans="1:3" x14ac:dyDescent="0.25">
      <c r="A318" s="23">
        <v>43084</v>
      </c>
      <c r="B318" s="16">
        <f t="shared" si="8"/>
        <v>50</v>
      </c>
      <c r="C318" s="21" t="str">
        <f t="shared" si="9"/>
        <v>星期五</v>
      </c>
    </row>
    <row r="319" spans="1:3" x14ac:dyDescent="0.25">
      <c r="A319" s="23">
        <v>43085</v>
      </c>
      <c r="B319" s="16">
        <f t="shared" si="8"/>
        <v>50</v>
      </c>
      <c r="C319" s="21" t="str">
        <f t="shared" si="9"/>
        <v>星期六</v>
      </c>
    </row>
    <row r="320" spans="1:3" x14ac:dyDescent="0.25">
      <c r="A320" s="23">
        <v>43086</v>
      </c>
      <c r="B320" s="16">
        <f t="shared" si="8"/>
        <v>51</v>
      </c>
      <c r="C320" s="21" t="str">
        <f t="shared" si="9"/>
        <v>星期日</v>
      </c>
    </row>
    <row r="321" spans="1:5" x14ac:dyDescent="0.25">
      <c r="A321" s="23">
        <v>43087</v>
      </c>
      <c r="B321" s="16">
        <f t="shared" si="8"/>
        <v>51</v>
      </c>
      <c r="C321" s="21" t="str">
        <f t="shared" si="9"/>
        <v>星期一</v>
      </c>
    </row>
    <row r="322" spans="1:5" x14ac:dyDescent="0.25">
      <c r="A322" s="23">
        <v>43088</v>
      </c>
      <c r="B322" s="16">
        <f t="shared" si="8"/>
        <v>51</v>
      </c>
      <c r="C322" s="21" t="str">
        <f t="shared" si="9"/>
        <v>星期二</v>
      </c>
    </row>
    <row r="323" spans="1:5" x14ac:dyDescent="0.25">
      <c r="A323" s="23">
        <v>43089</v>
      </c>
      <c r="B323" s="16">
        <f t="shared" si="8"/>
        <v>51</v>
      </c>
      <c r="C323" s="21" t="str">
        <f t="shared" si="9"/>
        <v>星期三</v>
      </c>
    </row>
    <row r="324" spans="1:5" x14ac:dyDescent="0.25">
      <c r="A324" s="23">
        <v>43090</v>
      </c>
      <c r="B324" s="16">
        <f t="shared" ref="B324:B387" si="10">WEEKNUM(A324)</f>
        <v>51</v>
      </c>
      <c r="C324" s="21" t="str">
        <f t="shared" ref="C324:C392" si="11">TEXT(WEEKDAY(A324),"aaaa")</f>
        <v>星期四</v>
      </c>
    </row>
    <row r="325" spans="1:5" x14ac:dyDescent="0.25">
      <c r="A325" s="23">
        <v>43091</v>
      </c>
      <c r="B325" s="16">
        <f t="shared" si="10"/>
        <v>51</v>
      </c>
      <c r="C325" s="21" t="str">
        <f t="shared" si="11"/>
        <v>星期五</v>
      </c>
    </row>
    <row r="326" spans="1:5" x14ac:dyDescent="0.25">
      <c r="A326" s="23">
        <v>43092</v>
      </c>
      <c r="B326" s="16">
        <f t="shared" si="10"/>
        <v>51</v>
      </c>
      <c r="C326" s="21" t="str">
        <f t="shared" si="11"/>
        <v>星期六</v>
      </c>
    </row>
    <row r="327" spans="1:5" x14ac:dyDescent="0.25">
      <c r="A327" s="23">
        <v>43093</v>
      </c>
      <c r="B327" s="16">
        <f t="shared" si="10"/>
        <v>52</v>
      </c>
      <c r="C327" s="21" t="str">
        <f t="shared" si="11"/>
        <v>星期日</v>
      </c>
    </row>
    <row r="328" spans="1:5" x14ac:dyDescent="0.25">
      <c r="A328" s="23">
        <v>43094</v>
      </c>
      <c r="B328" s="16">
        <f t="shared" si="10"/>
        <v>52</v>
      </c>
      <c r="C328" s="21" t="str">
        <f t="shared" si="11"/>
        <v>星期一</v>
      </c>
    </row>
    <row r="329" spans="1:5" x14ac:dyDescent="0.25">
      <c r="A329" s="23">
        <v>43095</v>
      </c>
      <c r="B329" s="16">
        <f t="shared" si="10"/>
        <v>52</v>
      </c>
      <c r="C329" s="21" t="str">
        <f t="shared" si="11"/>
        <v>星期二</v>
      </c>
    </row>
    <row r="330" spans="1:5" x14ac:dyDescent="0.25">
      <c r="A330" s="23">
        <v>43096</v>
      </c>
      <c r="B330" s="16">
        <f t="shared" si="10"/>
        <v>52</v>
      </c>
      <c r="C330" s="21" t="str">
        <f t="shared" si="11"/>
        <v>星期三</v>
      </c>
    </row>
    <row r="331" spans="1:5" x14ac:dyDescent="0.25">
      <c r="A331" s="23">
        <v>43097</v>
      </c>
      <c r="B331" s="16">
        <f t="shared" si="10"/>
        <v>52</v>
      </c>
      <c r="C331" s="21" t="str">
        <f t="shared" si="11"/>
        <v>星期四</v>
      </c>
    </row>
    <row r="332" spans="1:5" x14ac:dyDescent="0.25">
      <c r="A332" s="23">
        <v>43098</v>
      </c>
      <c r="B332" s="16">
        <f t="shared" si="10"/>
        <v>52</v>
      </c>
      <c r="C332" s="21" t="str">
        <f t="shared" si="11"/>
        <v>星期五</v>
      </c>
    </row>
    <row r="333" spans="1:5" x14ac:dyDescent="0.25">
      <c r="A333" s="23">
        <v>43099</v>
      </c>
      <c r="B333" s="16">
        <f t="shared" si="10"/>
        <v>52</v>
      </c>
      <c r="C333" s="21" t="str">
        <f t="shared" si="11"/>
        <v>星期六</v>
      </c>
      <c r="E333" s="48" t="s">
        <v>214</v>
      </c>
    </row>
    <row r="334" spans="1:5" x14ac:dyDescent="0.25">
      <c r="A334" s="23">
        <v>43100</v>
      </c>
      <c r="B334" s="16">
        <f t="shared" si="10"/>
        <v>53</v>
      </c>
      <c r="C334" s="21" t="str">
        <f t="shared" si="11"/>
        <v>星期日</v>
      </c>
      <c r="E334" s="48" t="s">
        <v>214</v>
      </c>
    </row>
    <row r="335" spans="1:5" x14ac:dyDescent="0.25">
      <c r="A335" s="23">
        <v>43101</v>
      </c>
      <c r="B335" s="16">
        <f t="shared" si="10"/>
        <v>1</v>
      </c>
      <c r="C335" s="21" t="str">
        <f t="shared" si="11"/>
        <v>星期一</v>
      </c>
    </row>
    <row r="336" spans="1:5" x14ac:dyDescent="0.25">
      <c r="A336" s="23">
        <v>43102</v>
      </c>
      <c r="B336" s="16">
        <f t="shared" si="10"/>
        <v>1</v>
      </c>
      <c r="C336" s="21" t="str">
        <f t="shared" si="11"/>
        <v>星期二</v>
      </c>
    </row>
    <row r="337" spans="1:3" x14ac:dyDescent="0.25">
      <c r="A337" s="23">
        <v>43103</v>
      </c>
      <c r="B337" s="16">
        <f t="shared" si="10"/>
        <v>1</v>
      </c>
      <c r="C337" s="21" t="str">
        <f t="shared" si="11"/>
        <v>星期三</v>
      </c>
    </row>
    <row r="338" spans="1:3" x14ac:dyDescent="0.25">
      <c r="A338" s="23">
        <v>43104</v>
      </c>
      <c r="B338" s="16">
        <f t="shared" si="10"/>
        <v>1</v>
      </c>
      <c r="C338" s="21" t="str">
        <f t="shared" si="11"/>
        <v>星期四</v>
      </c>
    </row>
    <row r="339" spans="1:3" x14ac:dyDescent="0.25">
      <c r="A339" s="23">
        <v>43105</v>
      </c>
      <c r="B339" s="16">
        <f t="shared" si="10"/>
        <v>1</v>
      </c>
      <c r="C339" s="21" t="str">
        <f t="shared" si="11"/>
        <v>星期五</v>
      </c>
    </row>
    <row r="340" spans="1:3" x14ac:dyDescent="0.25">
      <c r="A340" s="23">
        <v>43106</v>
      </c>
      <c r="B340" s="16">
        <f t="shared" si="10"/>
        <v>1</v>
      </c>
      <c r="C340" s="21" t="str">
        <f t="shared" si="11"/>
        <v>星期六</v>
      </c>
    </row>
    <row r="341" spans="1:3" x14ac:dyDescent="0.25">
      <c r="A341" s="23">
        <v>43107</v>
      </c>
      <c r="B341" s="16">
        <f t="shared" si="10"/>
        <v>2</v>
      </c>
      <c r="C341" s="21" t="str">
        <f t="shared" si="11"/>
        <v>星期日</v>
      </c>
    </row>
    <row r="342" spans="1:3" x14ac:dyDescent="0.25">
      <c r="A342" s="23">
        <v>43108</v>
      </c>
      <c r="B342" s="16">
        <f t="shared" si="10"/>
        <v>2</v>
      </c>
      <c r="C342" s="21" t="str">
        <f t="shared" si="11"/>
        <v>星期一</v>
      </c>
    </row>
    <row r="343" spans="1:3" x14ac:dyDescent="0.25">
      <c r="A343" s="23">
        <v>43109</v>
      </c>
      <c r="B343" s="16">
        <f t="shared" si="10"/>
        <v>2</v>
      </c>
      <c r="C343" s="21" t="str">
        <f t="shared" si="11"/>
        <v>星期二</v>
      </c>
    </row>
    <row r="344" spans="1:3" x14ac:dyDescent="0.25">
      <c r="A344" s="23">
        <v>43110</v>
      </c>
      <c r="B344" s="16">
        <f t="shared" si="10"/>
        <v>2</v>
      </c>
      <c r="C344" s="21" t="str">
        <f t="shared" si="11"/>
        <v>星期三</v>
      </c>
    </row>
    <row r="345" spans="1:3" x14ac:dyDescent="0.25">
      <c r="A345" s="23">
        <v>43111</v>
      </c>
      <c r="B345" s="16">
        <f t="shared" si="10"/>
        <v>2</v>
      </c>
      <c r="C345" s="21" t="str">
        <f t="shared" si="11"/>
        <v>星期四</v>
      </c>
    </row>
    <row r="346" spans="1:3" x14ac:dyDescent="0.25">
      <c r="A346" s="23">
        <v>43112</v>
      </c>
      <c r="B346" s="16">
        <f t="shared" si="10"/>
        <v>2</v>
      </c>
      <c r="C346" s="21" t="str">
        <f t="shared" si="11"/>
        <v>星期五</v>
      </c>
    </row>
    <row r="347" spans="1:3" x14ac:dyDescent="0.25">
      <c r="A347" s="23">
        <v>43113</v>
      </c>
      <c r="B347" s="16">
        <f t="shared" si="10"/>
        <v>2</v>
      </c>
      <c r="C347" s="21" t="str">
        <f t="shared" si="11"/>
        <v>星期六</v>
      </c>
    </row>
    <row r="348" spans="1:3" x14ac:dyDescent="0.25">
      <c r="A348" s="23">
        <v>43114</v>
      </c>
      <c r="B348" s="16">
        <f t="shared" si="10"/>
        <v>3</v>
      </c>
      <c r="C348" s="21" t="str">
        <f t="shared" si="11"/>
        <v>星期日</v>
      </c>
    </row>
    <row r="349" spans="1:3" x14ac:dyDescent="0.25">
      <c r="A349" s="23">
        <v>43115</v>
      </c>
      <c r="B349" s="16">
        <f t="shared" si="10"/>
        <v>3</v>
      </c>
      <c r="C349" s="21" t="str">
        <f t="shared" si="11"/>
        <v>星期一</v>
      </c>
    </row>
    <row r="350" spans="1:3" x14ac:dyDescent="0.25">
      <c r="A350" s="23">
        <v>43116</v>
      </c>
      <c r="B350" s="16">
        <f t="shared" si="10"/>
        <v>3</v>
      </c>
      <c r="C350" s="21" t="str">
        <f t="shared" si="11"/>
        <v>星期二</v>
      </c>
    </row>
    <row r="351" spans="1:3" x14ac:dyDescent="0.25">
      <c r="A351" s="23">
        <v>43117</v>
      </c>
      <c r="B351" s="16">
        <f t="shared" si="10"/>
        <v>3</v>
      </c>
      <c r="C351" s="21" t="str">
        <f t="shared" si="11"/>
        <v>星期三</v>
      </c>
    </row>
    <row r="352" spans="1:3" x14ac:dyDescent="0.25">
      <c r="A352" s="23">
        <v>43118</v>
      </c>
      <c r="B352" s="16">
        <f t="shared" si="10"/>
        <v>3</v>
      </c>
      <c r="C352" s="21" t="str">
        <f t="shared" si="11"/>
        <v>星期四</v>
      </c>
    </row>
    <row r="353" spans="1:3" x14ac:dyDescent="0.25">
      <c r="A353" s="23">
        <v>43119</v>
      </c>
      <c r="B353" s="16">
        <f t="shared" si="10"/>
        <v>3</v>
      </c>
      <c r="C353" s="21" t="str">
        <f t="shared" si="11"/>
        <v>星期五</v>
      </c>
    </row>
    <row r="354" spans="1:3" x14ac:dyDescent="0.25">
      <c r="A354" s="23">
        <v>43120</v>
      </c>
      <c r="B354" s="16">
        <f t="shared" si="10"/>
        <v>3</v>
      </c>
      <c r="C354" s="21" t="str">
        <f t="shared" si="11"/>
        <v>星期六</v>
      </c>
    </row>
    <row r="355" spans="1:3" x14ac:dyDescent="0.25">
      <c r="A355" s="23">
        <v>43121</v>
      </c>
      <c r="B355" s="16">
        <f t="shared" si="10"/>
        <v>4</v>
      </c>
      <c r="C355" s="21" t="str">
        <f t="shared" si="11"/>
        <v>星期日</v>
      </c>
    </row>
    <row r="356" spans="1:3" x14ac:dyDescent="0.25">
      <c r="A356" s="23">
        <v>43122</v>
      </c>
      <c r="B356" s="16">
        <f t="shared" si="10"/>
        <v>4</v>
      </c>
      <c r="C356" s="21" t="str">
        <f t="shared" si="11"/>
        <v>星期一</v>
      </c>
    </row>
    <row r="357" spans="1:3" x14ac:dyDescent="0.25">
      <c r="A357" s="23">
        <v>43123</v>
      </c>
      <c r="B357" s="16">
        <f t="shared" si="10"/>
        <v>4</v>
      </c>
      <c r="C357" s="21" t="str">
        <f t="shared" si="11"/>
        <v>星期二</v>
      </c>
    </row>
    <row r="358" spans="1:3" x14ac:dyDescent="0.25">
      <c r="A358" s="23">
        <v>43124</v>
      </c>
      <c r="B358" s="16">
        <f t="shared" si="10"/>
        <v>4</v>
      </c>
      <c r="C358" s="21" t="str">
        <f t="shared" si="11"/>
        <v>星期三</v>
      </c>
    </row>
    <row r="359" spans="1:3" x14ac:dyDescent="0.25">
      <c r="A359" s="23">
        <v>43125</v>
      </c>
      <c r="B359" s="16">
        <f t="shared" si="10"/>
        <v>4</v>
      </c>
      <c r="C359" s="21" t="str">
        <f t="shared" si="11"/>
        <v>星期四</v>
      </c>
    </row>
    <row r="360" spans="1:3" x14ac:dyDescent="0.25">
      <c r="A360" s="23">
        <v>43126</v>
      </c>
      <c r="B360" s="16">
        <f t="shared" si="10"/>
        <v>4</v>
      </c>
      <c r="C360" s="21" t="str">
        <f t="shared" si="11"/>
        <v>星期五</v>
      </c>
    </row>
    <row r="361" spans="1:3" x14ac:dyDescent="0.25">
      <c r="A361" s="23">
        <v>43127</v>
      </c>
      <c r="B361" s="16">
        <f t="shared" si="10"/>
        <v>4</v>
      </c>
      <c r="C361" s="21" t="str">
        <f t="shared" si="11"/>
        <v>星期六</v>
      </c>
    </row>
    <row r="362" spans="1:3" x14ac:dyDescent="0.25">
      <c r="A362" s="23">
        <v>43128</v>
      </c>
      <c r="B362" s="16">
        <f t="shared" si="10"/>
        <v>5</v>
      </c>
      <c r="C362" s="21" t="str">
        <f t="shared" si="11"/>
        <v>星期日</v>
      </c>
    </row>
    <row r="363" spans="1:3" x14ac:dyDescent="0.25">
      <c r="A363" s="23">
        <v>43129</v>
      </c>
      <c r="B363" s="16">
        <f t="shared" si="10"/>
        <v>5</v>
      </c>
      <c r="C363" s="21" t="str">
        <f t="shared" si="11"/>
        <v>星期一</v>
      </c>
    </row>
    <row r="364" spans="1:3" x14ac:dyDescent="0.25">
      <c r="A364" s="23">
        <v>43130</v>
      </c>
      <c r="B364" s="16">
        <f t="shared" si="10"/>
        <v>5</v>
      </c>
      <c r="C364" s="21" t="str">
        <f t="shared" si="11"/>
        <v>星期二</v>
      </c>
    </row>
    <row r="365" spans="1:3" x14ac:dyDescent="0.25">
      <c r="A365" s="23">
        <v>43131</v>
      </c>
      <c r="B365" s="16">
        <f t="shared" si="10"/>
        <v>5</v>
      </c>
      <c r="C365" s="21" t="str">
        <f t="shared" si="11"/>
        <v>星期三</v>
      </c>
    </row>
    <row r="366" spans="1:3" x14ac:dyDescent="0.25">
      <c r="A366" s="23">
        <v>43132</v>
      </c>
      <c r="B366" s="16">
        <f t="shared" si="10"/>
        <v>5</v>
      </c>
      <c r="C366" s="21" t="str">
        <f t="shared" si="11"/>
        <v>星期四</v>
      </c>
    </row>
    <row r="367" spans="1:3" x14ac:dyDescent="0.25">
      <c r="A367" s="23">
        <v>43133</v>
      </c>
      <c r="B367" s="16">
        <f t="shared" si="10"/>
        <v>5</v>
      </c>
      <c r="C367" s="21" t="str">
        <f t="shared" si="11"/>
        <v>星期五</v>
      </c>
    </row>
    <row r="368" spans="1:3" x14ac:dyDescent="0.25">
      <c r="A368" s="23">
        <v>43134</v>
      </c>
      <c r="B368" s="16">
        <f t="shared" si="10"/>
        <v>5</v>
      </c>
      <c r="C368" s="21" t="str">
        <f t="shared" si="11"/>
        <v>星期六</v>
      </c>
    </row>
    <row r="369" spans="1:3" x14ac:dyDescent="0.25">
      <c r="A369" s="23">
        <v>43135</v>
      </c>
      <c r="B369" s="16">
        <f t="shared" si="10"/>
        <v>6</v>
      </c>
      <c r="C369" s="21" t="str">
        <f t="shared" si="11"/>
        <v>星期日</v>
      </c>
    </row>
    <row r="370" spans="1:3" x14ac:dyDescent="0.25">
      <c r="A370" s="23">
        <v>43136</v>
      </c>
      <c r="B370" s="16">
        <f t="shared" si="10"/>
        <v>6</v>
      </c>
      <c r="C370" s="21" t="str">
        <f t="shared" si="11"/>
        <v>星期一</v>
      </c>
    </row>
    <row r="371" spans="1:3" x14ac:dyDescent="0.25">
      <c r="A371" s="23">
        <v>43137</v>
      </c>
      <c r="B371" s="16">
        <f t="shared" si="10"/>
        <v>6</v>
      </c>
      <c r="C371" s="21" t="str">
        <f t="shared" si="11"/>
        <v>星期二</v>
      </c>
    </row>
    <row r="372" spans="1:3" x14ac:dyDescent="0.25">
      <c r="A372" s="23">
        <v>43138</v>
      </c>
      <c r="B372" s="16">
        <f t="shared" si="10"/>
        <v>6</v>
      </c>
      <c r="C372" s="21" t="str">
        <f t="shared" si="11"/>
        <v>星期三</v>
      </c>
    </row>
    <row r="373" spans="1:3" x14ac:dyDescent="0.25">
      <c r="A373" s="23">
        <v>43139</v>
      </c>
      <c r="B373" s="16">
        <f t="shared" si="10"/>
        <v>6</v>
      </c>
      <c r="C373" s="21" t="str">
        <f t="shared" si="11"/>
        <v>星期四</v>
      </c>
    </row>
    <row r="374" spans="1:3" x14ac:dyDescent="0.25">
      <c r="A374" s="23">
        <v>43140</v>
      </c>
      <c r="B374" s="16">
        <f t="shared" si="10"/>
        <v>6</v>
      </c>
      <c r="C374" s="21" t="str">
        <f t="shared" si="11"/>
        <v>星期五</v>
      </c>
    </row>
    <row r="375" spans="1:3" x14ac:dyDescent="0.25">
      <c r="A375" s="23">
        <v>43141</v>
      </c>
      <c r="B375" s="16">
        <f t="shared" si="10"/>
        <v>6</v>
      </c>
      <c r="C375" s="21" t="str">
        <f t="shared" si="11"/>
        <v>星期六</v>
      </c>
    </row>
    <row r="376" spans="1:3" x14ac:dyDescent="0.25">
      <c r="A376" s="23">
        <v>43142</v>
      </c>
      <c r="B376" s="16">
        <f t="shared" si="10"/>
        <v>7</v>
      </c>
      <c r="C376" s="21" t="str">
        <f t="shared" si="11"/>
        <v>星期日</v>
      </c>
    </row>
    <row r="377" spans="1:3" x14ac:dyDescent="0.25">
      <c r="A377" s="23">
        <v>43143</v>
      </c>
      <c r="B377" s="16">
        <f t="shared" si="10"/>
        <v>7</v>
      </c>
      <c r="C377" s="21" t="str">
        <f t="shared" si="11"/>
        <v>星期一</v>
      </c>
    </row>
    <row r="378" spans="1:3" x14ac:dyDescent="0.25">
      <c r="A378" s="23">
        <v>43144</v>
      </c>
      <c r="B378" s="16">
        <f t="shared" si="10"/>
        <v>7</v>
      </c>
      <c r="C378" s="21" t="str">
        <f t="shared" si="11"/>
        <v>星期二</v>
      </c>
    </row>
    <row r="379" spans="1:3" x14ac:dyDescent="0.25">
      <c r="A379" s="23">
        <v>43145</v>
      </c>
      <c r="B379" s="16">
        <f t="shared" si="10"/>
        <v>7</v>
      </c>
      <c r="C379" s="21" t="str">
        <f t="shared" si="11"/>
        <v>星期三</v>
      </c>
    </row>
    <row r="380" spans="1:3" x14ac:dyDescent="0.25">
      <c r="A380" s="23">
        <v>43146</v>
      </c>
      <c r="B380" s="16">
        <f t="shared" si="10"/>
        <v>7</v>
      </c>
      <c r="C380" s="21" t="str">
        <f t="shared" si="11"/>
        <v>星期四</v>
      </c>
    </row>
    <row r="381" spans="1:3" x14ac:dyDescent="0.25">
      <c r="A381" s="23">
        <v>43147</v>
      </c>
      <c r="B381" s="16">
        <f t="shared" si="10"/>
        <v>7</v>
      </c>
      <c r="C381" s="21" t="str">
        <f t="shared" si="11"/>
        <v>星期五</v>
      </c>
    </row>
    <row r="382" spans="1:3" x14ac:dyDescent="0.25">
      <c r="A382" s="23">
        <v>43148</v>
      </c>
      <c r="B382" s="16">
        <f t="shared" si="10"/>
        <v>7</v>
      </c>
      <c r="C382" s="21" t="str">
        <f t="shared" si="11"/>
        <v>星期六</v>
      </c>
    </row>
    <row r="383" spans="1:3" x14ac:dyDescent="0.25">
      <c r="A383" s="23">
        <v>43149</v>
      </c>
      <c r="B383" s="16">
        <f t="shared" si="10"/>
        <v>8</v>
      </c>
      <c r="C383" s="21" t="str">
        <f t="shared" si="11"/>
        <v>星期日</v>
      </c>
    </row>
    <row r="384" spans="1:3" x14ac:dyDescent="0.25">
      <c r="A384" s="23">
        <v>43150</v>
      </c>
      <c r="B384" s="16">
        <f t="shared" si="10"/>
        <v>8</v>
      </c>
      <c r="C384" s="21" t="str">
        <f t="shared" si="11"/>
        <v>星期一</v>
      </c>
    </row>
    <row r="385" spans="1:5" x14ac:dyDescent="0.25">
      <c r="A385" s="23">
        <v>43151</v>
      </c>
      <c r="B385" s="16">
        <f t="shared" si="10"/>
        <v>8</v>
      </c>
      <c r="C385" s="21" t="str">
        <f t="shared" si="11"/>
        <v>星期二</v>
      </c>
    </row>
    <row r="386" spans="1:5" x14ac:dyDescent="0.25">
      <c r="A386" s="23">
        <v>43152</v>
      </c>
      <c r="B386" s="16">
        <f t="shared" si="10"/>
        <v>8</v>
      </c>
      <c r="C386" s="21" t="str">
        <f t="shared" si="11"/>
        <v>星期三</v>
      </c>
      <c r="E386" s="48" t="s">
        <v>213</v>
      </c>
    </row>
    <row r="387" spans="1:5" x14ac:dyDescent="0.25">
      <c r="A387" s="23">
        <v>43153</v>
      </c>
      <c r="B387" s="16">
        <f t="shared" si="10"/>
        <v>8</v>
      </c>
      <c r="C387" s="21" t="str">
        <f t="shared" si="11"/>
        <v>星期四</v>
      </c>
    </row>
    <row r="388" spans="1:5" x14ac:dyDescent="0.25">
      <c r="A388" s="23">
        <v>43154</v>
      </c>
      <c r="B388" s="16">
        <f t="shared" ref="B388:B392" si="12">WEEKNUM(A388)</f>
        <v>8</v>
      </c>
      <c r="C388" s="21" t="str">
        <f t="shared" si="11"/>
        <v>星期五</v>
      </c>
    </row>
    <row r="389" spans="1:5" x14ac:dyDescent="0.25">
      <c r="A389" s="23">
        <v>43155</v>
      </c>
      <c r="B389" s="16">
        <f t="shared" si="12"/>
        <v>8</v>
      </c>
      <c r="C389" s="21" t="str">
        <f t="shared" si="11"/>
        <v>星期六</v>
      </c>
    </row>
    <row r="390" spans="1:5" x14ac:dyDescent="0.25">
      <c r="A390" s="23">
        <v>43156</v>
      </c>
      <c r="B390" s="16">
        <f t="shared" si="12"/>
        <v>9</v>
      </c>
      <c r="C390" s="21" t="str">
        <f t="shared" si="11"/>
        <v>星期日</v>
      </c>
    </row>
    <row r="391" spans="1:5" x14ac:dyDescent="0.25">
      <c r="A391" s="23">
        <v>43157</v>
      </c>
      <c r="B391" s="16">
        <f t="shared" si="12"/>
        <v>9</v>
      </c>
      <c r="C391" s="21" t="str">
        <f t="shared" si="11"/>
        <v>星期一</v>
      </c>
    </row>
    <row r="392" spans="1:5" x14ac:dyDescent="0.25">
      <c r="A392" s="23">
        <v>43158</v>
      </c>
      <c r="B392" s="16">
        <f t="shared" si="12"/>
        <v>9</v>
      </c>
      <c r="C392" s="21" t="str">
        <f t="shared" si="11"/>
        <v>星期二</v>
      </c>
    </row>
    <row r="393" spans="1:5" x14ac:dyDescent="0.25">
      <c r="A393" s="23"/>
    </row>
    <row r="394" spans="1:5" x14ac:dyDescent="0.25">
      <c r="A394" s="23"/>
    </row>
  </sheetData>
  <phoneticPr fontId="9" type="noConversion"/>
  <conditionalFormatting sqref="A3:C3">
    <cfRule type="expression" dxfId="6" priority="10" stopIfTrue="1">
      <formula>($A3=$D$2)</formula>
    </cfRule>
  </conditionalFormatting>
  <conditionalFormatting sqref="G3">
    <cfRule type="expression" dxfId="5" priority="8" stopIfTrue="1">
      <formula>$A3&lt;$D$2</formula>
    </cfRule>
  </conditionalFormatting>
  <conditionalFormatting sqref="A1:C1048576">
    <cfRule type="expression" dxfId="4" priority="5" stopIfTrue="1">
      <formula>($A1=$H$1)</formula>
    </cfRule>
    <cfRule type="expression" dxfId="3" priority="9" stopIfTrue="1">
      <formula>($A1&lt;$H$1)</formula>
    </cfRule>
  </conditionalFormatting>
  <conditionalFormatting sqref="E1:H1048576">
    <cfRule type="expression" dxfId="2" priority="3" stopIfTrue="1">
      <formula>$A1&lt;$H$1</formula>
    </cfRule>
  </conditionalFormatting>
  <conditionalFormatting sqref="D1:D1048576">
    <cfRule type="expression" dxfId="1" priority="1" stopIfTrue="1">
      <formula>($A1=$H$1)</formula>
    </cfRule>
    <cfRule type="expression" dxfId="0" priority="2" stopIfTrue="1">
      <formula>($A1&lt;$H$1)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5"/>
  <sheetViews>
    <sheetView workbookViewId="0">
      <selection activeCell="D47" sqref="D47"/>
    </sheetView>
  </sheetViews>
  <sheetFormatPr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37">
        <v>0.25</v>
      </c>
      <c r="B5" s="24" t="s">
        <v>187</v>
      </c>
    </row>
    <row r="6" spans="1:4" ht="28" x14ac:dyDescent="0.25">
      <c r="B6" s="32" t="s">
        <v>193</v>
      </c>
      <c r="C6" s="24" t="s">
        <v>191</v>
      </c>
    </row>
    <row r="7" spans="1:4" x14ac:dyDescent="0.25">
      <c r="A7" s="24" t="s">
        <v>197</v>
      </c>
      <c r="C7" s="24" t="s">
        <v>198</v>
      </c>
    </row>
    <row r="9" spans="1:4" ht="42" x14ac:dyDescent="0.25">
      <c r="A9" s="24" t="s">
        <v>188</v>
      </c>
      <c r="B9" s="24" t="s">
        <v>189</v>
      </c>
      <c r="C9" s="32" t="s">
        <v>195</v>
      </c>
      <c r="D9" s="24" t="s">
        <v>201</v>
      </c>
    </row>
    <row r="10" spans="1:4" x14ac:dyDescent="0.25">
      <c r="A10" s="38" t="s">
        <v>199</v>
      </c>
      <c r="B10" s="24" t="s">
        <v>194</v>
      </c>
      <c r="C10" s="32" t="s">
        <v>196</v>
      </c>
    </row>
    <row r="11" spans="1:4" ht="42" x14ac:dyDescent="0.25">
      <c r="A11" s="24" t="s">
        <v>190</v>
      </c>
      <c r="B11" s="24" t="s">
        <v>192</v>
      </c>
      <c r="C11" s="32" t="s">
        <v>200</v>
      </c>
    </row>
    <row r="18" spans="7:9" ht="23" x14ac:dyDescent="0.25">
      <c r="G18" s="39" t="s">
        <v>202</v>
      </c>
    </row>
    <row r="19" spans="7:9" x14ac:dyDescent="0.25">
      <c r="G19" s="24" t="s">
        <v>203</v>
      </c>
      <c r="H19" s="24" t="s">
        <v>207</v>
      </c>
    </row>
    <row r="20" spans="7:9" x14ac:dyDescent="0.25">
      <c r="G20" s="24" t="s">
        <v>204</v>
      </c>
    </row>
    <row r="21" spans="7:9" x14ac:dyDescent="0.25">
      <c r="G21" s="24" t="s">
        <v>205</v>
      </c>
    </row>
    <row r="22" spans="7:9" x14ac:dyDescent="0.25">
      <c r="G22" s="24" t="s">
        <v>206</v>
      </c>
    </row>
    <row r="24" spans="7:9" x14ac:dyDescent="0.25">
      <c r="G24" s="24" t="s">
        <v>208</v>
      </c>
      <c r="H24" s="24" t="s">
        <v>221</v>
      </c>
      <c r="I24" s="24" t="s">
        <v>222</v>
      </c>
    </row>
    <row r="25" spans="7:9" x14ac:dyDescent="0.25">
      <c r="G25" s="24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任务分解</vt:lpstr>
      <vt:lpstr>学习任务</vt:lpstr>
      <vt:lpstr>历史</vt:lpstr>
      <vt:lpstr>列表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2017-11-12T12:24:59Z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