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xiaofang/Downloads/"/>
    </mc:Choice>
  </mc:AlternateContent>
  <bookViews>
    <workbookView xWindow="0" yWindow="0" windowWidth="28800" windowHeight="18000" activeTab="1"/>
  </bookViews>
  <sheets>
    <sheet name="列表" sheetId="1" r:id="rId1"/>
    <sheet name="2017生活明细" sheetId="2" r:id="rId2"/>
  </sheets>
  <definedNames>
    <definedName name="_xlnm.Print_Titles" localSheetId="0">列表!$6:$6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0" i="2" l="1"/>
  <c r="C9" i="2"/>
  <c r="O9" i="2"/>
  <c r="X5" i="2"/>
  <c r="X7" i="2"/>
  <c r="X9" i="2"/>
  <c r="V9" i="2"/>
  <c r="U7" i="2"/>
  <c r="U9" i="2"/>
  <c r="S9" i="2"/>
  <c r="R9" i="2"/>
  <c r="Q9" i="2"/>
  <c r="P9" i="2"/>
  <c r="M9" i="2"/>
  <c r="K9" i="2"/>
  <c r="J9" i="2"/>
  <c r="H9" i="2"/>
  <c r="F7" i="2"/>
  <c r="F9" i="2"/>
  <c r="Z6" i="2"/>
  <c r="AA6" i="2"/>
  <c r="AA4" i="2"/>
  <c r="Z4" i="2"/>
</calcChain>
</file>

<file path=xl/sharedStrings.xml><?xml version="1.0" encoding="utf-8"?>
<sst xmlns="http://schemas.openxmlformats.org/spreadsheetml/2006/main" count="126" uniqueCount="67">
  <si>
    <t>任务或标题</t>
    <phoneticPr fontId="5" type="noConversion"/>
  </si>
  <si>
    <t>建立列表</t>
    <phoneticPr fontId="5" type="noConversion"/>
  </si>
  <si>
    <t>日期</t>
  </si>
  <si>
    <t>项目</t>
  </si>
  <si>
    <t>备注</t>
  </si>
  <si>
    <t>[日期]</t>
  </si>
  <si>
    <t>[项目]</t>
  </si>
  <si>
    <t>[备注]</t>
  </si>
  <si>
    <t>月份</t>
    <rPh sb="0" eb="1">
      <t>yue'fe</t>
    </rPh>
    <phoneticPr fontId="5" type="noConversion"/>
  </si>
  <si>
    <t>个人开支</t>
    <rPh sb="0" eb="1">
      <t>ge'ren'kai'zhi</t>
    </rPh>
    <phoneticPr fontId="5" type="noConversion"/>
  </si>
  <si>
    <t>给对方</t>
    <rPh sb="0" eb="1">
      <t>gei'dui'fang</t>
    </rPh>
    <phoneticPr fontId="5" type="noConversion"/>
  </si>
  <si>
    <t>其他</t>
    <rPh sb="0" eb="1">
      <t>qi'ta</t>
    </rPh>
    <phoneticPr fontId="5" type="noConversion"/>
  </si>
  <si>
    <t>可动存款</t>
    <rPh sb="0" eb="1">
      <t>ke'dong'cun'kuan</t>
    </rPh>
    <phoneticPr fontId="5" type="noConversion"/>
  </si>
  <si>
    <t xml:space="preserve">聚会 </t>
    <rPh sb="0" eb="1">
      <t>ju'hui</t>
    </rPh>
    <phoneticPr fontId="5" type="noConversion"/>
  </si>
  <si>
    <t>还款</t>
    <rPh sb="0" eb="1">
      <t>huan'k</t>
    </rPh>
    <phoneticPr fontId="5" type="noConversion"/>
  </si>
  <si>
    <t>/</t>
    <phoneticPr fontId="5" type="noConversion"/>
  </si>
  <si>
    <t>/</t>
    <phoneticPr fontId="5" type="noConversion"/>
  </si>
  <si>
    <t>/</t>
    <phoneticPr fontId="5" type="noConversion"/>
  </si>
  <si>
    <t>/</t>
    <phoneticPr fontId="5" type="noConversion"/>
  </si>
  <si>
    <t>/</t>
    <phoneticPr fontId="5" type="noConversion"/>
  </si>
  <si>
    <t>老人基金
（fang朝朝盈）</t>
    <rPh sb="0" eb="1">
      <t>lao'ren</t>
    </rPh>
    <rPh sb="2" eb="3">
      <t>ji'jin</t>
    </rPh>
    <rPh sb="10" eb="11">
      <t>zhao'zhao'ying</t>
    </rPh>
    <phoneticPr fontId="5" type="noConversion"/>
  </si>
  <si>
    <t>保险
（fang）</t>
    <rPh sb="0" eb="1">
      <t>bao'xian</t>
    </rPh>
    <phoneticPr fontId="5" type="noConversion"/>
  </si>
  <si>
    <t>儿童基金
（fang）</t>
    <rPh sb="0" eb="1">
      <t>er'tong'ji'jin</t>
    </rPh>
    <phoneticPr fontId="5" type="noConversion"/>
  </si>
  <si>
    <t>2月结余</t>
    <rPh sb="1" eb="2">
      <t>yue</t>
    </rPh>
    <rPh sb="2" eb="3">
      <t>jie'yu</t>
    </rPh>
    <phoneticPr fontId="5" type="noConversion"/>
  </si>
  <si>
    <t>/</t>
    <phoneticPr fontId="5" type="noConversion"/>
  </si>
  <si>
    <t>/</t>
    <phoneticPr fontId="5" type="noConversion"/>
  </si>
  <si>
    <t>/</t>
    <phoneticPr fontId="5" type="noConversion"/>
  </si>
  <si>
    <t>3月结余</t>
    <rPh sb="1" eb="2">
      <t>yue</t>
    </rPh>
    <rPh sb="2" eb="3">
      <t>jie'yu</t>
    </rPh>
    <phoneticPr fontId="5" type="noConversion"/>
  </si>
  <si>
    <t>/</t>
    <phoneticPr fontId="5" type="noConversion"/>
  </si>
  <si>
    <t>/</t>
    <phoneticPr fontId="5" type="noConversion"/>
  </si>
  <si>
    <t>/</t>
    <phoneticPr fontId="5" type="noConversion"/>
  </si>
  <si>
    <t>/</t>
    <phoneticPr fontId="5" type="noConversion"/>
  </si>
  <si>
    <t>/</t>
    <phoneticPr fontId="5" type="noConversion"/>
  </si>
  <si>
    <t>/</t>
    <phoneticPr fontId="5" type="noConversion"/>
  </si>
  <si>
    <t>车
(fang)</t>
    <rPh sb="0" eb="1">
      <t>che</t>
    </rPh>
    <phoneticPr fontId="5" type="noConversion"/>
  </si>
  <si>
    <t>收入能力</t>
    <rPh sb="0" eb="1">
      <t>shou'ru</t>
    </rPh>
    <rPh sb="2" eb="3">
      <t>neng'li</t>
    </rPh>
    <phoneticPr fontId="5" type="noConversion"/>
  </si>
  <si>
    <t>家庭公共开支
(fang)</t>
    <rPh sb="0" eb="1">
      <t>jia'ting</t>
    </rPh>
    <rPh sb="2" eb="3">
      <t>gong'gong</t>
    </rPh>
    <rPh sb="4" eb="5">
      <t>kai'zhi</t>
    </rPh>
    <phoneticPr fontId="5" type="noConversion"/>
  </si>
  <si>
    <t>开支</t>
    <rPh sb="0" eb="1">
      <t>kai'zhi</t>
    </rPh>
    <phoneticPr fontId="5" type="noConversion"/>
  </si>
  <si>
    <t>个人不动存款</t>
    <rPh sb="0" eb="1">
      <t>ge'ren</t>
    </rPh>
    <rPh sb="2" eb="3">
      <t>bu'dong</t>
    </rPh>
    <rPh sb="3" eb="4">
      <t>dong</t>
    </rPh>
    <rPh sb="4" eb="5">
      <t>cun'k</t>
    </rPh>
    <phoneticPr fontId="5" type="noConversion"/>
  </si>
  <si>
    <t>短期存储</t>
    <rPh sb="0" eb="1">
      <t>duan'q</t>
    </rPh>
    <rPh sb="2" eb="3">
      <t>cun'chu</t>
    </rPh>
    <phoneticPr fontId="5" type="noConversion"/>
  </si>
  <si>
    <t>长期存储</t>
    <rPh sb="0" eb="1">
      <t>chang'q</t>
    </rPh>
    <rPh sb="2" eb="3">
      <t>cun'chu</t>
    </rPh>
    <phoneticPr fontId="5" type="noConversion"/>
  </si>
  <si>
    <t>收入</t>
    <rPh sb="0" eb="1">
      <t>shou'ru</t>
    </rPh>
    <phoneticPr fontId="5" type="noConversion"/>
  </si>
  <si>
    <t>sum</t>
    <phoneticPr fontId="5" type="noConversion"/>
  </si>
  <si>
    <t>/</t>
    <phoneticPr fontId="5" type="noConversion"/>
  </si>
  <si>
    <t>/</t>
    <phoneticPr fontId="5" type="noConversion"/>
  </si>
  <si>
    <t>备注</t>
    <phoneticPr fontId="5" type="noConversion"/>
  </si>
  <si>
    <t>本月有2500老姨退回的保险佣金,用于还款</t>
    <phoneticPr fontId="5" type="noConversion"/>
  </si>
  <si>
    <t>/</t>
    <phoneticPr fontId="5" type="noConversion"/>
  </si>
  <si>
    <t>/</t>
    <phoneticPr fontId="5" type="noConversion"/>
  </si>
  <si>
    <t>/</t>
    <phoneticPr fontId="5" type="noConversion"/>
  </si>
  <si>
    <t>/</t>
    <phoneticPr fontId="5" type="noConversion"/>
  </si>
  <si>
    <t>/</t>
    <phoneticPr fontId="5" type="noConversion"/>
  </si>
  <si>
    <t>/</t>
    <phoneticPr fontId="5" type="noConversion"/>
  </si>
  <si>
    <t>/</t>
    <phoneticPr fontId="5" type="noConversion"/>
  </si>
  <si>
    <t>/</t>
    <phoneticPr fontId="5" type="noConversion"/>
  </si>
  <si>
    <t>/</t>
    <phoneticPr fontId="5" type="noConversion"/>
  </si>
  <si>
    <t>/</t>
    <phoneticPr fontId="5" type="noConversion"/>
  </si>
  <si>
    <t>可动存款支出6000（海南看房）
欠费增加1w（盖房）</t>
    <rPh sb="0" eb="1">
      <t>ke'dong</t>
    </rPh>
    <rPh sb="1" eb="2">
      <t>dong</t>
    </rPh>
    <rPh sb="2" eb="3">
      <t>cun'k</t>
    </rPh>
    <rPh sb="4" eb="5">
      <t>zhi'chu</t>
    </rPh>
    <rPh sb="11" eb="12">
      <t>hai'nan</t>
    </rPh>
    <rPh sb="13" eb="14">
      <t>kan'f</t>
    </rPh>
    <rPh sb="17" eb="18">
      <t>qian'fei</t>
    </rPh>
    <rPh sb="19" eb="20">
      <t>zeng'j</t>
    </rPh>
    <rPh sb="24" eb="25">
      <t>gai'fang</t>
    </rPh>
    <phoneticPr fontId="5" type="noConversion"/>
  </si>
  <si>
    <t>/</t>
    <phoneticPr fontId="5" type="noConversion"/>
  </si>
  <si>
    <t>/</t>
    <phoneticPr fontId="5" type="noConversion"/>
  </si>
  <si>
    <t>/</t>
    <phoneticPr fontId="5" type="noConversion"/>
  </si>
  <si>
    <t>/</t>
    <phoneticPr fontId="5" type="noConversion"/>
  </si>
  <si>
    <t>/</t>
    <phoneticPr fontId="5" type="noConversion"/>
  </si>
  <si>
    <t>4月结余</t>
    <rPh sb="1" eb="2">
      <t>yue</t>
    </rPh>
    <rPh sb="2" eb="3">
      <t>jie'yu</t>
    </rPh>
    <phoneticPr fontId="5" type="noConversion"/>
  </si>
  <si>
    <t>/</t>
    <phoneticPr fontId="5" type="noConversion"/>
  </si>
  <si>
    <t>不动存款支出750（体检）、家庭公共支出500（煤气费）+100（水费）+300（电饭煲）、聚会支持110（宿舍聚会）+50（家里火锅调料）</t>
    <phoneticPr fontId="5" type="noConversion"/>
  </si>
  <si>
    <t>7月：共5000还款4500，500家庭生活开支</t>
    <rPh sb="1" eb="2">
      <t>yue</t>
    </rPh>
    <rPh sb="3" eb="4">
      <t>gong</t>
    </rPh>
    <rPh sb="8" eb="9">
      <t>huan'kuan</t>
    </rPh>
    <rPh sb="18" eb="19">
      <t>jia'ting</t>
    </rPh>
    <rPh sb="20" eb="21">
      <t>sheng'h</t>
    </rPh>
    <rPh sb="22" eb="23">
      <t>kai'zhi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</si>
</sst>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b/>
      <sz val="10"/>
      <color theme="1" tint="0.499984740745262"/>
      <name val="黑体"/>
      <family val="2"/>
      <scheme val="minor"/>
    </font>
    <font>
      <b/>
      <sz val="13"/>
      <color theme="4"/>
      <name val="黑体"/>
      <family val="2"/>
      <scheme val="minor"/>
    </font>
    <font>
      <b/>
      <sz val="19"/>
      <color theme="1" tint="0.14996795556505021"/>
      <name val="黑体"/>
      <family val="2"/>
      <scheme val="major"/>
    </font>
    <font>
      <sz val="10"/>
      <color theme="4"/>
      <name val="黑体"/>
      <family val="2"/>
      <scheme val="minor"/>
    </font>
    <font>
      <b/>
      <sz val="10"/>
      <color theme="1" tint="0.14993743705557422"/>
      <name val="黑体"/>
      <family val="2"/>
      <scheme val="major"/>
    </font>
    <font>
      <b/>
      <sz val="9"/>
      <name val="黑体"/>
      <family val="3"/>
      <charset val="134"/>
      <scheme val="minor"/>
    </font>
    <font>
      <b/>
      <sz val="10"/>
      <color theme="1" tint="0.499984740745262"/>
      <name val="Microsoft YaHei UI"/>
      <family val="2"/>
      <charset val="134"/>
    </font>
    <font>
      <b/>
      <sz val="13"/>
      <color theme="4"/>
      <name val="Microsoft YaHei UI"/>
      <family val="2"/>
      <charset val="134"/>
    </font>
    <font>
      <b/>
      <sz val="19"/>
      <color theme="1" tint="0.14996795556505021"/>
      <name val="Microsoft YaHei UI"/>
      <family val="2"/>
      <charset val="134"/>
    </font>
    <font>
      <sz val="10"/>
      <color theme="1" tint="0.499984740745262"/>
      <name val="Microsoft YaHei UI"/>
      <family val="2"/>
      <charset val="134"/>
    </font>
    <font>
      <b/>
      <sz val="12"/>
      <color theme="1" tint="0.499984740745262"/>
      <name val="黑体"/>
      <family val="2"/>
      <scheme val="minor"/>
    </font>
    <font>
      <b/>
      <sz val="12"/>
      <color rgb="FFFF0000"/>
      <name val="黑体"/>
      <family val="2"/>
      <scheme val="minor"/>
    </font>
    <font>
      <b/>
      <sz val="10"/>
      <color rgb="FFFF0000"/>
      <name val="黑体"/>
      <family val="3"/>
      <charset val="134"/>
      <scheme val="minor"/>
    </font>
    <font>
      <b/>
      <sz val="12"/>
      <color theme="4"/>
      <name val="黑体"/>
      <family val="2"/>
      <scheme val="minor"/>
    </font>
    <font>
      <b/>
      <sz val="12"/>
      <color theme="1" tint="0.499984740745262"/>
      <name val="黑体"/>
      <family val="3"/>
      <charset val="134"/>
      <scheme val="minor"/>
    </font>
    <font>
      <b/>
      <sz val="11"/>
      <color rgb="FFFF0000"/>
      <name val="黑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81E6F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Alignment="0" applyProtection="0"/>
    <xf numFmtId="0" fontId="1" fillId="0" borderId="0" applyNumberFormat="0" applyFill="0" applyAlignment="0" applyProtection="0"/>
    <xf numFmtId="0" fontId="4" fillId="0" borderId="0" applyNumberFormat="0" applyFill="0" applyAlignment="0" applyProtection="0"/>
    <xf numFmtId="0" fontId="3" fillId="0" borderId="0" applyNumberFormat="0" applyFill="0" applyAlignment="0" applyProtection="0"/>
  </cellStyleXfs>
  <cellXfs count="37">
    <xf numFmtId="0" fontId="0" fillId="0" borderId="0" xfId="0"/>
    <xf numFmtId="0" fontId="6" fillId="0" borderId="0" xfId="0" applyFont="1"/>
    <xf numFmtId="0" fontId="7" fillId="0" borderId="0" xfId="2" applyFont="1"/>
    <xf numFmtId="0" fontId="6" fillId="0" borderId="0" xfId="0" applyFont="1" applyAlignment="1">
      <alignment horizontal="left"/>
    </xf>
    <xf numFmtId="0" fontId="8" fillId="0" borderId="0" xfId="1" applyFont="1"/>
    <xf numFmtId="0" fontId="6" fillId="2" borderId="0" xfId="0" applyFont="1" applyFill="1"/>
    <xf numFmtId="0" fontId="6" fillId="2" borderId="0" xfId="0" applyFont="1" applyFill="1" applyAlignment="1">
      <alignment horizontal="left"/>
    </xf>
    <xf numFmtId="0" fontId="6" fillId="0" borderId="0" xfId="0" applyFont="1" applyBorder="1" applyAlignment="1">
      <alignment vertical="top"/>
    </xf>
    <xf numFmtId="0" fontId="6" fillId="0" borderId="0" xfId="0" applyFont="1" applyBorder="1" applyAlignment="1">
      <alignment horizontal="left" vertical="top"/>
    </xf>
    <xf numFmtId="14" fontId="6" fillId="0" borderId="0" xfId="0" applyNumberFormat="1" applyFont="1" applyBorder="1" applyAlignment="1">
      <alignment horizontal="left"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left" vertical="center" wrapText="1"/>
    </xf>
    <xf numFmtId="14" fontId="9" fillId="0" borderId="0" xfId="0" applyNumberFormat="1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 wrapText="1"/>
    </xf>
    <xf numFmtId="0" fontId="10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17" fontId="0" fillId="0" borderId="0" xfId="0" applyNumberForma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2" fillId="4" borderId="3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15" fillId="4" borderId="1" xfId="0" applyFont="1" applyFill="1" applyBorder="1" applyAlignment="1">
      <alignment horizontal="center" vertical="center"/>
    </xf>
  </cellXfs>
  <cellStyles count="5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常规" xfId="0" builtinId="0" customBuiltin="1"/>
  </cellStyles>
  <dxfs count="8">
    <dxf>
      <font>
        <b/>
        <strike val="0"/>
        <outline val="0"/>
        <shadow val="0"/>
        <u val="none"/>
        <vertAlign val="baseline"/>
        <name val="Microsoft YaHei UI"/>
        <scheme val="none"/>
      </font>
      <alignment horizontal="left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name val="Microsoft YaHei UI"/>
        <scheme val="none"/>
      </font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name val="Microsoft YaHei UI"/>
        <scheme val="none"/>
      </font>
      <numFmt numFmtId="19" formatCode="yyyy/m/d"/>
      <alignment horizontal="left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color theme="1" tint="0.499984740745262"/>
      </font>
    </dxf>
    <dxf>
      <font>
        <b/>
        <i val="0"/>
        <color theme="1" tint="0.14996795556505021"/>
      </font>
      <border>
        <bottom style="medium">
          <color auto="1"/>
        </bottom>
      </border>
    </dxf>
    <dxf>
      <font>
        <b val="0"/>
        <i val="0"/>
        <color theme="4"/>
      </font>
      <border>
        <horizontal style="medium">
          <color theme="0" tint="-0.14996795556505021"/>
        </horizontal>
      </border>
    </dxf>
  </dxfs>
  <tableStyles count="1" defaultTableStyle="Tasks" defaultPivotStyle="PivotStyleLight16">
    <tableStyle name="Tasks" pivot="0" count="3">
      <tableStyleElement type="wholeTable" dxfId="7"/>
      <tableStyleElement type="headerRow" dxfId="6"/>
      <tableStyleElement type="firstColumn" dxfId="5"/>
    </tableStyle>
  </tableStyles>
  <colors>
    <mruColors>
      <color rgb="FF81E6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sks" displayName="Tasks" ref="B6:D10" totalsRowShown="0" headerRowDxfId="4" dataDxfId="3">
  <autoFilter ref="B6:D10"/>
  <tableColumns count="3">
    <tableColumn id="1" name="日期" dataDxfId="2"/>
    <tableColumn id="2" name="项目" dataDxfId="1"/>
    <tableColumn id="3" name="备注" dataDxfId="0"/>
  </tableColumns>
  <tableStyleInfo name="Tasks" showFirstColumn="1" showLastColumn="0" showRowStripes="1" showColumnStripes="0"/>
  <extLst>
    <ext xmlns:x14="http://schemas.microsoft.com/office/spreadsheetml/2009/9/main" uri="{504A1905-F514-4f6f-8877-14C23A59335A}">
      <x14:table altText="任务列表表格"/>
    </ext>
  </extLst>
</table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fitToPage="1"/>
  </sheetPr>
  <dimension ref="A1:E10"/>
  <sheetViews>
    <sheetView showGridLines="0" zoomScale="125" zoomScaleNormal="125" zoomScalePageLayoutView="125" workbookViewId="0"/>
  </sheetViews>
  <sheetFormatPr baseColWidth="10" defaultColWidth="9" defaultRowHeight="30" customHeight="1" x14ac:dyDescent="0.25"/>
  <cols>
    <col min="1" max="1" width="2.3984375" style="1" customWidth="1"/>
    <col min="2" max="2" width="18" style="12" customWidth="1"/>
    <col min="3" max="3" width="23.19921875" style="13" customWidth="1"/>
    <col min="4" max="4" width="29.59765625" style="14" customWidth="1"/>
    <col min="5" max="5" width="2.3984375" style="1" customWidth="1"/>
    <col min="6" max="16384" width="9" style="1"/>
  </cols>
  <sheetData>
    <row r="1" spans="1:5" ht="26.25" customHeight="1" x14ac:dyDescent="0.25">
      <c r="B1" s="2" t="s">
        <v>0</v>
      </c>
      <c r="C1" s="1"/>
      <c r="D1" s="3"/>
    </row>
    <row r="2" spans="1:5" ht="27.75" customHeight="1" x14ac:dyDescent="0.35">
      <c r="B2" s="4" t="s">
        <v>1</v>
      </c>
      <c r="C2" s="1"/>
      <c r="D2" s="3"/>
    </row>
    <row r="3" spans="1:5" ht="11" customHeight="1" x14ac:dyDescent="0.25">
      <c r="B3" s="1"/>
      <c r="C3" s="1"/>
      <c r="D3" s="3"/>
    </row>
    <row r="4" spans="1:5" ht="5" customHeight="1" x14ac:dyDescent="0.25">
      <c r="A4" s="5"/>
      <c r="B4" s="5"/>
      <c r="C4" s="5"/>
      <c r="D4" s="6"/>
      <c r="E4" s="5"/>
    </row>
    <row r="5" spans="1:5" ht="34.5" customHeight="1" x14ac:dyDescent="0.25">
      <c r="B5" s="1"/>
      <c r="C5" s="1"/>
      <c r="D5" s="3"/>
    </row>
    <row r="6" spans="1:5" ht="22.25" customHeight="1" x14ac:dyDescent="0.25">
      <c r="B6" s="7" t="s">
        <v>2</v>
      </c>
      <c r="C6" s="7" t="s">
        <v>3</v>
      </c>
      <c r="D6" s="8" t="s">
        <v>4</v>
      </c>
    </row>
    <row r="7" spans="1:5" ht="30" customHeight="1" x14ac:dyDescent="0.25">
      <c r="B7" s="9" t="s">
        <v>5</v>
      </c>
      <c r="C7" s="10" t="s">
        <v>6</v>
      </c>
      <c r="D7" s="11" t="s">
        <v>7</v>
      </c>
    </row>
    <row r="8" spans="1:5" ht="30" customHeight="1" x14ac:dyDescent="0.25">
      <c r="B8" s="9" t="s">
        <v>5</v>
      </c>
      <c r="C8" s="10" t="s">
        <v>6</v>
      </c>
      <c r="D8" s="11" t="s">
        <v>7</v>
      </c>
    </row>
    <row r="9" spans="1:5" ht="30" customHeight="1" x14ac:dyDescent="0.25">
      <c r="B9" s="9" t="s">
        <v>5</v>
      </c>
      <c r="C9" s="10" t="s">
        <v>6</v>
      </c>
      <c r="D9" s="11" t="s">
        <v>7</v>
      </c>
    </row>
    <row r="10" spans="1:5" ht="30" customHeight="1" x14ac:dyDescent="0.25">
      <c r="B10" s="9" t="s">
        <v>5</v>
      </c>
      <c r="C10" s="10" t="s">
        <v>6</v>
      </c>
      <c r="D10" s="11" t="s">
        <v>7</v>
      </c>
    </row>
  </sheetData>
  <phoneticPr fontId="5" type="noConversion"/>
  <printOptions horizontalCentered="1"/>
  <pageMargins left="0.2" right="0.2" top="0.36" bottom="0.2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tabSelected="1" topLeftCell="H1" zoomScale="110" zoomScaleNormal="110" zoomScalePageLayoutView="110" workbookViewId="0">
      <pane ySplit="2" topLeftCell="A3" activePane="bottomLeft" state="frozen"/>
      <selection pane="bottomLeft" activeCell="X12" sqref="X12"/>
    </sheetView>
  </sheetViews>
  <sheetFormatPr baseColWidth="10" defaultColWidth="11" defaultRowHeight="14" x14ac:dyDescent="0.15"/>
  <cols>
    <col min="28" max="28" width="31.3984375" style="24" customWidth="1"/>
  </cols>
  <sheetData>
    <row r="1" spans="1:28" s="22" customFormat="1" ht="33.75" customHeight="1" x14ac:dyDescent="0.15">
      <c r="B1" s="27" t="s">
        <v>37</v>
      </c>
      <c r="C1" s="27"/>
      <c r="D1" s="27"/>
      <c r="E1" s="27"/>
      <c r="F1" s="27"/>
      <c r="G1" s="27"/>
      <c r="H1" s="27"/>
      <c r="I1" s="27"/>
      <c r="J1" s="28" t="s">
        <v>40</v>
      </c>
      <c r="K1" s="28"/>
      <c r="L1" s="28"/>
      <c r="M1" s="28"/>
      <c r="N1" s="28"/>
      <c r="O1" s="28"/>
      <c r="P1" s="29" t="s">
        <v>39</v>
      </c>
      <c r="Q1" s="29"/>
      <c r="R1" s="29"/>
      <c r="S1" s="29"/>
      <c r="T1" s="29"/>
      <c r="U1" s="29"/>
      <c r="V1" s="30" t="s">
        <v>11</v>
      </c>
      <c r="W1" s="30"/>
      <c r="X1" s="30"/>
      <c r="Y1" s="30"/>
      <c r="Z1" s="31" t="s">
        <v>41</v>
      </c>
      <c r="AA1" s="31"/>
      <c r="AB1" s="23" t="s">
        <v>45</v>
      </c>
    </row>
    <row r="2" spans="1:28" ht="30" customHeight="1" x14ac:dyDescent="0.15">
      <c r="A2" s="15" t="s">
        <v>8</v>
      </c>
      <c r="B2" s="32" t="s">
        <v>13</v>
      </c>
      <c r="C2" s="32"/>
      <c r="D2" s="32" t="s">
        <v>9</v>
      </c>
      <c r="E2" s="32"/>
      <c r="F2" s="33" t="s">
        <v>36</v>
      </c>
      <c r="G2" s="34"/>
      <c r="H2" s="32" t="s">
        <v>10</v>
      </c>
      <c r="I2" s="32"/>
      <c r="J2" s="33" t="s">
        <v>22</v>
      </c>
      <c r="K2" s="34"/>
      <c r="L2" s="33" t="s">
        <v>20</v>
      </c>
      <c r="M2" s="34"/>
      <c r="N2" s="32" t="s">
        <v>38</v>
      </c>
      <c r="O2" s="32"/>
      <c r="P2" s="33" t="s">
        <v>34</v>
      </c>
      <c r="Q2" s="34"/>
      <c r="R2" s="33" t="s">
        <v>21</v>
      </c>
      <c r="S2" s="34"/>
      <c r="T2" s="32" t="s">
        <v>12</v>
      </c>
      <c r="U2" s="32"/>
      <c r="V2" s="32" t="s">
        <v>11</v>
      </c>
      <c r="W2" s="32"/>
      <c r="X2" s="32" t="s">
        <v>14</v>
      </c>
      <c r="Y2" s="32"/>
      <c r="Z2" s="32" t="s">
        <v>35</v>
      </c>
      <c r="AA2" s="32"/>
    </row>
    <row r="3" spans="1:28" ht="26" customHeight="1" x14ac:dyDescent="0.15">
      <c r="A3" s="15">
        <v>1</v>
      </c>
      <c r="B3" s="16" t="s">
        <v>25</v>
      </c>
      <c r="C3" s="17" t="s">
        <v>18</v>
      </c>
      <c r="D3" s="16" t="s">
        <v>16</v>
      </c>
      <c r="E3" s="17" t="s">
        <v>31</v>
      </c>
      <c r="F3" s="16" t="s">
        <v>16</v>
      </c>
      <c r="G3" s="17" t="s">
        <v>32</v>
      </c>
      <c r="H3" s="16" t="s">
        <v>28</v>
      </c>
      <c r="I3" s="17" t="s">
        <v>28</v>
      </c>
      <c r="J3" s="16" t="s">
        <v>16</v>
      </c>
      <c r="K3" s="17" t="s">
        <v>33</v>
      </c>
      <c r="L3" s="16" t="s">
        <v>16</v>
      </c>
      <c r="M3" s="17" t="s">
        <v>28</v>
      </c>
      <c r="N3" s="16" t="s">
        <v>16</v>
      </c>
      <c r="O3" s="17" t="s">
        <v>17</v>
      </c>
      <c r="P3" s="16" t="s">
        <v>28</v>
      </c>
      <c r="Q3" s="17" t="s">
        <v>16</v>
      </c>
      <c r="R3" s="16" t="s">
        <v>15</v>
      </c>
      <c r="S3" s="17" t="s">
        <v>30</v>
      </c>
      <c r="T3" s="16" t="s">
        <v>29</v>
      </c>
      <c r="U3" s="17" t="s">
        <v>17</v>
      </c>
      <c r="V3" s="16" t="s">
        <v>28</v>
      </c>
      <c r="W3" s="17" t="s">
        <v>18</v>
      </c>
      <c r="X3" s="16" t="s">
        <v>16</v>
      </c>
      <c r="Y3" s="17" t="s">
        <v>19</v>
      </c>
      <c r="Z3" s="16"/>
      <c r="AA3" s="17"/>
    </row>
    <row r="4" spans="1:28" ht="26" customHeight="1" x14ac:dyDescent="0.15">
      <c r="A4" s="15">
        <v>2</v>
      </c>
      <c r="B4" s="16" t="s">
        <v>25</v>
      </c>
      <c r="C4" s="17">
        <v>300</v>
      </c>
      <c r="D4" s="16">
        <v>700</v>
      </c>
      <c r="E4" s="17">
        <v>2000</v>
      </c>
      <c r="F4" s="16">
        <v>400</v>
      </c>
      <c r="G4" s="17">
        <v>400</v>
      </c>
      <c r="H4" s="16">
        <v>100</v>
      </c>
      <c r="I4" s="17" t="s">
        <v>24</v>
      </c>
      <c r="J4" s="16">
        <v>200</v>
      </c>
      <c r="K4" s="17">
        <v>1000</v>
      </c>
      <c r="L4" s="16" t="s">
        <v>62</v>
      </c>
      <c r="M4" s="17">
        <v>500</v>
      </c>
      <c r="N4" s="16" t="s">
        <v>16</v>
      </c>
      <c r="O4" s="17">
        <v>2000</v>
      </c>
      <c r="P4" s="16">
        <v>100</v>
      </c>
      <c r="Q4" s="17">
        <v>200</v>
      </c>
      <c r="R4" s="16">
        <v>800</v>
      </c>
      <c r="S4" s="17">
        <v>800</v>
      </c>
      <c r="T4" s="16" t="s">
        <v>26</v>
      </c>
      <c r="U4" s="17">
        <v>2000</v>
      </c>
      <c r="V4" s="16" t="s">
        <v>44</v>
      </c>
      <c r="W4" s="17" t="s">
        <v>24</v>
      </c>
      <c r="X4" s="16">
        <v>4500</v>
      </c>
      <c r="Y4" s="17" t="s">
        <v>24</v>
      </c>
      <c r="Z4" s="16">
        <f>SUM(X4,B4,T4,N4,V4,H4,L4,P4,J4,F4,D4,R4)</f>
        <v>6800</v>
      </c>
      <c r="AA4" s="17">
        <f>SUM(Y4,C4,U4,O4,W4,I4,M4,Q4,K4,G4,E4,S4)</f>
        <v>9200</v>
      </c>
    </row>
    <row r="5" spans="1:28" ht="26" customHeight="1" x14ac:dyDescent="0.15">
      <c r="A5" s="18" t="s">
        <v>23</v>
      </c>
      <c r="B5" s="19" t="s">
        <v>47</v>
      </c>
      <c r="C5" s="20">
        <v>300</v>
      </c>
      <c r="D5" s="19" t="s">
        <v>48</v>
      </c>
      <c r="E5" s="20">
        <v>400</v>
      </c>
      <c r="F5" s="19" t="s">
        <v>49</v>
      </c>
      <c r="G5" s="20" t="s">
        <v>43</v>
      </c>
      <c r="H5" s="19">
        <v>100</v>
      </c>
      <c r="I5" s="20" t="s">
        <v>48</v>
      </c>
      <c r="J5" s="19">
        <v>200</v>
      </c>
      <c r="K5" s="20">
        <v>1000</v>
      </c>
      <c r="L5" s="19" t="s">
        <v>58</v>
      </c>
      <c r="M5" s="20">
        <v>500</v>
      </c>
      <c r="N5" s="19" t="s">
        <v>50</v>
      </c>
      <c r="O5" s="20">
        <v>2000</v>
      </c>
      <c r="P5" s="19">
        <v>100</v>
      </c>
      <c r="Q5" s="20">
        <v>200</v>
      </c>
      <c r="R5" s="19">
        <v>800</v>
      </c>
      <c r="S5" s="20">
        <v>800</v>
      </c>
      <c r="T5" s="19" t="s">
        <v>48</v>
      </c>
      <c r="U5" s="20">
        <v>2000</v>
      </c>
      <c r="V5" s="19" t="s">
        <v>48</v>
      </c>
      <c r="W5" s="20" t="s">
        <v>51</v>
      </c>
      <c r="X5" s="19">
        <f>-40000+X4</f>
        <v>-35500</v>
      </c>
      <c r="Y5" s="17" t="s">
        <v>24</v>
      </c>
      <c r="Z5" s="19"/>
      <c r="AA5" s="20"/>
      <c r="AB5" s="24" t="s">
        <v>46</v>
      </c>
    </row>
    <row r="6" spans="1:28" ht="26" customHeight="1" x14ac:dyDescent="0.15">
      <c r="A6" s="15">
        <v>3</v>
      </c>
      <c r="B6" s="16" t="s">
        <v>15</v>
      </c>
      <c r="C6" s="17">
        <v>300</v>
      </c>
      <c r="D6" s="16">
        <v>1000</v>
      </c>
      <c r="E6" s="17">
        <v>2000</v>
      </c>
      <c r="F6" s="16">
        <v>400</v>
      </c>
      <c r="G6" s="17">
        <v>400</v>
      </c>
      <c r="H6" s="16">
        <v>100</v>
      </c>
      <c r="I6" s="17" t="s">
        <v>15</v>
      </c>
      <c r="J6" s="16">
        <v>200</v>
      </c>
      <c r="K6" s="17">
        <v>1000</v>
      </c>
      <c r="L6" s="16" t="s">
        <v>59</v>
      </c>
      <c r="M6" s="17">
        <v>500</v>
      </c>
      <c r="N6" s="16" t="s">
        <v>15</v>
      </c>
      <c r="O6" s="17">
        <v>2000</v>
      </c>
      <c r="P6" s="16">
        <v>100</v>
      </c>
      <c r="Q6" s="17">
        <v>200</v>
      </c>
      <c r="R6" s="16">
        <v>800</v>
      </c>
      <c r="S6" s="17">
        <v>800</v>
      </c>
      <c r="T6" s="16" t="s">
        <v>15</v>
      </c>
      <c r="U6" s="17">
        <v>2000</v>
      </c>
      <c r="V6" s="16">
        <v>400</v>
      </c>
      <c r="W6" s="17" t="s">
        <v>15</v>
      </c>
      <c r="X6" s="16">
        <v>2000</v>
      </c>
      <c r="Y6" s="17" t="s">
        <v>15</v>
      </c>
      <c r="Z6" s="16">
        <f>SUM(X6,B6,T6,N6,V6,H6,L6,P6,J6,F6,D6,R6)</f>
        <v>5000</v>
      </c>
      <c r="AA6" s="17">
        <f>SUM(Y6,C6,U6,O6,W6,I6,M6,Q6,K6,G6,E6,S6)</f>
        <v>9200</v>
      </c>
    </row>
    <row r="7" spans="1:28" ht="26" customHeight="1" x14ac:dyDescent="0.15">
      <c r="A7" s="18" t="s">
        <v>27</v>
      </c>
      <c r="B7" s="19" t="s">
        <v>48</v>
      </c>
      <c r="C7" s="20">
        <v>600</v>
      </c>
      <c r="D7" s="19">
        <v>400</v>
      </c>
      <c r="E7" s="20" t="s">
        <v>52</v>
      </c>
      <c r="F7" s="25">
        <f>F6+G6-280</f>
        <v>520</v>
      </c>
      <c r="G7" s="26"/>
      <c r="H7" s="19">
        <v>200</v>
      </c>
      <c r="I7" s="20" t="s">
        <v>53</v>
      </c>
      <c r="J7" s="19">
        <v>400</v>
      </c>
      <c r="K7" s="20">
        <v>2000</v>
      </c>
      <c r="L7" s="19" t="s">
        <v>61</v>
      </c>
      <c r="M7" s="20">
        <v>1000</v>
      </c>
      <c r="N7" s="19" t="s">
        <v>54</v>
      </c>
      <c r="O7" s="20">
        <v>4000</v>
      </c>
      <c r="P7" s="19">
        <v>200</v>
      </c>
      <c r="Q7" s="20">
        <v>400</v>
      </c>
      <c r="R7" s="19">
        <v>1600</v>
      </c>
      <c r="S7" s="20">
        <v>1600</v>
      </c>
      <c r="T7" s="19" t="s">
        <v>55</v>
      </c>
      <c r="U7" s="20">
        <f>U5+U6-6000</f>
        <v>-2000</v>
      </c>
      <c r="V7" s="19">
        <v>400</v>
      </c>
      <c r="W7" s="20" t="s">
        <v>54</v>
      </c>
      <c r="X7" s="19">
        <f>X6+X5-10000</f>
        <v>-43500</v>
      </c>
      <c r="Y7" s="20" t="s">
        <v>56</v>
      </c>
      <c r="Z7" s="16"/>
      <c r="AA7" s="17"/>
      <c r="AB7" s="24" t="s">
        <v>57</v>
      </c>
    </row>
    <row r="8" spans="1:28" ht="26" customHeight="1" x14ac:dyDescent="0.15">
      <c r="A8" s="15">
        <v>4</v>
      </c>
      <c r="B8" s="16" t="s">
        <v>59</v>
      </c>
      <c r="C8" s="17">
        <v>300</v>
      </c>
      <c r="D8" s="19">
        <v>400</v>
      </c>
      <c r="E8" s="17">
        <v>2000</v>
      </c>
      <c r="F8" s="16" t="s">
        <v>58</v>
      </c>
      <c r="G8" s="17">
        <v>400</v>
      </c>
      <c r="H8" s="16" t="s">
        <v>58</v>
      </c>
      <c r="I8" s="17" t="s">
        <v>52</v>
      </c>
      <c r="J8" s="16" t="s">
        <v>58</v>
      </c>
      <c r="K8" s="17">
        <v>1000</v>
      </c>
      <c r="L8" s="16" t="s">
        <v>58</v>
      </c>
      <c r="M8" s="17">
        <v>500</v>
      </c>
      <c r="N8" s="16" t="s">
        <v>59</v>
      </c>
      <c r="O8" s="17">
        <v>2000</v>
      </c>
      <c r="P8" s="16" t="s">
        <v>58</v>
      </c>
      <c r="Q8" s="17">
        <v>200</v>
      </c>
      <c r="R8" s="16" t="s">
        <v>60</v>
      </c>
      <c r="S8" s="17">
        <v>800</v>
      </c>
      <c r="T8" s="16" t="s">
        <v>59</v>
      </c>
      <c r="U8" s="17">
        <v>2000</v>
      </c>
      <c r="V8" s="16" t="s">
        <v>58</v>
      </c>
      <c r="W8" s="17" t="s">
        <v>54</v>
      </c>
      <c r="X8" s="16">
        <v>5000</v>
      </c>
      <c r="Y8" s="17" t="s">
        <v>52</v>
      </c>
      <c r="Z8" s="16">
        <v>6000</v>
      </c>
      <c r="AA8" s="17">
        <v>9200</v>
      </c>
    </row>
    <row r="9" spans="1:28" ht="26" customHeight="1" x14ac:dyDescent="0.15">
      <c r="A9" s="18" t="s">
        <v>63</v>
      </c>
      <c r="B9" s="19" t="s">
        <v>64</v>
      </c>
      <c r="C9" s="20">
        <f>C7-110-50</f>
        <v>440</v>
      </c>
      <c r="D9" s="19"/>
      <c r="E9" s="20" t="s">
        <v>15</v>
      </c>
      <c r="F9" s="25">
        <f>F7+G8-500-100-300</f>
        <v>20</v>
      </c>
      <c r="G9" s="26"/>
      <c r="H9" s="19">
        <f>H7</f>
        <v>200</v>
      </c>
      <c r="I9" s="20" t="s">
        <v>15</v>
      </c>
      <c r="J9" s="19">
        <f>J7</f>
        <v>400</v>
      </c>
      <c r="K9" s="20">
        <f>K7+K8</f>
        <v>3000</v>
      </c>
      <c r="L9" s="16" t="s">
        <v>15</v>
      </c>
      <c r="M9" s="20">
        <f>M7+M8</f>
        <v>1500</v>
      </c>
      <c r="N9" s="16" t="s">
        <v>15</v>
      </c>
      <c r="O9" s="20">
        <f>O7+O8-750</f>
        <v>5250</v>
      </c>
      <c r="P9" s="19">
        <f>P7</f>
        <v>200</v>
      </c>
      <c r="Q9" s="20">
        <f>Q7+Q8</f>
        <v>600</v>
      </c>
      <c r="R9" s="19">
        <f>R7</f>
        <v>1600</v>
      </c>
      <c r="S9" s="20">
        <f>S7+S8</f>
        <v>2400</v>
      </c>
      <c r="T9" s="16" t="s">
        <v>15</v>
      </c>
      <c r="U9" s="20">
        <f>U7+U8</f>
        <v>0</v>
      </c>
      <c r="V9" s="19">
        <f>V7</f>
        <v>400</v>
      </c>
      <c r="W9" s="20" t="s">
        <v>16</v>
      </c>
      <c r="X9" s="19">
        <f>X7+X8</f>
        <v>-38500</v>
      </c>
      <c r="Y9" s="20" t="s">
        <v>15</v>
      </c>
      <c r="Z9" s="16"/>
      <c r="AA9" s="17"/>
      <c r="AB9" s="24" t="s">
        <v>65</v>
      </c>
    </row>
    <row r="10" spans="1:28" ht="26" customHeight="1" x14ac:dyDescent="0.15">
      <c r="A10" s="15">
        <v>5</v>
      </c>
      <c r="B10" s="16" t="s">
        <v>15</v>
      </c>
      <c r="C10" s="17">
        <v>300</v>
      </c>
      <c r="D10" s="16"/>
      <c r="E10" s="17">
        <v>2500</v>
      </c>
      <c r="F10" s="16"/>
      <c r="G10" s="17">
        <v>400</v>
      </c>
      <c r="H10" s="16"/>
      <c r="I10" s="17" t="s">
        <v>15</v>
      </c>
      <c r="J10" s="16"/>
      <c r="K10" s="17">
        <v>1000</v>
      </c>
      <c r="L10" s="16"/>
      <c r="M10" s="17">
        <v>300</v>
      </c>
      <c r="N10" s="16"/>
      <c r="O10" s="17">
        <v>2000</v>
      </c>
      <c r="P10" s="16"/>
      <c r="Q10" s="17">
        <v>200</v>
      </c>
      <c r="R10" s="16"/>
      <c r="S10" s="17">
        <v>500</v>
      </c>
      <c r="T10" s="16"/>
      <c r="U10" s="17">
        <v>2000</v>
      </c>
      <c r="V10" s="16"/>
      <c r="W10" s="17"/>
      <c r="X10" s="16"/>
      <c r="Y10" s="17"/>
      <c r="Z10" s="16"/>
      <c r="AA10" s="17">
        <f>U10+S10+Q10+O10+M10+K10+G10+E10+C10</f>
        <v>9200</v>
      </c>
    </row>
    <row r="11" spans="1:28" ht="26" customHeight="1" x14ac:dyDescent="0.15">
      <c r="A11" s="15">
        <v>6</v>
      </c>
      <c r="B11" s="16"/>
      <c r="C11" s="17"/>
      <c r="D11" s="16"/>
      <c r="E11" s="17"/>
      <c r="F11" s="16"/>
      <c r="G11" s="17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6"/>
      <c r="S11" s="17"/>
      <c r="T11" s="16"/>
      <c r="U11" s="17"/>
      <c r="V11" s="16"/>
      <c r="W11" s="17"/>
      <c r="X11" s="16"/>
      <c r="Y11" s="17"/>
      <c r="Z11" s="16"/>
      <c r="AA11" s="17"/>
    </row>
    <row r="12" spans="1:28" ht="26" customHeight="1" x14ac:dyDescent="0.15">
      <c r="A12" s="15">
        <v>7</v>
      </c>
      <c r="B12" s="16"/>
      <c r="C12" s="17"/>
      <c r="D12" s="16"/>
      <c r="E12" s="17"/>
      <c r="F12" s="16"/>
      <c r="G12" s="17"/>
      <c r="H12" s="16"/>
      <c r="I12" s="17"/>
      <c r="J12" s="16"/>
      <c r="K12" s="17"/>
      <c r="L12" s="16"/>
      <c r="M12" s="17"/>
      <c r="N12" s="16"/>
      <c r="O12" s="17"/>
      <c r="P12" s="16"/>
      <c r="Q12" s="17"/>
      <c r="R12" s="16"/>
      <c r="S12" s="17"/>
      <c r="T12" s="16"/>
      <c r="U12" s="17"/>
      <c r="V12" s="16"/>
      <c r="W12" s="17"/>
      <c r="X12" s="36">
        <v>-34000</v>
      </c>
      <c r="Y12" s="17"/>
      <c r="Z12" s="16"/>
      <c r="AA12" s="17"/>
      <c r="AB12" s="35" t="s">
        <v>66</v>
      </c>
    </row>
    <row r="13" spans="1:28" ht="26" customHeight="1" x14ac:dyDescent="0.15">
      <c r="A13" s="15">
        <v>8</v>
      </c>
      <c r="B13" s="16"/>
      <c r="C13" s="17"/>
      <c r="D13" s="16"/>
      <c r="E13" s="17"/>
      <c r="F13" s="16"/>
      <c r="G13" s="17"/>
      <c r="H13" s="16"/>
      <c r="I13" s="17"/>
      <c r="J13" s="16"/>
      <c r="K13" s="17"/>
      <c r="L13" s="16"/>
      <c r="M13" s="17"/>
      <c r="N13" s="16"/>
      <c r="O13" s="17"/>
      <c r="P13" s="16"/>
      <c r="Q13" s="17"/>
      <c r="R13" s="16"/>
      <c r="S13" s="17"/>
      <c r="T13" s="16"/>
      <c r="U13" s="17"/>
      <c r="V13" s="16"/>
      <c r="W13" s="17"/>
      <c r="X13" s="16"/>
      <c r="Y13" s="17"/>
      <c r="Z13" s="16"/>
      <c r="AA13" s="17"/>
    </row>
    <row r="14" spans="1:28" ht="26" customHeight="1" x14ac:dyDescent="0.15">
      <c r="A14" s="15">
        <v>9</v>
      </c>
      <c r="B14" s="16"/>
      <c r="C14" s="17"/>
      <c r="D14" s="16"/>
      <c r="E14" s="17"/>
      <c r="F14" s="16"/>
      <c r="G14" s="17"/>
      <c r="H14" s="16"/>
      <c r="I14" s="17"/>
      <c r="J14" s="16"/>
      <c r="K14" s="17"/>
      <c r="L14" s="16"/>
      <c r="M14" s="17"/>
      <c r="N14" s="16"/>
      <c r="O14" s="17"/>
      <c r="P14" s="16"/>
      <c r="Q14" s="17"/>
      <c r="R14" s="16"/>
      <c r="S14" s="17"/>
      <c r="T14" s="16"/>
      <c r="U14" s="17"/>
      <c r="V14" s="16"/>
      <c r="W14" s="17"/>
      <c r="X14" s="16"/>
      <c r="Y14" s="17"/>
      <c r="Z14" s="16"/>
      <c r="AA14" s="17"/>
    </row>
    <row r="15" spans="1:28" ht="26" customHeight="1" x14ac:dyDescent="0.15">
      <c r="A15" s="15">
        <v>10</v>
      </c>
      <c r="B15" s="16"/>
      <c r="C15" s="17"/>
      <c r="D15" s="16"/>
      <c r="E15" s="17"/>
      <c r="F15" s="16"/>
      <c r="G15" s="17"/>
      <c r="H15" s="16"/>
      <c r="I15" s="17"/>
      <c r="J15" s="16"/>
      <c r="K15" s="17"/>
      <c r="L15" s="16"/>
      <c r="M15" s="17"/>
      <c r="N15" s="16"/>
      <c r="O15" s="17"/>
      <c r="P15" s="16"/>
      <c r="Q15" s="17"/>
      <c r="R15" s="16"/>
      <c r="S15" s="17"/>
      <c r="T15" s="16"/>
      <c r="U15" s="17"/>
      <c r="V15" s="16"/>
      <c r="W15" s="17"/>
      <c r="X15" s="16"/>
      <c r="Y15" s="17"/>
      <c r="Z15" s="16"/>
      <c r="AA15" s="17"/>
    </row>
    <row r="16" spans="1:28" ht="26" customHeight="1" x14ac:dyDescent="0.15">
      <c r="A16" s="15">
        <v>11</v>
      </c>
      <c r="B16" s="16"/>
      <c r="C16" s="17"/>
      <c r="D16" s="16"/>
      <c r="E16" s="17"/>
      <c r="F16" s="16"/>
      <c r="G16" s="17"/>
      <c r="H16" s="16"/>
      <c r="I16" s="17"/>
      <c r="J16" s="16"/>
      <c r="K16" s="17"/>
      <c r="L16" s="16"/>
      <c r="M16" s="17"/>
      <c r="N16" s="16"/>
      <c r="O16" s="17"/>
      <c r="P16" s="16"/>
      <c r="Q16" s="17"/>
      <c r="R16" s="16"/>
      <c r="S16" s="17"/>
      <c r="T16" s="16"/>
      <c r="U16" s="17"/>
      <c r="V16" s="16"/>
      <c r="W16" s="17"/>
      <c r="X16" s="16"/>
      <c r="Y16" s="17"/>
      <c r="Z16" s="16"/>
      <c r="AA16" s="17"/>
    </row>
    <row r="17" spans="1:27" ht="26" customHeight="1" x14ac:dyDescent="0.15">
      <c r="A17" s="15">
        <v>12</v>
      </c>
      <c r="B17" s="16"/>
      <c r="C17" s="17"/>
      <c r="D17" s="16"/>
      <c r="E17" s="17"/>
      <c r="F17" s="16"/>
      <c r="G17" s="17"/>
      <c r="H17" s="16"/>
      <c r="I17" s="17"/>
      <c r="J17" s="16"/>
      <c r="K17" s="17"/>
      <c r="L17" s="16"/>
      <c r="M17" s="17"/>
      <c r="N17" s="16"/>
      <c r="O17" s="17"/>
      <c r="P17" s="16"/>
      <c r="Q17" s="17"/>
      <c r="R17" s="16"/>
      <c r="S17" s="17"/>
      <c r="T17" s="16"/>
      <c r="U17" s="17"/>
      <c r="V17" s="16"/>
      <c r="W17" s="17"/>
      <c r="X17" s="16"/>
      <c r="Y17" s="17"/>
      <c r="Z17" s="16"/>
      <c r="AA17" s="17"/>
    </row>
    <row r="20" spans="1:27" x14ac:dyDescent="0.15">
      <c r="A20" t="s">
        <v>42</v>
      </c>
    </row>
    <row r="23" spans="1:27" x14ac:dyDescent="0.15">
      <c r="A23" s="21"/>
    </row>
  </sheetData>
  <mergeCells count="20">
    <mergeCell ref="V1:Y1"/>
    <mergeCell ref="Z1:AA1"/>
    <mergeCell ref="V2:W2"/>
    <mergeCell ref="N2:O2"/>
    <mergeCell ref="T2:U2"/>
    <mergeCell ref="Z2:AA2"/>
    <mergeCell ref="X2:Y2"/>
    <mergeCell ref="R2:S2"/>
    <mergeCell ref="P2:Q2"/>
    <mergeCell ref="F9:G9"/>
    <mergeCell ref="F7:G7"/>
    <mergeCell ref="B1:I1"/>
    <mergeCell ref="J1:O1"/>
    <mergeCell ref="P1:U1"/>
    <mergeCell ref="B2:C2"/>
    <mergeCell ref="D2:E2"/>
    <mergeCell ref="F2:G2"/>
    <mergeCell ref="J2:K2"/>
    <mergeCell ref="L2:M2"/>
    <mergeCell ref="H2:I2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列表</vt:lpstr>
      <vt:lpstr>2017生活明细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dcterms:created xsi:type="dcterms:W3CDTF">2014-09-09T17:23:31Z</dcterms:created>
  <dcterms:modified xsi:type="dcterms:W3CDTF">2017-07-16T14:20:08Z</dcterms:modified>
</cp:coreProperties>
</file>