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<sst xmlns="http://schemas.openxmlformats.org/spreadsheetml/2006/main" count="95">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</sst>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0_);\(0\)"/>
    <numFmt numFmtId="177" formatCode="m/d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8" formatCode="0_);[Red]\(0\)"/>
    <numFmt numFmtId="179" formatCode="_ [$€-2]* #,##0.00_ ;_ [$€-2]* \-#,##0.00_ ;_ [$€-2]* &quot;-&quot;??_ 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indexed="17"/>
      <name val="等线"/>
      <charset val="134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9">
    <xf numFmtId="179" fontId="0" fillId="0" borderId="0"/>
    <xf numFmtId="42" fontId="0" fillId="0" borderId="0" applyFont="0" applyFill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9" fillId="2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9" fontId="29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179" fontId="29" fillId="30" borderId="0" applyNumberFormat="0" applyBorder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9" fontId="29" fillId="30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8" fillId="10" borderId="12" applyNumberFormat="0" applyAlignment="0" applyProtection="0">
      <alignment vertical="center"/>
    </xf>
    <xf numFmtId="0" fontId="14" fillId="10" borderId="5" applyNumberFormat="0" applyAlignment="0" applyProtection="0">
      <alignment vertical="center"/>
    </xf>
    <xf numFmtId="179" fontId="32" fillId="3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179" fontId="32" fillId="3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179" fontId="0" fillId="0" borderId="0"/>
    <xf numFmtId="0" fontId="13" fillId="3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79" fontId="0" fillId="0" borderId="0">
      <alignment vertical="center"/>
    </xf>
    <xf numFmtId="0" fontId="13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79" fontId="32" fillId="38" borderId="0" applyNumberFormat="0" applyBorder="0" applyAlignment="0" applyProtection="0">
      <alignment vertical="center"/>
    </xf>
    <xf numFmtId="179" fontId="0" fillId="0" borderId="0"/>
    <xf numFmtId="179" fontId="0" fillId="0" borderId="0">
      <alignment vertical="center"/>
    </xf>
  </cellStyleXfs>
  <cellXfs count="33">
    <xf numFmtId="179" fontId="0" fillId="0" borderId="0" xfId="0"/>
    <xf numFmtId="179" fontId="1" fillId="0" borderId="0" xfId="0" applyNumberFormat="1" applyFont="1" applyBorder="1" applyAlignment="1" applyProtection="1">
      <alignment horizontal="center" vertical="center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9" fontId="2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</xf>
    <xf numFmtId="179" fontId="3" fillId="2" borderId="1" xfId="0" applyNumberFormat="1" applyFont="1" applyFill="1" applyBorder="1" applyAlignment="1" applyProtection="1">
      <alignment horizontal="center" vertical="center" wrapText="1"/>
    </xf>
    <xf numFmtId="177" fontId="4" fillId="2" borderId="2" xfId="57" applyNumberFormat="1" applyFont="1" applyFill="1" applyBorder="1" applyAlignment="1" applyProtection="1">
      <alignment horizontal="center" vertical="center"/>
    </xf>
    <xf numFmtId="179" fontId="1" fillId="2" borderId="2" xfId="0" applyNumberFormat="1" applyFont="1" applyFill="1" applyBorder="1" applyAlignment="1" applyProtection="1">
      <alignment horizontal="center" vertical="center"/>
    </xf>
    <xf numFmtId="179" fontId="4" fillId="2" borderId="2" xfId="57" applyNumberFormat="1" applyFont="1" applyFill="1" applyBorder="1" applyAlignment="1" applyProtection="1">
      <alignment horizontal="center" vertical="center"/>
    </xf>
    <xf numFmtId="179" fontId="5" fillId="3" borderId="2" xfId="57" applyNumberFormat="1" applyFont="1" applyFill="1" applyBorder="1" applyAlignment="1" applyProtection="1">
      <alignment horizontal="center" vertical="center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3" fillId="2" borderId="3" xfId="0" applyNumberFormat="1" applyFont="1" applyFill="1" applyBorder="1" applyAlignment="1" applyProtection="1">
      <alignment horizontal="center" vertical="center" wrapText="1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9" fontId="7" fillId="4" borderId="2" xfId="57" applyNumberFormat="1" applyFont="1" applyFill="1" applyBorder="1" applyAlignment="1" applyProtection="1">
      <alignment horizontal="center" vertical="center"/>
      <protection locked="0"/>
    </xf>
    <xf numFmtId="179" fontId="7" fillId="4" borderId="2" xfId="0" applyNumberFormat="1" applyFont="1" applyFill="1" applyBorder="1" applyAlignment="1" applyProtection="1">
      <alignment horizontal="center" vertical="center"/>
      <protection locked="0"/>
    </xf>
    <xf numFmtId="179" fontId="8" fillId="4" borderId="2" xfId="57" applyNumberFormat="1" applyFont="1" applyFill="1" applyBorder="1" applyAlignment="1" applyProtection="1">
      <alignment horizontal="center" vertical="center"/>
      <protection locked="0"/>
    </xf>
    <xf numFmtId="179" fontId="9" fillId="4" borderId="2" xfId="57" applyNumberFormat="1" applyFont="1" applyFill="1" applyBorder="1" applyAlignment="1" applyProtection="1">
      <alignment horizontal="center" vertical="center"/>
      <protection locked="0"/>
    </xf>
    <xf numFmtId="179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0" fillId="0" borderId="2" xfId="0" applyNumberFormat="1" applyFont="1" applyFill="1" applyBorder="1" applyAlignment="1" applyProtection="1">
      <alignment horizontal="center" vertical="center"/>
      <protection locked="0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2" borderId="4" xfId="0" applyNumberFormat="1" applyFont="1" applyFill="1" applyBorder="1" applyAlignment="1" applyProtection="1">
      <alignment horizontal="center" vertical="center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79" fontId="7" fillId="5" borderId="2" xfId="57" applyNumberFormat="1" applyFont="1" applyFill="1" applyBorder="1" applyAlignment="1" applyProtection="1">
      <alignment horizontal="center" vertical="center"/>
      <protection locked="0"/>
    </xf>
    <xf numFmtId="179" fontId="8" fillId="4" borderId="2" xfId="0" applyNumberFormat="1" applyFont="1" applyFill="1" applyBorder="1" applyAlignment="1" applyProtection="1">
      <alignment horizontal="center" vertical="center"/>
      <protection locked="0"/>
    </xf>
    <xf numFmtId="179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L8" sqref="L8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2001年</v>
      </c>
      <c r="G2" s="9" t="str">
        <f t="shared" ref="G2:BO2" si="0">YEAR(G5)&amp;IF(G5="","","年")</f>
        <v>2001年</v>
      </c>
      <c r="H2" s="9" t="str">
        <f t="shared" si="0"/>
        <v>2001年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8月</v>
      </c>
      <c r="H3" s="9" t="str">
        <f t="shared" si="44"/>
        <v>8月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WK35</v>
      </c>
      <c r="G4" s="9" t="str">
        <f t="shared" ref="G4:BO4" si="88">IF(G5="","","WK"&amp;WEEKNUM(G5))</f>
        <v>WK35</v>
      </c>
      <c r="H4" s="9" t="str">
        <f t="shared" si="88"/>
        <v>WK35</v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37130</v>
      </c>
      <c r="G5" s="12">
        <v>37131</v>
      </c>
      <c r="H5" s="12">
        <v>37132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7</v>
      </c>
      <c r="H6" s="14" t="s">
        <v>8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9</v>
      </c>
      <c r="F7" s="15">
        <v>5390</v>
      </c>
      <c r="G7" s="15">
        <v>5012</v>
      </c>
      <c r="H7" s="15">
        <v>4000</v>
      </c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10</v>
      </c>
      <c r="F8" s="15">
        <v>4835</v>
      </c>
      <c r="G8" s="15">
        <v>4900</v>
      </c>
      <c r="H8" s="15">
        <v>3923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11</v>
      </c>
      <c r="E9" s="16" t="s">
        <v>12</v>
      </c>
      <c r="F9" s="15"/>
      <c r="G9" s="15">
        <v>4</v>
      </c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11</v>
      </c>
      <c r="E10" s="16" t="s">
        <v>13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11</v>
      </c>
      <c r="E11" s="16" t="s">
        <v>14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11</v>
      </c>
      <c r="E12" s="16" t="s">
        <v>15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11</v>
      </c>
      <c r="E13" s="16" t="s">
        <v>16</v>
      </c>
      <c r="F13" s="15"/>
      <c r="G13" s="15"/>
      <c r="H13" s="15">
        <v>7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11</v>
      </c>
      <c r="E14" s="16" t="s">
        <v>17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11</v>
      </c>
      <c r="E15" s="17" t="s">
        <v>18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11</v>
      </c>
      <c r="E16" s="16" t="s">
        <v>19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11</v>
      </c>
      <c r="E17" s="16" t="s">
        <v>20</v>
      </c>
      <c r="F17" s="15">
        <v>39</v>
      </c>
      <c r="G17" s="15">
        <v>216</v>
      </c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11</v>
      </c>
      <c r="E18" s="16" t="s">
        <v>21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11</v>
      </c>
      <c r="E19" s="16" t="s">
        <v>22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11</v>
      </c>
      <c r="E20" s="16" t="s">
        <v>23</v>
      </c>
      <c r="F20" s="15">
        <v>75</v>
      </c>
      <c r="G20" s="15">
        <v>52</v>
      </c>
      <c r="H20" s="15">
        <v>7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11</v>
      </c>
      <c r="E21" s="18" t="s">
        <v>24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11</v>
      </c>
      <c r="E22" s="16" t="s">
        <v>25</v>
      </c>
      <c r="F22" s="15">
        <v>16</v>
      </c>
      <c r="G22" s="15">
        <v>9</v>
      </c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11</v>
      </c>
      <c r="E23" s="19" t="s">
        <v>26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11</v>
      </c>
      <c r="E24" s="16" t="s">
        <v>27</v>
      </c>
      <c r="F24" s="15">
        <v>12</v>
      </c>
      <c r="G24" s="15">
        <v>12</v>
      </c>
      <c r="H24" s="15">
        <v>15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11</v>
      </c>
      <c r="E25" s="18" t="s">
        <v>28</v>
      </c>
      <c r="F25" s="15">
        <v>240</v>
      </c>
      <c r="G25" s="15">
        <v>420</v>
      </c>
      <c r="H25" s="15">
        <v>320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11</v>
      </c>
      <c r="E26" s="16" t="s">
        <v>29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11</v>
      </c>
      <c r="E27" s="16" t="s">
        <v>30</v>
      </c>
      <c r="F27" s="15">
        <v>0</v>
      </c>
      <c r="G27" s="15">
        <v>153</v>
      </c>
      <c r="H27" s="15">
        <v>0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11</v>
      </c>
      <c r="E28" s="16" t="s">
        <v>31</v>
      </c>
      <c r="F28" s="15"/>
      <c r="G28" s="15"/>
      <c r="H28" s="1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11</v>
      </c>
      <c r="E29" s="16" t="s">
        <v>32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11</v>
      </c>
      <c r="E30" s="16" t="s">
        <v>33</v>
      </c>
      <c r="F30" s="15">
        <v>47</v>
      </c>
      <c r="G30" s="15">
        <v>383</v>
      </c>
      <c r="H30" s="15">
        <v>240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11</v>
      </c>
      <c r="E31" s="16" t="s">
        <v>34</v>
      </c>
      <c r="F31" s="15">
        <v>22</v>
      </c>
      <c r="G31" s="15">
        <v>53</v>
      </c>
      <c r="H31" s="15">
        <v>242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11</v>
      </c>
      <c r="E32" s="16" t="s">
        <v>35</v>
      </c>
      <c r="F32" s="15"/>
      <c r="G32" s="15">
        <v>7</v>
      </c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11</v>
      </c>
      <c r="E33" s="16" t="s">
        <v>36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37</v>
      </c>
      <c r="E34" s="20" t="s">
        <v>38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37</v>
      </c>
      <c r="E35" s="20" t="s">
        <v>39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37</v>
      </c>
      <c r="E36" s="20" t="s">
        <v>40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37</v>
      </c>
      <c r="E37" s="20" t="s">
        <v>41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37</v>
      </c>
      <c r="E38" s="20" t="s">
        <v>42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37</v>
      </c>
      <c r="E39" s="20" t="s">
        <v>43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37</v>
      </c>
      <c r="E40" s="16" t="s">
        <v>44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37</v>
      </c>
      <c r="E41" s="16" t="s">
        <v>45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37</v>
      </c>
      <c r="E42" s="16" t="s">
        <v>46</v>
      </c>
      <c r="F42" s="15"/>
      <c r="G42" s="15">
        <v>2</v>
      </c>
      <c r="H42" s="15">
        <v>2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37</v>
      </c>
      <c r="E43" s="16" t="s">
        <v>47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37</v>
      </c>
      <c r="E44" s="16" t="s">
        <v>48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37</v>
      </c>
      <c r="E45" s="16" t="s">
        <v>49</v>
      </c>
      <c r="F45" s="15"/>
      <c r="G45" s="15"/>
      <c r="H45" s="15">
        <v>4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37</v>
      </c>
      <c r="E46" s="18" t="s">
        <v>50</v>
      </c>
      <c r="F46" s="15">
        <v>97</v>
      </c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37</v>
      </c>
      <c r="E47" s="16" t="s">
        <v>51</v>
      </c>
      <c r="F47" s="15">
        <v>3</v>
      </c>
      <c r="G47" s="15"/>
      <c r="H47" s="1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37</v>
      </c>
      <c r="E48" s="16" t="s">
        <v>52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37</v>
      </c>
      <c r="E49" s="16" t="s">
        <v>22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37</v>
      </c>
      <c r="E50" s="16" t="s">
        <v>23</v>
      </c>
      <c r="F50" s="15"/>
      <c r="G50" s="15">
        <v>2</v>
      </c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37</v>
      </c>
      <c r="E51" s="18" t="s">
        <v>53</v>
      </c>
      <c r="F51" s="15">
        <v>20</v>
      </c>
      <c r="G51" s="15">
        <v>200</v>
      </c>
      <c r="H51" s="15">
        <v>8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37</v>
      </c>
      <c r="E52" s="18" t="s">
        <v>24</v>
      </c>
      <c r="F52" s="15"/>
      <c r="G52" s="15">
        <v>10</v>
      </c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37</v>
      </c>
      <c r="E53" s="18" t="s">
        <v>26</v>
      </c>
      <c r="F53" s="15"/>
      <c r="G53" s="15"/>
      <c r="H53" s="15">
        <v>7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37</v>
      </c>
      <c r="E54" s="18" t="s">
        <v>54</v>
      </c>
      <c r="F54" s="15"/>
      <c r="G54" s="15"/>
      <c r="H54" s="15">
        <v>4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37</v>
      </c>
      <c r="E55" s="16" t="s">
        <v>27</v>
      </c>
      <c r="F55" s="15">
        <v>2</v>
      </c>
      <c r="G55" s="15">
        <v>16</v>
      </c>
      <c r="H55" s="1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37</v>
      </c>
      <c r="E56" s="16" t="s">
        <v>55</v>
      </c>
      <c r="F56" s="15"/>
      <c r="G56" s="15"/>
      <c r="H56" s="15">
        <v>2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37</v>
      </c>
      <c r="E57" s="16" t="s">
        <v>56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37</v>
      </c>
      <c r="E58" s="16" t="s">
        <v>57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37</v>
      </c>
      <c r="E59" s="16" t="s">
        <v>58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37</v>
      </c>
      <c r="E60" s="16" t="s">
        <v>59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37</v>
      </c>
      <c r="E61" s="16" t="s">
        <v>60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37</v>
      </c>
      <c r="E62" s="16" t="s">
        <v>17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37</v>
      </c>
      <c r="E63" s="16" t="s">
        <v>61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37</v>
      </c>
      <c r="E64" s="16" t="s">
        <v>62</v>
      </c>
      <c r="F64" s="15">
        <v>3</v>
      </c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37</v>
      </c>
      <c r="E65" s="16" t="s">
        <v>63</v>
      </c>
      <c r="F65" s="15"/>
      <c r="G65" s="15">
        <v>23</v>
      </c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37</v>
      </c>
      <c r="E66" s="16" t="s">
        <v>64</v>
      </c>
      <c r="F66" s="15">
        <v>4</v>
      </c>
      <c r="G66" s="15">
        <v>135</v>
      </c>
      <c r="H66" s="15">
        <v>215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37</v>
      </c>
      <c r="E67" s="16" t="s">
        <v>65</v>
      </c>
      <c r="F67" s="15"/>
      <c r="G67" s="15"/>
      <c r="H67" s="15">
        <v>3</v>
      </c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37</v>
      </c>
      <c r="E68" s="16" t="s">
        <v>66</v>
      </c>
      <c r="F68" s="15"/>
      <c r="G68" s="15">
        <v>1</v>
      </c>
      <c r="H68" s="15">
        <v>2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37</v>
      </c>
      <c r="E69" s="16" t="s">
        <v>67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37</v>
      </c>
      <c r="E70" s="17" t="s">
        <v>68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37</v>
      </c>
      <c r="E71" s="17" t="s">
        <v>69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70</v>
      </c>
      <c r="E72" s="28" t="s">
        <v>67</v>
      </c>
      <c r="F72" s="15">
        <v>18</v>
      </c>
      <c r="G72" s="15">
        <v>6</v>
      </c>
      <c r="H72" s="1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70</v>
      </c>
      <c r="E73" s="28" t="s">
        <v>71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70</v>
      </c>
      <c r="E74" s="28" t="s">
        <v>72</v>
      </c>
      <c r="F74" s="15">
        <v>18</v>
      </c>
      <c r="G74" s="15">
        <v>17</v>
      </c>
      <c r="H74" s="15">
        <v>6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70</v>
      </c>
      <c r="E75" s="16" t="s">
        <v>73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70</v>
      </c>
      <c r="E76" s="17" t="s">
        <v>74</v>
      </c>
      <c r="F76" s="15">
        <v>5</v>
      </c>
      <c r="G76" s="15">
        <v>17</v>
      </c>
      <c r="H76" s="1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70</v>
      </c>
      <c r="E77" s="17" t="s">
        <v>75</v>
      </c>
      <c r="F77" s="15">
        <v>1</v>
      </c>
      <c r="G77" s="15"/>
      <c r="H77" s="1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70</v>
      </c>
      <c r="E78" s="17" t="s">
        <v>62</v>
      </c>
      <c r="F78" s="15">
        <v>8</v>
      </c>
      <c r="G78" s="15">
        <v>2</v>
      </c>
      <c r="H78" s="15">
        <v>23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70</v>
      </c>
      <c r="E79" s="17" t="s">
        <v>76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70</v>
      </c>
      <c r="E80" s="17" t="s">
        <v>77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70</v>
      </c>
      <c r="E81" s="17" t="s">
        <v>78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70</v>
      </c>
      <c r="E82" s="17" t="s">
        <v>56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70</v>
      </c>
      <c r="E83" s="17" t="s">
        <v>79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70</v>
      </c>
      <c r="E84" s="16" t="s">
        <v>63</v>
      </c>
      <c r="F84" s="15">
        <v>2</v>
      </c>
      <c r="G84" s="15">
        <v>24</v>
      </c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70</v>
      </c>
      <c r="E85" s="16" t="s">
        <v>45</v>
      </c>
      <c r="F85" s="15"/>
      <c r="G85" s="15">
        <v>2</v>
      </c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70</v>
      </c>
      <c r="E86" s="17" t="s">
        <v>51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70</v>
      </c>
      <c r="E87" s="17" t="s">
        <v>46</v>
      </c>
      <c r="F87" s="15">
        <v>1</v>
      </c>
      <c r="G87" s="15"/>
      <c r="H87" s="1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70</v>
      </c>
      <c r="E88" s="17" t="s">
        <v>49</v>
      </c>
      <c r="F88" s="15"/>
      <c r="G88" s="15">
        <v>2</v>
      </c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70</v>
      </c>
      <c r="E89" s="17" t="s">
        <v>80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70</v>
      </c>
      <c r="E90" s="18" t="s">
        <v>53</v>
      </c>
      <c r="F90" s="15">
        <v>28</v>
      </c>
      <c r="G90" s="15">
        <v>15</v>
      </c>
      <c r="H90" s="15">
        <v>18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70</v>
      </c>
      <c r="E91" s="29" t="s">
        <v>24</v>
      </c>
      <c r="F91" s="15">
        <v>5</v>
      </c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70</v>
      </c>
      <c r="E92" s="29" t="s">
        <v>54</v>
      </c>
      <c r="F92" s="15">
        <v>3</v>
      </c>
      <c r="G92" s="15"/>
      <c r="H92" s="15">
        <v>23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70</v>
      </c>
      <c r="E93" s="29" t="s">
        <v>81</v>
      </c>
      <c r="F93" s="15"/>
      <c r="G93" s="15"/>
      <c r="H93" s="1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70</v>
      </c>
      <c r="E94" s="29" t="s">
        <v>26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70</v>
      </c>
      <c r="E95" s="17" t="s">
        <v>27</v>
      </c>
      <c r="F95" s="15"/>
      <c r="G95" s="15">
        <v>9</v>
      </c>
      <c r="H95" s="1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70</v>
      </c>
      <c r="E96" s="17" t="s">
        <v>61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70</v>
      </c>
      <c r="E97" s="17" t="s">
        <v>82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70</v>
      </c>
      <c r="E98" s="17" t="s">
        <v>16</v>
      </c>
      <c r="F98" s="15"/>
      <c r="G98" s="15"/>
      <c r="H98" s="1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70</v>
      </c>
      <c r="E99" s="17" t="s">
        <v>83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70</v>
      </c>
      <c r="E100" s="17" t="s">
        <v>84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70</v>
      </c>
      <c r="E101" s="17" t="s">
        <v>14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70</v>
      </c>
      <c r="E102" s="17" t="s">
        <v>85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70</v>
      </c>
      <c r="E103" s="17" t="s">
        <v>22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70</v>
      </c>
      <c r="E104" s="17" t="s">
        <v>52</v>
      </c>
      <c r="F104" s="15">
        <v>1</v>
      </c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70</v>
      </c>
      <c r="E105" s="17" t="s">
        <v>23</v>
      </c>
      <c r="F105" s="15"/>
      <c r="G105" s="15"/>
      <c r="H105" s="1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70</v>
      </c>
      <c r="E106" s="17" t="s">
        <v>42</v>
      </c>
      <c r="F106" s="15">
        <v>1</v>
      </c>
      <c r="G106" s="15">
        <v>2</v>
      </c>
      <c r="H106" s="15">
        <v>2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70</v>
      </c>
      <c r="E107" s="17" t="s">
        <v>39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70</v>
      </c>
      <c r="E108" s="17" t="s">
        <v>86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70</v>
      </c>
      <c r="E109" s="17" t="s">
        <v>87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70</v>
      </c>
      <c r="E110" s="17" t="s">
        <v>68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70</v>
      </c>
      <c r="E111" s="17" t="s">
        <v>69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70</v>
      </c>
      <c r="E112" s="17" t="s">
        <v>88</v>
      </c>
      <c r="F112" s="15">
        <v>12</v>
      </c>
      <c r="G112" s="15">
        <v>200</v>
      </c>
      <c r="H112" s="15">
        <v>28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70</v>
      </c>
      <c r="E113" s="17" t="s">
        <v>89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70</v>
      </c>
      <c r="E114" s="17" t="s">
        <v>58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70</v>
      </c>
      <c r="E115" s="17" t="s">
        <v>57</v>
      </c>
      <c r="F115" s="15">
        <v>21</v>
      </c>
      <c r="G115" s="15">
        <v>7</v>
      </c>
      <c r="H115" s="15">
        <v>43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70</v>
      </c>
      <c r="E116" s="17" t="s">
        <v>60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70</v>
      </c>
      <c r="E117" s="17" t="s">
        <v>90</v>
      </c>
      <c r="F117" s="15"/>
      <c r="G117" s="15">
        <v>1</v>
      </c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70</v>
      </c>
      <c r="E118" s="17" t="s">
        <v>91</v>
      </c>
      <c r="F118" s="15">
        <v>3</v>
      </c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70</v>
      </c>
      <c r="E119" s="16" t="s">
        <v>92</v>
      </c>
      <c r="F119" s="15"/>
      <c r="G119" s="15"/>
      <c r="H119" s="1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70</v>
      </c>
      <c r="E120" s="30" t="s">
        <v>93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94</v>
      </c>
      <c r="F121" s="32">
        <f>1-SUM(F9:F120)/F7</f>
        <v>0.868831168831169</v>
      </c>
      <c r="G121" s="32">
        <f t="shared" ref="G121:BR121" si="131">1-SUM(G9:G120)/G7</f>
        <v>0.600558659217877</v>
      </c>
      <c r="H121" s="32">
        <f t="shared" si="131"/>
        <v>0.69475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2018-11-27T11:33:53Z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